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akrocka\Desktop\EWA\ZADANIA\2024\Bieżące utrzymanie infrastruktury technicznej\Przetarg 2024\"/>
    </mc:Choice>
  </mc:AlternateContent>
  <xr:revisionPtr revIDLastSave="0" documentId="13_ncr:1_{B4B137A1-3E1B-434F-92B4-775217A32D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ZM w Krakowie" sheetId="7" r:id="rId1"/>
  </sheets>
  <definedNames>
    <definedName name="_xlnm.Print_Area" localSheetId="0">'ZZM w Krakowie'!$A$1:$H$67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7" l="1"/>
  <c r="H5" i="7"/>
  <c r="H6" i="7"/>
  <c r="H7" i="7"/>
  <c r="H8" i="7"/>
  <c r="H9" i="7"/>
  <c r="H11" i="7"/>
  <c r="H12" i="7"/>
  <c r="H13" i="7"/>
  <c r="H15" i="7"/>
  <c r="H16" i="7"/>
  <c r="H17" i="7"/>
  <c r="H19" i="7"/>
  <c r="H20" i="7"/>
  <c r="H22" i="7"/>
  <c r="H23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40" i="7"/>
  <c r="H42" i="7"/>
  <c r="H43" i="7"/>
  <c r="H44" i="7"/>
  <c r="H45" i="7"/>
  <c r="H46" i="7"/>
  <c r="H47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9" i="7"/>
  <c r="H70" i="7"/>
  <c r="H71" i="7"/>
  <c r="H41" i="7" l="1"/>
  <c r="H48" i="7"/>
  <c r="H21" i="7"/>
  <c r="H10" i="7"/>
  <c r="H24" i="7"/>
  <c r="H18" i="7"/>
  <c r="H3" i="7"/>
  <c r="H32" i="7"/>
  <c r="H68" i="7"/>
  <c r="H14" i="7"/>
  <c r="H72" i="7" l="1"/>
</calcChain>
</file>

<file path=xl/sharedStrings.xml><?xml version="1.0" encoding="utf-8"?>
<sst xmlns="http://schemas.openxmlformats.org/spreadsheetml/2006/main" count="313" uniqueCount="184">
  <si>
    <t>PODBUDOWY</t>
  </si>
  <si>
    <t>Opis robót</t>
  </si>
  <si>
    <t>mb</t>
  </si>
  <si>
    <t>szt.</t>
  </si>
  <si>
    <t>Cena jednostkowa brutto [zł]</t>
  </si>
  <si>
    <t>Jednostka miary</t>
  </si>
  <si>
    <t>ROBOTY ROZBIÓRKOWE</t>
  </si>
  <si>
    <t>Wykonanie/uzupełnienie oznakowania poziomego cienkowarstwowego</t>
  </si>
  <si>
    <r>
      <t>m</t>
    </r>
    <r>
      <rPr>
        <vertAlign val="superscript"/>
        <sz val="10"/>
        <rFont val="Lato"/>
        <family val="2"/>
        <charset val="238"/>
      </rPr>
      <t>2</t>
    </r>
  </si>
  <si>
    <t>NAWIERZCHNIE</t>
  </si>
  <si>
    <t>REMONTY CZĄSTKOWE I KONSERWACYJNE</t>
  </si>
  <si>
    <t>OZNAKOWANIE PIONOWE I POZIOME</t>
  </si>
  <si>
    <t>REGULACJE URZĄDZEŃ SIECI</t>
  </si>
  <si>
    <t>9.1</t>
  </si>
  <si>
    <t>9.3</t>
  </si>
  <si>
    <t>9.4</t>
  </si>
  <si>
    <t>9.6</t>
  </si>
  <si>
    <t>9.7</t>
  </si>
  <si>
    <t>9.10</t>
  </si>
  <si>
    <t>7.1</t>
  </si>
  <si>
    <t>7.2</t>
  </si>
  <si>
    <t>7.3</t>
  </si>
  <si>
    <t>7.4</t>
  </si>
  <si>
    <t>7.5</t>
  </si>
  <si>
    <t>7.6</t>
  </si>
  <si>
    <t>7.7</t>
  </si>
  <si>
    <t>8.1</t>
  </si>
  <si>
    <t>6.1</t>
  </si>
  <si>
    <t>6.2</t>
  </si>
  <si>
    <t>6.3</t>
  </si>
  <si>
    <t>6.4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</si>
  <si>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</si>
  <si>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</si>
  <si>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</si>
  <si>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</si>
  <si>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</si>
  <si>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</si>
  <si>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</si>
  <si>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</si>
  <si>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</si>
  <si>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4.1</t>
  </si>
  <si>
    <t>4.2</t>
  </si>
  <si>
    <t>5.2</t>
  </si>
  <si>
    <t>L.p.</t>
  </si>
  <si>
    <t>KRAWĘŻNIKI I OBRZEŻA</t>
  </si>
  <si>
    <t>ROBOTY ZIEMNE</t>
  </si>
  <si>
    <t>Regulacja skrzynki zaworów (wodociągowych, gazowych, itp.)</t>
  </si>
  <si>
    <t>Wymiana/montaż tabliczki do znaku.</t>
  </si>
  <si>
    <t>Wymiana/montaż słupka z rury stalowej ocynkowanej (średnica Ø60, grubość ścianki od 4,2 mm do 5,0 mm) wraz z jego zabetonowaniem, długości słupka do 4,5 m</t>
  </si>
  <si>
    <t>Przestawienie (demontaż+montaż) kompletu znaków drogowych (słupek+tarcza/tablica)</t>
  </si>
  <si>
    <t xml:space="preserve">Uszczelnienie spękań i połączeń w nawierzchni bitumicznej emulsją asfaltową modyfikowaną </t>
  </si>
  <si>
    <r>
      <t>m</t>
    </r>
    <r>
      <rPr>
        <vertAlign val="superscript"/>
        <sz val="10"/>
        <rFont val="Lato"/>
        <family val="2"/>
        <charset val="238"/>
      </rPr>
      <t>3</t>
    </r>
  </si>
  <si>
    <t>Nr ST</t>
  </si>
  <si>
    <t>D-01.02.04</t>
  </si>
  <si>
    <t>D-03.02.01a</t>
  </si>
  <si>
    <t>D-05.03.23</t>
  </si>
  <si>
    <t>D-05.03.05</t>
  </si>
  <si>
    <t>D-08.03.01a</t>
  </si>
  <si>
    <t>D-08.01.01a</t>
  </si>
  <si>
    <t>D-05.03.15 / D-05.03.17</t>
  </si>
  <si>
    <t>D-07.06.02</t>
  </si>
  <si>
    <t>D-07.01.01</t>
  </si>
  <si>
    <t>D-07.02.01.</t>
  </si>
  <si>
    <t>D-09.01.01</t>
  </si>
  <si>
    <t>M-23.55.07</t>
  </si>
  <si>
    <t>9.11</t>
  </si>
  <si>
    <t>D-04-08-04</t>
  </si>
  <si>
    <t>D-04.03.01 / D-05.03.17</t>
  </si>
  <si>
    <t>D-08.02.02a</t>
  </si>
  <si>
    <t>D-05-03-01a</t>
  </si>
  <si>
    <t>D-02.00.00 / D-04.01.01</t>
  </si>
  <si>
    <t>REMONTY ELEMENTÓW OBIEKTÓW BUDOWLANYCH</t>
  </si>
  <si>
    <t>Cięcie  nawierzchni bitumicznej/ betonowej piłą mechaniczną przy gr. nawierzchni 5cm</t>
  </si>
  <si>
    <t>mb/doba</t>
  </si>
  <si>
    <t>Odczyszczenie, malowanie farbą podkładową oraz dwukrotne malowanie farbą ochronną istniejącej poręczy ochronnej sztywnej</t>
  </si>
  <si>
    <t xml:space="preserve">Demontaż starej poręczy/ balustrady ochronnej z odwozem </t>
  </si>
  <si>
    <t>Odczyszczenie, malowanie farbą podkładową oraz dwukrotne malowanie farbą ochronną istniejącej balustrady/bariery ochronnej sztywnej</t>
  </si>
  <si>
    <t>Wykonanie nawierzchni bitumicznej z betonu asfaltowego o grubości warstwy 3-5 cm (asfalt BA11) - warstwa wiążąca</t>
  </si>
  <si>
    <t>Ułożenie nawierzchni z płyt betonowych wibroprasowanych , na podsypce cementowo - piaskowej 1:4</t>
  </si>
  <si>
    <t xml:space="preserve">Malowanie/impregnacja farbą ochronną elementów drewnianych  </t>
  </si>
  <si>
    <t>Dodatek za ułożenie kostki betonowej gr. 8 cm, na podsypce cementowo - piaskowej 1:4</t>
  </si>
  <si>
    <t>Dodatek za ułożenie kostki betonowej w kolorze innym niż szary</t>
  </si>
  <si>
    <t xml:space="preserve"> Ułożenie kostki betonowej gr. 6 cm (szara, fazowa i bezfazowa), na podsypce cementowo - piaskowej 1:4</t>
  </si>
  <si>
    <t>Regulacja włazów, studzienki rewizyjnej , kratki ściekowej, pokrywy teletechnicznej itp.</t>
  </si>
  <si>
    <t>Humusowanie gr. 5 cm wraz z obsiewem trawą</t>
  </si>
  <si>
    <t>Rozbiórka nawierzchni bitumicznych (z wywozem oraz utylizacją)</t>
  </si>
  <si>
    <t>10</t>
  </si>
  <si>
    <t>km</t>
  </si>
  <si>
    <t>Pozycje dodatkowe</t>
  </si>
  <si>
    <t>Przedmiar robót</t>
  </si>
  <si>
    <t>Załadunek i rozładunek materiału wraz z transportem do 1km (masa całkowita samochodu wraz z materiałem max. 3,5t)</t>
  </si>
  <si>
    <t>Załadunek i rozładunek materiału wraz z transportem dodatek za każdy następny 1km (masa całkowita samochodu wraz z materiałem max. 3,5t)</t>
  </si>
  <si>
    <t>Łączna wartość brutto:</t>
  </si>
  <si>
    <t>1.6</t>
  </si>
  <si>
    <t>2.3</t>
  </si>
  <si>
    <t>5.1</t>
  </si>
  <si>
    <t>6.5</t>
  </si>
  <si>
    <t>6.6</t>
  </si>
  <si>
    <t>8.2</t>
  </si>
  <si>
    <t>8.3</t>
  </si>
  <si>
    <t>8.4</t>
  </si>
  <si>
    <t>8.5</t>
  </si>
  <si>
    <t>8.6</t>
  </si>
  <si>
    <t>9.12</t>
  </si>
  <si>
    <t>9.13</t>
  </si>
  <si>
    <t>9.14</t>
  </si>
  <si>
    <t>9.15</t>
  </si>
  <si>
    <t>9.16</t>
  </si>
  <si>
    <t>9.17</t>
  </si>
  <si>
    <t>9.18</t>
  </si>
  <si>
    <t>10.2</t>
  </si>
  <si>
    <t>Zabezpieczenie obiektu wyłączonego z użytkowania ogrodzeniem panelowym (materiał po stronie wykonawcy)</t>
  </si>
  <si>
    <t>Remont cząstkowy podbudowy/ nawierzchni z kruszyw polegający na miejscowym uzupełnieniu i profilowaniu podbudowy, z kruszywa 0- 63mm o grubości warstwy do 10 cm</t>
  </si>
  <si>
    <t>Dodatek za każdy następny 1cm grubości podbudowy SBR, pod nawierzchnię EPDM</t>
  </si>
  <si>
    <t>B- 01.</t>
  </si>
  <si>
    <t>B- 03.</t>
  </si>
  <si>
    <t>B- 04.</t>
  </si>
  <si>
    <t>B- 02.</t>
  </si>
  <si>
    <t xml:space="preserve">D-05.03.18 </t>
  </si>
  <si>
    <t>D-07.</t>
  </si>
  <si>
    <t xml:space="preserve">D-08a </t>
  </si>
  <si>
    <t>D-08b</t>
  </si>
  <si>
    <t>kalkulacja indywidualna</t>
  </si>
  <si>
    <t>Rozbiórka konstrukcji/ podbudowy/ nawierzchni/ elementów betonowych (z wywozem oraz utylizacją)</t>
  </si>
  <si>
    <t>Rozbiórka nawierzchni z elementów betonowych lub kamiennych, (płytki, kostka, trylinka), (z wywozem oraz utylizacją)</t>
  </si>
  <si>
    <t>Rozbiórka krawężników betonowych lub kamiennych  (z wywozem oraz utylizacją)</t>
  </si>
  <si>
    <t>Rozbiórka obrzeży betonowych lub kamiennych (z wywozem oraz utylizacją)</t>
  </si>
  <si>
    <t>Rozbiórka ław betonowych (z wywozem oraz utylizacją)</t>
  </si>
  <si>
    <t xml:space="preserve">Montaż krawężników betonowych </t>
  </si>
  <si>
    <t xml:space="preserve">Montaż obrzeży betonowych </t>
  </si>
  <si>
    <t xml:space="preserve">D-08.01.02 </t>
  </si>
  <si>
    <t>D-08.01.01</t>
  </si>
  <si>
    <t>KNR/402/4</t>
  </si>
  <si>
    <t>KNR/231/407/5</t>
  </si>
  <si>
    <t>KNR/231/403/3</t>
  </si>
  <si>
    <t>Wykonanie ławy betonowej C12/15</t>
  </si>
  <si>
    <t>Mechaniczne  korytowanie z profilowaniem i zagęszczeniem podłoża oraz z wywozem urobku i opłatą za składowanie</t>
  </si>
  <si>
    <t>Ręczne korytowanie z profilowaniem i zagęszczeniem podłoża oraz z wywozem urobku i opłatą za składowanie</t>
  </si>
  <si>
    <t xml:space="preserve">D-04.04.02 </t>
  </si>
  <si>
    <t>KNR/231/511/2</t>
  </si>
  <si>
    <t>Demontaż kompletnych znaków drogowych (słupek+tarcza/tablica z wywozem na składowisko Zamawiającego - procedura złomowania)</t>
  </si>
  <si>
    <t>KNR/401/613/1</t>
  </si>
  <si>
    <t>KNR/401/1212/5</t>
  </si>
  <si>
    <t>KNR/401/1212/28 (analogia)</t>
  </si>
  <si>
    <t>Remont, naprawa, uzupełnienie balustrady/bariery ochronnej sztywnej z pochwytem o wys. 1,1m z rur stalowych ocynkowanych i rozstawem słupków co 1,5m</t>
  </si>
  <si>
    <t>AT/3/101/1 (i analogia)</t>
  </si>
  <si>
    <t>Podstawa wyceny pozycji</t>
  </si>
  <si>
    <t>6.7</t>
  </si>
  <si>
    <t>m3</t>
  </si>
  <si>
    <t>Dodatek za każdy następny 1mm grubości warstwy górnej EPDM</t>
  </si>
  <si>
    <t>Remont cząstkowy nawierzchni EPDM gr. 4,5 cm ( 3,5cm SBR +1 cm EPDM), wycięcie uszkodzonych miejsc nawierzchni z nadaniem regularnych kształtów, oczyszczenie uszkodzonych miejsc z wywozem i utylizacją rumoszu, ułożenie nawierzchni</t>
  </si>
  <si>
    <t>Wykonanie warstwy z kruszywa łamanego frakcji 0-4 mm ( w przedziale frakcji 8-16; 2-8, 0-4 mm)</t>
  </si>
  <si>
    <t>3.3</t>
  </si>
  <si>
    <t>9.2</t>
  </si>
  <si>
    <t>9.5</t>
  </si>
  <si>
    <t>9.8</t>
  </si>
  <si>
    <t>10.1</t>
  </si>
  <si>
    <t>9.9</t>
  </si>
  <si>
    <t>Remont cząstkowy nawierzchni wodoprzepuszczalnej mineralno-żywicznej gr. 2,5 cm, wycięcie uszkodzonych miejsc nawierzchni z nadaniem regularnych kształtów, oczyszczenie uszkodzonych miejsc z wywozem i utylizacją rumoszu, ułożenie mieszanki mineralno-żywicznej</t>
  </si>
  <si>
    <t>Dodatek za każdy następny 1cm grubośc mineralno-żywicznej</t>
  </si>
  <si>
    <t>10.3</t>
  </si>
  <si>
    <t>Stawka r-g (na podstawie kosztorysu uproszczonego zawierającego nakłady Kp i Z)</t>
  </si>
  <si>
    <t xml:space="preserve">zł </t>
  </si>
  <si>
    <t>Wymiana/montaż tarczy znaków drogowych kategorii A-D oraz grupy wielkości "mini  lub małe" (folia odblaskowa typu 2)</t>
  </si>
  <si>
    <t>7.8</t>
  </si>
  <si>
    <r>
      <t>Remont cząstkowy schodów na podsypce cementowo-piaskowej (</t>
    </r>
    <r>
      <rPr>
        <b/>
        <sz val="10"/>
        <rFont val="Lato"/>
        <family val="2"/>
        <charset val="238"/>
      </rPr>
      <t>materiał z rozbiórki</t>
    </r>
    <r>
      <rPr>
        <sz val="10"/>
        <rFont val="Lato"/>
        <family val="2"/>
        <charset val="238"/>
      </rPr>
      <t>) (pojedyncze uszkodzenia schodów o powierzchni do 10 m2)</t>
    </r>
  </si>
  <si>
    <r>
      <t>Remont cząstkowy schodów z elemntów betonowych na podsypce cementowo-piaskowej (</t>
    </r>
    <r>
      <rPr>
        <b/>
        <sz val="10"/>
        <rFont val="Lato"/>
        <family val="2"/>
        <charset val="238"/>
      </rPr>
      <t>materiał nowy, po stronie wykonawcy</t>
    </r>
    <r>
      <rPr>
        <sz val="10"/>
        <rFont val="Lato"/>
        <family val="2"/>
        <charset val="238"/>
      </rPr>
      <t>)  (pojedyncze uszkodzenia schodów o powierzchni do 10 m2)</t>
    </r>
  </si>
  <si>
    <r>
      <t>Remont cząstkowy schodów z elementów kamiennych na podsypce cementowo-piaskowej (</t>
    </r>
    <r>
      <rPr>
        <b/>
        <sz val="10"/>
        <rFont val="Lato"/>
        <family val="2"/>
        <charset val="238"/>
      </rPr>
      <t>materiał nowy, po stronie wykonawcy</t>
    </r>
    <r>
      <rPr>
        <sz val="10"/>
        <rFont val="Lato"/>
        <family val="2"/>
        <charset val="238"/>
      </rPr>
      <t>)  (pojedyncze uszkodzenia schodów o powierzchni do 10 m2)</t>
    </r>
  </si>
  <si>
    <t xml:space="preserve">Przestawienie (demontaż+montaż wraz z wykonaniem nowej ławy betonowej) krawężników betonowych lub kamiennych </t>
  </si>
  <si>
    <t>Przestawienie (demontaż+montaż wraz z wykonaniem nowej ławy betonowej) obrzeży betonowych lub kamiennych</t>
  </si>
  <si>
    <r>
      <t>Remont cząstkowy nawierzchni bitumicznych z betonu asfaltowego (grubość warstwy 3 - 5 cm, pojedyncze uszkodzenia nawierzchni o powierzchni łat do 10 m2) -</t>
    </r>
    <r>
      <rPr>
        <b/>
        <sz val="10"/>
        <rFont val="Lato"/>
        <family val="2"/>
        <charset val="238"/>
      </rPr>
      <t xml:space="preserve"> asfalt BA8</t>
    </r>
  </si>
  <si>
    <r>
      <t xml:space="preserve">Remont cząstkowy nawierzchni z elementów betonowych </t>
    </r>
    <r>
      <rPr>
        <b/>
        <sz val="10"/>
        <rFont val="Lato"/>
        <family val="2"/>
        <charset val="238"/>
      </rPr>
      <t>( materiał nowy, po stronie wykonawcy)</t>
    </r>
    <r>
      <rPr>
        <sz val="10"/>
        <rFont val="Lato"/>
        <family val="2"/>
        <charset val="238"/>
      </rPr>
      <t xml:space="preserve"> (płytki, kostka itp.)na podsypce cementowo-piaskowej (pojedyncze uszkodzenia nawierzchni o powierzchni łat do 10 m2)</t>
    </r>
  </si>
  <si>
    <r>
      <t xml:space="preserve">Remont cząstkowy nawierzchni z elementów kamiennych </t>
    </r>
    <r>
      <rPr>
        <b/>
        <sz val="10"/>
        <rFont val="Lato"/>
        <family val="2"/>
        <charset val="238"/>
      </rPr>
      <t>(materiał nowy, po stronie wykonawcy)</t>
    </r>
    <r>
      <rPr>
        <sz val="10"/>
        <rFont val="Lato"/>
        <family val="2"/>
        <charset val="238"/>
      </rPr>
      <t xml:space="preserve"> na podsypce cementowo-piaskowej (pojedyncze uszkodzenia nawierzchni o powierzchni łat do 10 m2)</t>
    </r>
  </si>
  <si>
    <r>
      <t xml:space="preserve">Remont cząstkowy nawierzchni z elementów betonowych na podsypce cementowo-piaskowej </t>
    </r>
    <r>
      <rPr>
        <b/>
        <sz val="10"/>
        <rFont val="Lato"/>
        <family val="2"/>
        <charset val="238"/>
      </rPr>
      <t>(materiał z rozbiórki)</t>
    </r>
    <r>
      <rPr>
        <sz val="10"/>
        <rFont val="Lato"/>
        <family val="2"/>
        <charset val="238"/>
      </rPr>
      <t xml:space="preserve"> (płytki, kostka itp.)  (pojedyncze uszkodzenia nawierzchni o powierzchni łat do 10 m2)</t>
    </r>
  </si>
  <si>
    <r>
      <t xml:space="preserve">Wykonanie/wymiana nawierzchni z elementów kamiennych na podsypce cementowo-piaskowej </t>
    </r>
    <r>
      <rPr>
        <b/>
        <sz val="10"/>
        <rFont val="Lato"/>
        <family val="2"/>
        <charset val="238"/>
      </rPr>
      <t>(materiał z rozbiórki)</t>
    </r>
    <r>
      <rPr>
        <sz val="10"/>
        <rFont val="Lato"/>
        <family val="2"/>
        <charset val="238"/>
      </rPr>
      <t xml:space="preserve">  (pojedyncze uszkodzenia nawierzchni o powierzchni łat do 10 m2),</t>
    </r>
  </si>
  <si>
    <t>Wymiana elementów drewnianych (belki, podkłady, poręcze, słupki itp.)</t>
  </si>
  <si>
    <t>Wymiana/montaż kompletnych znaków drogowych (słupek+tarcza) kategorii A-D oraz grupy wielkości "mini  lub małe" (folia odblaskowa typu 2)</t>
  </si>
  <si>
    <t>Wykonanie nawierzchni bitumicznej z betonu asfaltowego o grubości warstwy 3-5 cm (asfalt BA8) - warstwa ścieralna (wbudowanie masy z zagęszczeniem, uszczelnienie połączeń taśmą)</t>
  </si>
  <si>
    <t xml:space="preserve">Wykonanie podbudowy z kruszyw łamanych frakcji 0-31,5 mm, 31,5-63mm, 0-63 mm </t>
  </si>
  <si>
    <t xml:space="preserve">Wymiana/montaż urządzenia typ U-12c (folia odblaskowa typu 2) z zabetonowaniem </t>
  </si>
  <si>
    <t xml:space="preserve">Remont cząstkowy nawierzchni bitumicznych masami na zimno (grubość warstwy do 5 cm, pojedyncze uszkodzenia nawierzchni o powierzchni łat do 5 m2) </t>
  </si>
  <si>
    <t>Wartość wagowo brutto [zł]</t>
  </si>
  <si>
    <t>ilość wagowo</t>
  </si>
  <si>
    <t>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</si>
</sst>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b/>
      <i/>
      <sz val="10"/>
      <name val="Lato"/>
      <family val="2"/>
      <charset val="238"/>
    </font>
    <font>
      <vertAlign val="superscript"/>
      <sz val="10"/>
      <name val="Lato"/>
      <family val="2"/>
      <charset val="238"/>
    </font>
    <font>
      <sz val="8"/>
      <name val="Calibri"/>
      <family val="2"/>
      <charset val="238"/>
    </font>
    <font>
      <b/>
      <sz val="11"/>
      <name val="Lat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sz val="10"/>
      <color rgb="FFFF0000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4"/>
      <color theme="1"/>
      <name val="Lato"/>
      <family val="2"/>
      <charset val="238"/>
    </font>
    <font>
      <sz val="10"/>
      <color rgb="FF92D050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vertical="center"/>
    </xf>
    <xf numFmtId="164" fontId="12" fillId="2" borderId="7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vertical="center"/>
    </xf>
    <xf numFmtId="164" fontId="10" fillId="0" borderId="1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15" fillId="0" borderId="0" xfId="0" applyFont="1"/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49" fontId="10" fillId="0" borderId="28" xfId="0" applyNumberFormat="1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0" fontId="1" fillId="3" borderId="2" xfId="4" applyFont="1" applyFill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6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 wrapText="1"/>
    </xf>
    <xf numFmtId="0" fontId="11" fillId="2" borderId="33" xfId="0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vertical="center"/>
    </xf>
    <xf numFmtId="49" fontId="14" fillId="2" borderId="38" xfId="0" applyNumberFormat="1" applyFont="1" applyFill="1" applyBorder="1" applyAlignment="1">
      <alignment horizontal="center" vertical="center"/>
    </xf>
    <xf numFmtId="164" fontId="12" fillId="2" borderId="33" xfId="0" applyNumberFormat="1" applyFont="1" applyFill="1" applyBorder="1" applyAlignment="1">
      <alignment vertical="center"/>
    </xf>
    <xf numFmtId="0" fontId="12" fillId="0" borderId="0" xfId="0" applyFont="1"/>
    <xf numFmtId="0" fontId="1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17" fillId="0" borderId="3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164" fontId="17" fillId="0" borderId="2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vertical="center"/>
    </xf>
    <xf numFmtId="164" fontId="17" fillId="3" borderId="3" xfId="0" applyNumberFormat="1" applyFont="1" applyFill="1" applyBorder="1" applyAlignment="1">
      <alignment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vertical="center"/>
    </xf>
    <xf numFmtId="164" fontId="17" fillId="3" borderId="2" xfId="0" applyNumberFormat="1" applyFont="1" applyFill="1" applyBorder="1" applyAlignment="1">
      <alignment vertical="center"/>
    </xf>
    <xf numFmtId="164" fontId="17" fillId="3" borderId="4" xfId="0" applyNumberFormat="1" applyFont="1" applyFill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164" fontId="10" fillId="0" borderId="40" xfId="0" applyNumberFormat="1" applyFont="1" applyBorder="1" applyAlignment="1">
      <alignment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7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4" xfId="4" xr:uid="{00000000-0005-0000-0000-000004000000}"/>
    <cellStyle name="Procentowy 2" xfId="5" xr:uid="{00000000-0005-0000-0000-000005000000}"/>
    <cellStyle name="Walutowy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Normal="100" workbookViewId="0">
      <selection activeCell="C78" sqref="C78"/>
    </sheetView>
  </sheetViews>
  <sheetFormatPr defaultRowHeight="12.75" x14ac:dyDescent="0.2"/>
  <cols>
    <col min="1" max="1" width="4.5703125" style="51" bestFit="1" customWidth="1"/>
    <col min="2" max="2" width="35.28515625" style="28" customWidth="1"/>
    <col min="3" max="3" width="25" style="28" customWidth="1"/>
    <col min="4" max="4" width="89.7109375" style="10" customWidth="1"/>
    <col min="5" max="5" width="9.5703125" style="9" customWidth="1"/>
    <col min="6" max="6" width="11.42578125" style="9" customWidth="1"/>
    <col min="7" max="7" width="16" style="32" customWidth="1"/>
    <col min="8" max="8" width="20.28515625" style="32" customWidth="1"/>
    <col min="9" max="9" width="2.5703125" style="2" customWidth="1"/>
    <col min="10" max="16384" width="9.140625" style="2"/>
  </cols>
  <sheetData>
    <row r="1" spans="1:12" ht="18.75" thickBot="1" x14ac:dyDescent="0.25">
      <c r="A1" s="101" t="s">
        <v>89</v>
      </c>
      <c r="B1" s="102"/>
      <c r="C1" s="102"/>
      <c r="D1" s="103"/>
      <c r="E1" s="103"/>
      <c r="F1" s="103"/>
      <c r="G1" s="103"/>
      <c r="H1" s="104"/>
    </row>
    <row r="2" spans="1:12" ht="39" thickBot="1" x14ac:dyDescent="0.25">
      <c r="A2" s="40" t="s">
        <v>43</v>
      </c>
      <c r="B2" s="20" t="s">
        <v>52</v>
      </c>
      <c r="C2" s="20" t="s">
        <v>146</v>
      </c>
      <c r="D2" s="11" t="s">
        <v>1</v>
      </c>
      <c r="E2" s="11" t="s">
        <v>5</v>
      </c>
      <c r="F2" s="11" t="s">
        <v>182</v>
      </c>
      <c r="G2" s="29" t="s">
        <v>4</v>
      </c>
      <c r="H2" s="33" t="s">
        <v>181</v>
      </c>
    </row>
    <row r="3" spans="1:12" ht="15" thickBot="1" x14ac:dyDescent="0.25">
      <c r="A3" s="41">
        <v>1</v>
      </c>
      <c r="B3" s="25"/>
      <c r="C3" s="25"/>
      <c r="D3" s="19" t="s">
        <v>6</v>
      </c>
      <c r="E3" s="17"/>
      <c r="F3" s="17"/>
      <c r="G3" s="30"/>
      <c r="H3" s="34">
        <f>SUBTOTAL(9,H4:H9)</f>
        <v>0</v>
      </c>
    </row>
    <row r="4" spans="1:12" ht="14.25" x14ac:dyDescent="0.2">
      <c r="A4" s="42" t="s">
        <v>31</v>
      </c>
      <c r="B4" s="21" t="s">
        <v>53</v>
      </c>
      <c r="C4" s="21" t="s">
        <v>122</v>
      </c>
      <c r="D4" s="6" t="s">
        <v>123</v>
      </c>
      <c r="E4" s="1" t="s">
        <v>51</v>
      </c>
      <c r="F4" s="90">
        <v>1.5</v>
      </c>
      <c r="G4" s="83"/>
      <c r="H4" s="35">
        <f>F4*G4</f>
        <v>0</v>
      </c>
    </row>
    <row r="5" spans="1:12" ht="14.25" x14ac:dyDescent="0.2">
      <c r="A5" s="43" t="s">
        <v>32</v>
      </c>
      <c r="B5" s="21" t="s">
        <v>53</v>
      </c>
      <c r="C5" s="21" t="s">
        <v>122</v>
      </c>
      <c r="D5" s="3" t="s">
        <v>85</v>
      </c>
      <c r="E5" s="1" t="s">
        <v>51</v>
      </c>
      <c r="F5" s="91">
        <v>1.8</v>
      </c>
      <c r="G5" s="78"/>
      <c r="H5" s="35">
        <f t="shared" ref="H5:H9" si="0">F5*G5</f>
        <v>0</v>
      </c>
    </row>
    <row r="6" spans="1:12" ht="25.5" x14ac:dyDescent="0.2">
      <c r="A6" s="43" t="s">
        <v>33</v>
      </c>
      <c r="B6" s="21" t="s">
        <v>53</v>
      </c>
      <c r="C6" s="21" t="s">
        <v>122</v>
      </c>
      <c r="D6" s="3" t="s">
        <v>124</v>
      </c>
      <c r="E6" s="12" t="s">
        <v>51</v>
      </c>
      <c r="F6" s="91">
        <v>40</v>
      </c>
      <c r="G6" s="87"/>
      <c r="H6" s="35">
        <f t="shared" si="0"/>
        <v>0</v>
      </c>
      <c r="J6" s="74"/>
      <c r="K6" s="74"/>
      <c r="L6" s="74"/>
    </row>
    <row r="7" spans="1:12" x14ac:dyDescent="0.2">
      <c r="A7" s="43" t="s">
        <v>34</v>
      </c>
      <c r="B7" s="21" t="s">
        <v>53</v>
      </c>
      <c r="C7" s="21" t="s">
        <v>122</v>
      </c>
      <c r="D7" s="3" t="s">
        <v>125</v>
      </c>
      <c r="E7" s="4" t="s">
        <v>2</v>
      </c>
      <c r="F7" s="91">
        <v>70</v>
      </c>
      <c r="G7" s="87"/>
      <c r="H7" s="35">
        <f t="shared" si="0"/>
        <v>0</v>
      </c>
    </row>
    <row r="8" spans="1:12" x14ac:dyDescent="0.2">
      <c r="A8" s="43" t="s">
        <v>35</v>
      </c>
      <c r="B8" s="4" t="s">
        <v>53</v>
      </c>
      <c r="C8" s="21" t="s">
        <v>122</v>
      </c>
      <c r="D8" s="3" t="s">
        <v>126</v>
      </c>
      <c r="E8" s="4" t="s">
        <v>2</v>
      </c>
      <c r="F8" s="91">
        <v>200</v>
      </c>
      <c r="G8" s="87"/>
      <c r="H8" s="35">
        <f t="shared" si="0"/>
        <v>0</v>
      </c>
    </row>
    <row r="9" spans="1:12" ht="15" thickBot="1" x14ac:dyDescent="0.25">
      <c r="A9" s="43" t="s">
        <v>93</v>
      </c>
      <c r="B9" s="4" t="s">
        <v>53</v>
      </c>
      <c r="C9" s="21" t="s">
        <v>122</v>
      </c>
      <c r="D9" s="5" t="s">
        <v>127</v>
      </c>
      <c r="E9" s="12" t="s">
        <v>51</v>
      </c>
      <c r="F9" s="92">
        <v>2</v>
      </c>
      <c r="G9" s="88"/>
      <c r="H9" s="35">
        <f t="shared" si="0"/>
        <v>0</v>
      </c>
    </row>
    <row r="10" spans="1:12" ht="15" thickBot="1" x14ac:dyDescent="0.25">
      <c r="A10" s="41">
        <v>2</v>
      </c>
      <c r="B10" s="25"/>
      <c r="C10" s="25"/>
      <c r="D10" s="14" t="s">
        <v>45</v>
      </c>
      <c r="E10" s="17"/>
      <c r="F10" s="93"/>
      <c r="G10" s="31"/>
      <c r="H10" s="34">
        <f>SUBTOTAL(9,H11:H13)</f>
        <v>0</v>
      </c>
    </row>
    <row r="11" spans="1:12" ht="25.5" x14ac:dyDescent="0.2">
      <c r="A11" s="56" t="s">
        <v>36</v>
      </c>
      <c r="B11" s="57" t="s">
        <v>70</v>
      </c>
      <c r="C11" s="21" t="s">
        <v>122</v>
      </c>
      <c r="D11" s="6" t="s">
        <v>136</v>
      </c>
      <c r="E11" s="13" t="s">
        <v>51</v>
      </c>
      <c r="F11" s="90">
        <v>3</v>
      </c>
      <c r="G11" s="88"/>
      <c r="H11" s="100">
        <f>G11*F11</f>
        <v>0</v>
      </c>
    </row>
    <row r="12" spans="1:12" ht="25.5" x14ac:dyDescent="0.2">
      <c r="A12" s="44" t="s">
        <v>37</v>
      </c>
      <c r="B12" s="60" t="s">
        <v>70</v>
      </c>
      <c r="C12" s="21" t="s">
        <v>122</v>
      </c>
      <c r="D12" s="6" t="s">
        <v>137</v>
      </c>
      <c r="E12" s="1" t="s">
        <v>51</v>
      </c>
      <c r="F12" s="94">
        <v>2</v>
      </c>
      <c r="G12" s="88"/>
      <c r="H12" s="100">
        <f t="shared" ref="H12:H13" si="1">G12*F12</f>
        <v>0</v>
      </c>
    </row>
    <row r="13" spans="1:12" ht="15" thickBot="1" x14ac:dyDescent="0.25">
      <c r="A13" s="44" t="s">
        <v>94</v>
      </c>
      <c r="B13" s="59" t="s">
        <v>63</v>
      </c>
      <c r="C13" s="21" t="s">
        <v>122</v>
      </c>
      <c r="D13" s="5" t="s">
        <v>84</v>
      </c>
      <c r="E13" s="12" t="s">
        <v>8</v>
      </c>
      <c r="F13" s="92">
        <v>150</v>
      </c>
      <c r="G13" s="88"/>
      <c r="H13" s="100">
        <f t="shared" si="1"/>
        <v>0</v>
      </c>
    </row>
    <row r="14" spans="1:12" ht="15" thickBot="1" x14ac:dyDescent="0.25">
      <c r="A14" s="41">
        <v>3</v>
      </c>
      <c r="B14" s="25"/>
      <c r="C14" s="25"/>
      <c r="D14" s="14" t="s">
        <v>44</v>
      </c>
      <c r="E14" s="17"/>
      <c r="F14" s="93"/>
      <c r="G14" s="31"/>
      <c r="H14" s="34">
        <f>SUBTOTAL(9,H15:H17)</f>
        <v>0</v>
      </c>
    </row>
    <row r="15" spans="1:12" x14ac:dyDescent="0.2">
      <c r="A15" s="45" t="s">
        <v>38</v>
      </c>
      <c r="B15" s="21" t="s">
        <v>131</v>
      </c>
      <c r="C15" s="21" t="s">
        <v>134</v>
      </c>
      <c r="D15" s="6" t="s">
        <v>128</v>
      </c>
      <c r="E15" s="7" t="s">
        <v>2</v>
      </c>
      <c r="F15" s="90">
        <v>20</v>
      </c>
      <c r="G15" s="83"/>
      <c r="H15" s="35">
        <f>F15*G15</f>
        <v>0</v>
      </c>
    </row>
    <row r="16" spans="1:12" x14ac:dyDescent="0.2">
      <c r="A16" s="61" t="s">
        <v>39</v>
      </c>
      <c r="B16" s="21" t="s">
        <v>131</v>
      </c>
      <c r="C16" s="21" t="s">
        <v>133</v>
      </c>
      <c r="D16" s="3" t="s">
        <v>129</v>
      </c>
      <c r="E16" s="7" t="s">
        <v>2</v>
      </c>
      <c r="F16" s="94">
        <v>50</v>
      </c>
      <c r="G16" s="83"/>
      <c r="H16" s="35">
        <f t="shared" ref="H16:H17" si="2">F16*G16</f>
        <v>0</v>
      </c>
    </row>
    <row r="17" spans="1:8" ht="15" thickBot="1" x14ac:dyDescent="0.25">
      <c r="A17" s="50" t="s">
        <v>152</v>
      </c>
      <c r="B17" s="21" t="s">
        <v>130</v>
      </c>
      <c r="C17" s="21" t="s">
        <v>132</v>
      </c>
      <c r="D17" s="62" t="s">
        <v>135</v>
      </c>
      <c r="E17" s="13" t="s">
        <v>51</v>
      </c>
      <c r="F17" s="95">
        <v>2.5</v>
      </c>
      <c r="G17" s="89"/>
      <c r="H17" s="35">
        <f t="shared" si="2"/>
        <v>0</v>
      </c>
    </row>
    <row r="18" spans="1:8" ht="15" thickBot="1" x14ac:dyDescent="0.25">
      <c r="A18" s="47">
        <v>4</v>
      </c>
      <c r="B18" s="23"/>
      <c r="C18" s="23"/>
      <c r="D18" s="14" t="s">
        <v>12</v>
      </c>
      <c r="E18" s="18"/>
      <c r="F18" s="93"/>
      <c r="G18" s="31"/>
      <c r="H18" s="34">
        <f>SUBTOTAL(9,H19:H20)</f>
        <v>0</v>
      </c>
    </row>
    <row r="19" spans="1:8" x14ac:dyDescent="0.2">
      <c r="A19" s="45" t="s">
        <v>40</v>
      </c>
      <c r="B19" s="21" t="s">
        <v>54</v>
      </c>
      <c r="C19" s="21" t="s">
        <v>122</v>
      </c>
      <c r="D19" s="6" t="s">
        <v>83</v>
      </c>
      <c r="E19" s="7" t="s">
        <v>3</v>
      </c>
      <c r="F19" s="90">
        <v>2</v>
      </c>
      <c r="G19" s="77"/>
      <c r="H19" s="35">
        <f>F19*G19</f>
        <v>0</v>
      </c>
    </row>
    <row r="20" spans="1:8" ht="13.5" thickBot="1" x14ac:dyDescent="0.25">
      <c r="A20" s="48" t="s">
        <v>41</v>
      </c>
      <c r="B20" s="22" t="s">
        <v>54</v>
      </c>
      <c r="C20" s="21" t="s">
        <v>122</v>
      </c>
      <c r="D20" s="5" t="s">
        <v>46</v>
      </c>
      <c r="E20" s="8" t="s">
        <v>3</v>
      </c>
      <c r="F20" s="92">
        <v>3</v>
      </c>
      <c r="G20" s="79"/>
      <c r="H20" s="35">
        <f>F20*G20</f>
        <v>0</v>
      </c>
    </row>
    <row r="21" spans="1:8" ht="15" thickBot="1" x14ac:dyDescent="0.25">
      <c r="A21" s="41">
        <v>5</v>
      </c>
      <c r="B21" s="25"/>
      <c r="C21" s="25"/>
      <c r="D21" s="14" t="s">
        <v>0</v>
      </c>
      <c r="E21" s="17"/>
      <c r="F21" s="93"/>
      <c r="G21" s="31"/>
      <c r="H21" s="34">
        <f>SUBTOTAL(9,H22:H23)</f>
        <v>0</v>
      </c>
    </row>
    <row r="22" spans="1:8" ht="14.25" x14ac:dyDescent="0.2">
      <c r="A22" s="46" t="s">
        <v>95</v>
      </c>
      <c r="B22" s="21" t="s">
        <v>138</v>
      </c>
      <c r="C22" s="21" t="s">
        <v>122</v>
      </c>
      <c r="D22" s="3" t="s">
        <v>178</v>
      </c>
      <c r="E22" s="1" t="s">
        <v>51</v>
      </c>
      <c r="F22" s="91">
        <v>7</v>
      </c>
      <c r="G22" s="78"/>
      <c r="H22" s="36">
        <f>F22*G22</f>
        <v>0</v>
      </c>
    </row>
    <row r="23" spans="1:8" ht="15" thickBot="1" x14ac:dyDescent="0.25">
      <c r="A23" s="43" t="s">
        <v>42</v>
      </c>
      <c r="B23" s="21" t="s">
        <v>138</v>
      </c>
      <c r="C23" s="21" t="s">
        <v>122</v>
      </c>
      <c r="D23" s="3" t="s">
        <v>151</v>
      </c>
      <c r="E23" s="1" t="s">
        <v>51</v>
      </c>
      <c r="F23" s="91">
        <v>7</v>
      </c>
      <c r="G23" s="78"/>
      <c r="H23" s="36">
        <f>F23*G23</f>
        <v>0</v>
      </c>
    </row>
    <row r="24" spans="1:8" ht="15" thickBot="1" x14ac:dyDescent="0.25">
      <c r="A24" s="49">
        <v>6</v>
      </c>
      <c r="B24" s="25"/>
      <c r="C24" s="25"/>
      <c r="D24" s="14" t="s">
        <v>9</v>
      </c>
      <c r="E24" s="16"/>
      <c r="F24" s="93"/>
      <c r="G24" s="31"/>
      <c r="H24" s="34">
        <f>SUBTOTAL(9,H25:H31)</f>
        <v>0</v>
      </c>
    </row>
    <row r="25" spans="1:8" ht="25.5" x14ac:dyDescent="0.2">
      <c r="A25" s="67" t="s">
        <v>27</v>
      </c>
      <c r="B25" s="68" t="s">
        <v>56</v>
      </c>
      <c r="C25" s="68" t="s">
        <v>122</v>
      </c>
      <c r="D25" s="69" t="s">
        <v>177</v>
      </c>
      <c r="E25" s="70" t="s">
        <v>51</v>
      </c>
      <c r="F25" s="96">
        <v>2</v>
      </c>
      <c r="G25" s="81"/>
      <c r="H25" s="71">
        <f>F25*G25</f>
        <v>0</v>
      </c>
    </row>
    <row r="26" spans="1:8" ht="25.5" x14ac:dyDescent="0.2">
      <c r="A26" s="46" t="s">
        <v>28</v>
      </c>
      <c r="B26" s="21" t="s">
        <v>56</v>
      </c>
      <c r="C26" s="21" t="s">
        <v>122</v>
      </c>
      <c r="D26" s="26" t="s">
        <v>77</v>
      </c>
      <c r="E26" s="1" t="s">
        <v>51</v>
      </c>
      <c r="F26" s="90">
        <v>2</v>
      </c>
      <c r="G26" s="77"/>
      <c r="H26" s="36">
        <f t="shared" ref="H26:H31" si="3">F26*G26</f>
        <v>0</v>
      </c>
    </row>
    <row r="27" spans="1:8" ht="26.25" customHeight="1" x14ac:dyDescent="0.2">
      <c r="A27" s="46" t="s">
        <v>29</v>
      </c>
      <c r="B27" s="24" t="s">
        <v>55</v>
      </c>
      <c r="C27" s="21" t="s">
        <v>139</v>
      </c>
      <c r="D27" s="3" t="s">
        <v>82</v>
      </c>
      <c r="E27" s="12" t="s">
        <v>8</v>
      </c>
      <c r="F27" s="91">
        <v>20</v>
      </c>
      <c r="G27" s="78"/>
      <c r="H27" s="36">
        <f t="shared" si="3"/>
        <v>0</v>
      </c>
    </row>
    <row r="28" spans="1:8" ht="14.25" x14ac:dyDescent="0.2">
      <c r="A28" s="46" t="s">
        <v>30</v>
      </c>
      <c r="B28" s="24" t="s">
        <v>55</v>
      </c>
      <c r="C28" s="21" t="s">
        <v>122</v>
      </c>
      <c r="D28" s="3" t="s">
        <v>80</v>
      </c>
      <c r="E28" s="12" t="s">
        <v>8</v>
      </c>
      <c r="F28" s="91">
        <v>400</v>
      </c>
      <c r="G28" s="78"/>
      <c r="H28" s="36">
        <f t="shared" si="3"/>
        <v>0</v>
      </c>
    </row>
    <row r="29" spans="1:8" ht="14.25" x14ac:dyDescent="0.2">
      <c r="A29" s="46" t="s">
        <v>96</v>
      </c>
      <c r="B29" s="24" t="s">
        <v>55</v>
      </c>
      <c r="C29" s="21" t="s">
        <v>122</v>
      </c>
      <c r="D29" s="5" t="s">
        <v>81</v>
      </c>
      <c r="E29" s="12" t="s">
        <v>8</v>
      </c>
      <c r="F29" s="92">
        <v>400</v>
      </c>
      <c r="G29" s="79"/>
      <c r="H29" s="36">
        <f t="shared" si="3"/>
        <v>0</v>
      </c>
    </row>
    <row r="30" spans="1:8" ht="14.25" x14ac:dyDescent="0.2">
      <c r="A30" s="46" t="s">
        <v>97</v>
      </c>
      <c r="B30" s="4" t="s">
        <v>55</v>
      </c>
      <c r="C30" s="4" t="s">
        <v>122</v>
      </c>
      <c r="D30" s="5" t="s">
        <v>78</v>
      </c>
      <c r="E30" s="12" t="s">
        <v>8</v>
      </c>
      <c r="F30" s="92">
        <v>20</v>
      </c>
      <c r="G30" s="79"/>
      <c r="H30" s="36">
        <f t="shared" si="3"/>
        <v>0</v>
      </c>
    </row>
    <row r="31" spans="1:8" ht="13.5" thickBot="1" x14ac:dyDescent="0.25">
      <c r="A31" s="84" t="s">
        <v>147</v>
      </c>
      <c r="B31" s="85" t="s">
        <v>118</v>
      </c>
      <c r="C31" s="85" t="s">
        <v>145</v>
      </c>
      <c r="D31" s="27" t="s">
        <v>72</v>
      </c>
      <c r="E31" s="86" t="s">
        <v>2</v>
      </c>
      <c r="F31" s="97">
        <v>80</v>
      </c>
      <c r="G31" s="82"/>
      <c r="H31" s="37">
        <f t="shared" si="3"/>
        <v>0</v>
      </c>
    </row>
    <row r="32" spans="1:8" ht="15" thickBot="1" x14ac:dyDescent="0.25">
      <c r="A32" s="72">
        <v>7</v>
      </c>
      <c r="B32" s="63"/>
      <c r="C32" s="63"/>
      <c r="D32" s="64" t="s">
        <v>11</v>
      </c>
      <c r="E32" s="65"/>
      <c r="F32" s="98"/>
      <c r="G32" s="73"/>
      <c r="H32" s="66">
        <f>SUBTOTAL(9,H33:H40)</f>
        <v>0</v>
      </c>
    </row>
    <row r="33" spans="1:8" ht="25.5" x14ac:dyDescent="0.2">
      <c r="A33" s="42" t="s">
        <v>19</v>
      </c>
      <c r="B33" s="21" t="s">
        <v>62</v>
      </c>
      <c r="C33" s="21" t="s">
        <v>122</v>
      </c>
      <c r="D33" s="6" t="s">
        <v>176</v>
      </c>
      <c r="E33" s="13" t="s">
        <v>3</v>
      </c>
      <c r="F33" s="90">
        <v>1.5</v>
      </c>
      <c r="G33" s="77"/>
      <c r="H33" s="35">
        <f t="shared" ref="H33:H40" si="4">F33*G33</f>
        <v>0</v>
      </c>
    </row>
    <row r="34" spans="1:8" ht="25.5" x14ac:dyDescent="0.2">
      <c r="A34" s="45" t="s">
        <v>20</v>
      </c>
      <c r="B34" s="21" t="s">
        <v>62</v>
      </c>
      <c r="C34" s="21" t="s">
        <v>122</v>
      </c>
      <c r="D34" s="6" t="s">
        <v>163</v>
      </c>
      <c r="E34" s="80" t="s">
        <v>3</v>
      </c>
      <c r="F34" s="90">
        <v>3</v>
      </c>
      <c r="G34" s="77"/>
      <c r="H34" s="35">
        <f t="shared" si="4"/>
        <v>0</v>
      </c>
    </row>
    <row r="35" spans="1:8" ht="14.25" x14ac:dyDescent="0.2">
      <c r="A35" s="43" t="s">
        <v>21</v>
      </c>
      <c r="B35" s="24" t="s">
        <v>62</v>
      </c>
      <c r="C35" s="21" t="s">
        <v>122</v>
      </c>
      <c r="D35" s="3" t="s">
        <v>47</v>
      </c>
      <c r="E35" s="12" t="s">
        <v>8</v>
      </c>
      <c r="F35" s="91">
        <v>1</v>
      </c>
      <c r="G35" s="78"/>
      <c r="H35" s="35">
        <f t="shared" si="4"/>
        <v>0</v>
      </c>
    </row>
    <row r="36" spans="1:8" ht="25.5" x14ac:dyDescent="0.2">
      <c r="A36" s="43" t="s">
        <v>22</v>
      </c>
      <c r="B36" s="24" t="s">
        <v>62</v>
      </c>
      <c r="C36" s="21" t="s">
        <v>122</v>
      </c>
      <c r="D36" s="3" t="s">
        <v>48</v>
      </c>
      <c r="E36" s="1" t="s">
        <v>3</v>
      </c>
      <c r="F36" s="91">
        <v>2</v>
      </c>
      <c r="G36" s="78"/>
      <c r="H36" s="35">
        <f t="shared" si="4"/>
        <v>0</v>
      </c>
    </row>
    <row r="37" spans="1:8" x14ac:dyDescent="0.2">
      <c r="A37" s="42" t="s">
        <v>23</v>
      </c>
      <c r="B37" s="24" t="s">
        <v>60</v>
      </c>
      <c r="C37" s="21" t="s">
        <v>122</v>
      </c>
      <c r="D37" s="3" t="s">
        <v>179</v>
      </c>
      <c r="E37" s="1" t="s">
        <v>3</v>
      </c>
      <c r="F37" s="91">
        <v>2</v>
      </c>
      <c r="G37" s="78"/>
      <c r="H37" s="35">
        <f t="shared" si="4"/>
        <v>0</v>
      </c>
    </row>
    <row r="38" spans="1:8" ht="25.5" x14ac:dyDescent="0.2">
      <c r="A38" s="43" t="s">
        <v>24</v>
      </c>
      <c r="B38" s="24" t="s">
        <v>62</v>
      </c>
      <c r="C38" s="21" t="s">
        <v>122</v>
      </c>
      <c r="D38" s="3" t="s">
        <v>140</v>
      </c>
      <c r="E38" s="1" t="s">
        <v>3</v>
      </c>
      <c r="F38" s="91">
        <v>8</v>
      </c>
      <c r="G38" s="78"/>
      <c r="H38" s="35">
        <f t="shared" si="4"/>
        <v>0</v>
      </c>
    </row>
    <row r="39" spans="1:8" x14ac:dyDescent="0.2">
      <c r="A39" s="43" t="s">
        <v>25</v>
      </c>
      <c r="B39" s="24" t="s">
        <v>62</v>
      </c>
      <c r="C39" s="21" t="s">
        <v>122</v>
      </c>
      <c r="D39" s="3" t="s">
        <v>49</v>
      </c>
      <c r="E39" s="1" t="s">
        <v>3</v>
      </c>
      <c r="F39" s="91">
        <v>4</v>
      </c>
      <c r="G39" s="78"/>
      <c r="H39" s="35">
        <f t="shared" si="4"/>
        <v>0</v>
      </c>
    </row>
    <row r="40" spans="1:8" ht="15" thickBot="1" x14ac:dyDescent="0.25">
      <c r="A40" s="42" t="s">
        <v>164</v>
      </c>
      <c r="B40" s="22" t="s">
        <v>61</v>
      </c>
      <c r="C40" s="21" t="s">
        <v>122</v>
      </c>
      <c r="D40" s="5" t="s">
        <v>7</v>
      </c>
      <c r="E40" s="12" t="s">
        <v>8</v>
      </c>
      <c r="F40" s="92">
        <v>20</v>
      </c>
      <c r="G40" s="79"/>
      <c r="H40" s="35">
        <f t="shared" si="4"/>
        <v>0</v>
      </c>
    </row>
    <row r="41" spans="1:8" ht="15" thickBot="1" x14ac:dyDescent="0.25">
      <c r="A41" s="49">
        <v>8</v>
      </c>
      <c r="B41" s="25"/>
      <c r="C41" s="25"/>
      <c r="D41" s="14" t="s">
        <v>71</v>
      </c>
      <c r="E41" s="15"/>
      <c r="F41" s="93"/>
      <c r="G41" s="31"/>
      <c r="H41" s="34">
        <f>SUBTOTAL(9,H42:H47)</f>
        <v>0</v>
      </c>
    </row>
    <row r="42" spans="1:8" ht="14.25" x14ac:dyDescent="0.2">
      <c r="A42" s="45" t="s">
        <v>26</v>
      </c>
      <c r="B42" s="21" t="s">
        <v>64</v>
      </c>
      <c r="C42" s="21" t="s">
        <v>122</v>
      </c>
      <c r="D42" s="6" t="s">
        <v>175</v>
      </c>
      <c r="E42" s="1" t="s">
        <v>51</v>
      </c>
      <c r="F42" s="90">
        <v>0.15</v>
      </c>
      <c r="G42" s="77"/>
      <c r="H42" s="35">
        <f>F42*G42</f>
        <v>0</v>
      </c>
    </row>
    <row r="43" spans="1:8" ht="14.25" x14ac:dyDescent="0.2">
      <c r="A43" s="45" t="s">
        <v>98</v>
      </c>
      <c r="B43" s="21" t="s">
        <v>114</v>
      </c>
      <c r="C43" s="21" t="s">
        <v>141</v>
      </c>
      <c r="D43" s="6" t="s">
        <v>79</v>
      </c>
      <c r="E43" s="12" t="s">
        <v>8</v>
      </c>
      <c r="F43" s="90">
        <v>10</v>
      </c>
      <c r="G43" s="77"/>
      <c r="H43" s="35">
        <f t="shared" ref="H43:H47" si="5">F43*G43</f>
        <v>0</v>
      </c>
    </row>
    <row r="44" spans="1:8" x14ac:dyDescent="0.2">
      <c r="A44" s="45" t="s">
        <v>99</v>
      </c>
      <c r="B44" s="21" t="s">
        <v>115</v>
      </c>
      <c r="C44" s="21" t="s">
        <v>122</v>
      </c>
      <c r="D44" s="6" t="s">
        <v>75</v>
      </c>
      <c r="E44" s="1" t="s">
        <v>2</v>
      </c>
      <c r="F44" s="90">
        <v>5</v>
      </c>
      <c r="G44" s="77"/>
      <c r="H44" s="35">
        <f t="shared" si="5"/>
        <v>0</v>
      </c>
    </row>
    <row r="45" spans="1:8" ht="25.5" x14ac:dyDescent="0.2">
      <c r="A45" s="45" t="s">
        <v>100</v>
      </c>
      <c r="B45" s="21" t="s">
        <v>116</v>
      </c>
      <c r="C45" s="21" t="s">
        <v>143</v>
      </c>
      <c r="D45" s="6" t="s">
        <v>74</v>
      </c>
      <c r="E45" s="1" t="s">
        <v>2</v>
      </c>
      <c r="F45" s="90">
        <v>10</v>
      </c>
      <c r="G45" s="77"/>
      <c r="H45" s="35">
        <f t="shared" si="5"/>
        <v>0</v>
      </c>
    </row>
    <row r="46" spans="1:8" ht="25.5" x14ac:dyDescent="0.2">
      <c r="A46" s="45" t="s">
        <v>101</v>
      </c>
      <c r="B46" s="21" t="s">
        <v>116</v>
      </c>
      <c r="C46" s="21" t="s">
        <v>142</v>
      </c>
      <c r="D46" s="6" t="s">
        <v>76</v>
      </c>
      <c r="E46" s="12" t="s">
        <v>8</v>
      </c>
      <c r="F46" s="90">
        <v>5</v>
      </c>
      <c r="G46" s="77"/>
      <c r="H46" s="35">
        <f t="shared" si="5"/>
        <v>0</v>
      </c>
    </row>
    <row r="47" spans="1:8" ht="26.25" thickBot="1" x14ac:dyDescent="0.25">
      <c r="A47" s="45" t="s">
        <v>102</v>
      </c>
      <c r="B47" s="21" t="s">
        <v>117</v>
      </c>
      <c r="C47" s="21" t="s">
        <v>122</v>
      </c>
      <c r="D47" s="6" t="s">
        <v>144</v>
      </c>
      <c r="E47" s="1" t="s">
        <v>2</v>
      </c>
      <c r="F47" s="90">
        <v>10</v>
      </c>
      <c r="G47" s="77"/>
      <c r="H47" s="35">
        <f t="shared" si="5"/>
        <v>0</v>
      </c>
    </row>
    <row r="48" spans="1:8" ht="15" thickBot="1" x14ac:dyDescent="0.25">
      <c r="A48" s="49">
        <v>9</v>
      </c>
      <c r="B48" s="25"/>
      <c r="C48" s="25"/>
      <c r="D48" s="14" t="s">
        <v>10</v>
      </c>
      <c r="E48" s="15"/>
      <c r="F48" s="93"/>
      <c r="G48" s="31"/>
      <c r="H48" s="34">
        <f>SUBTOTAL(9,H49:H67)</f>
        <v>0</v>
      </c>
    </row>
    <row r="49" spans="1:8" ht="25.5" x14ac:dyDescent="0.2">
      <c r="A49" s="52" t="s">
        <v>13</v>
      </c>
      <c r="B49" s="21" t="s">
        <v>119</v>
      </c>
      <c r="C49" s="21" t="s">
        <v>122</v>
      </c>
      <c r="D49" s="6" t="s">
        <v>111</v>
      </c>
      <c r="E49" s="1" t="s">
        <v>73</v>
      </c>
      <c r="F49" s="90">
        <v>3000</v>
      </c>
      <c r="G49" s="77"/>
      <c r="H49" s="37">
        <f t="shared" ref="H49:H71" si="6">F49*G49</f>
        <v>0</v>
      </c>
    </row>
    <row r="50" spans="1:8" s="53" customFormat="1" ht="25.5" x14ac:dyDescent="0.2">
      <c r="A50" s="52" t="s">
        <v>153</v>
      </c>
      <c r="B50" s="54" t="s">
        <v>66</v>
      </c>
      <c r="C50" s="21" t="s">
        <v>122</v>
      </c>
      <c r="D50" s="55" t="s">
        <v>112</v>
      </c>
      <c r="E50" s="13" t="s">
        <v>51</v>
      </c>
      <c r="F50" s="99">
        <v>4</v>
      </c>
      <c r="G50" s="83"/>
      <c r="H50" s="37">
        <f t="shared" si="6"/>
        <v>0</v>
      </c>
    </row>
    <row r="51" spans="1:8" ht="25.5" x14ac:dyDescent="0.2">
      <c r="A51" s="52" t="s">
        <v>14</v>
      </c>
      <c r="B51" s="21" t="s">
        <v>67</v>
      </c>
      <c r="C51" s="21" t="s">
        <v>122</v>
      </c>
      <c r="D51" s="26" t="s">
        <v>180</v>
      </c>
      <c r="E51" s="13" t="s">
        <v>148</v>
      </c>
      <c r="F51" s="90">
        <v>0.5</v>
      </c>
      <c r="G51" s="77"/>
      <c r="H51" s="37">
        <f t="shared" si="6"/>
        <v>0</v>
      </c>
    </row>
    <row r="52" spans="1:8" ht="25.5" x14ac:dyDescent="0.2">
      <c r="A52" s="52" t="s">
        <v>15</v>
      </c>
      <c r="B52" s="21" t="s">
        <v>67</v>
      </c>
      <c r="C52" s="21" t="s">
        <v>122</v>
      </c>
      <c r="D52" s="3" t="s">
        <v>170</v>
      </c>
      <c r="E52" s="1" t="s">
        <v>148</v>
      </c>
      <c r="F52" s="91">
        <v>1.5</v>
      </c>
      <c r="G52" s="78"/>
      <c r="H52" s="37">
        <f t="shared" si="6"/>
        <v>0</v>
      </c>
    </row>
    <row r="53" spans="1:8" ht="46.5" customHeight="1" x14ac:dyDescent="0.2">
      <c r="A53" s="52" t="s">
        <v>154</v>
      </c>
      <c r="B53" s="39" t="s">
        <v>68</v>
      </c>
      <c r="C53" s="21" t="s">
        <v>122</v>
      </c>
      <c r="D53" s="3" t="s">
        <v>171</v>
      </c>
      <c r="E53" s="12" t="s">
        <v>8</v>
      </c>
      <c r="F53" s="91">
        <v>20</v>
      </c>
      <c r="G53" s="78"/>
      <c r="H53" s="37">
        <f t="shared" si="6"/>
        <v>0</v>
      </c>
    </row>
    <row r="54" spans="1:8" ht="25.5" x14ac:dyDescent="0.2">
      <c r="A54" s="52" t="s">
        <v>16</v>
      </c>
      <c r="B54" s="21" t="s">
        <v>69</v>
      </c>
      <c r="C54" s="21" t="s">
        <v>122</v>
      </c>
      <c r="D54" s="3" t="s">
        <v>172</v>
      </c>
      <c r="E54" s="12" t="s">
        <v>8</v>
      </c>
      <c r="F54" s="91">
        <v>5</v>
      </c>
      <c r="G54" s="78"/>
      <c r="H54" s="37">
        <f t="shared" si="6"/>
        <v>0</v>
      </c>
    </row>
    <row r="55" spans="1:8" ht="25.5" x14ac:dyDescent="0.2">
      <c r="A55" s="52" t="s">
        <v>17</v>
      </c>
      <c r="B55" s="39" t="s">
        <v>68</v>
      </c>
      <c r="C55" s="21" t="s">
        <v>122</v>
      </c>
      <c r="D55" s="3" t="s">
        <v>173</v>
      </c>
      <c r="E55" s="12" t="s">
        <v>8</v>
      </c>
      <c r="F55" s="91">
        <v>20</v>
      </c>
      <c r="G55" s="78"/>
      <c r="H55" s="37">
        <f t="shared" si="6"/>
        <v>0</v>
      </c>
    </row>
    <row r="56" spans="1:8" ht="25.5" x14ac:dyDescent="0.2">
      <c r="A56" s="52" t="s">
        <v>155</v>
      </c>
      <c r="B56" s="21" t="s">
        <v>69</v>
      </c>
      <c r="C56" s="21" t="s">
        <v>122</v>
      </c>
      <c r="D56" s="3" t="s">
        <v>174</v>
      </c>
      <c r="E56" s="1" t="s">
        <v>8</v>
      </c>
      <c r="F56" s="91">
        <v>20</v>
      </c>
      <c r="G56" s="78"/>
      <c r="H56" s="37">
        <f t="shared" si="6"/>
        <v>0</v>
      </c>
    </row>
    <row r="57" spans="1:8" ht="25.5" x14ac:dyDescent="0.2">
      <c r="A57" s="52" t="s">
        <v>157</v>
      </c>
      <c r="B57" s="39" t="s">
        <v>68</v>
      </c>
      <c r="C57" s="21" t="s">
        <v>122</v>
      </c>
      <c r="D57" s="3" t="s">
        <v>165</v>
      </c>
      <c r="E57" s="1" t="s">
        <v>8</v>
      </c>
      <c r="F57" s="91">
        <v>5</v>
      </c>
      <c r="G57" s="78"/>
      <c r="H57" s="37">
        <f t="shared" si="6"/>
        <v>0</v>
      </c>
    </row>
    <row r="58" spans="1:8" ht="25.5" x14ac:dyDescent="0.2">
      <c r="A58" s="52" t="s">
        <v>18</v>
      </c>
      <c r="B58" s="39" t="s">
        <v>68</v>
      </c>
      <c r="C58" s="21" t="s">
        <v>122</v>
      </c>
      <c r="D58" s="3" t="s">
        <v>166</v>
      </c>
      <c r="E58" s="1" t="s">
        <v>8</v>
      </c>
      <c r="F58" s="91">
        <v>4</v>
      </c>
      <c r="G58" s="78"/>
      <c r="H58" s="37">
        <f t="shared" si="6"/>
        <v>0</v>
      </c>
    </row>
    <row r="59" spans="1:8" ht="25.5" x14ac:dyDescent="0.2">
      <c r="A59" s="45" t="s">
        <v>65</v>
      </c>
      <c r="B59" s="39" t="s">
        <v>68</v>
      </c>
      <c r="C59" s="21" t="s">
        <v>122</v>
      </c>
      <c r="D59" s="3" t="s">
        <v>167</v>
      </c>
      <c r="E59" s="1" t="s">
        <v>8</v>
      </c>
      <c r="F59" s="91">
        <v>2</v>
      </c>
      <c r="G59" s="78"/>
      <c r="H59" s="37">
        <f t="shared" si="6"/>
        <v>0</v>
      </c>
    </row>
    <row r="60" spans="1:8" ht="38.25" x14ac:dyDescent="0.2">
      <c r="A60" s="45" t="s">
        <v>103</v>
      </c>
      <c r="B60" s="21" t="s">
        <v>120</v>
      </c>
      <c r="C60" s="21" t="s">
        <v>122</v>
      </c>
      <c r="D60" s="3" t="s">
        <v>158</v>
      </c>
      <c r="E60" s="1" t="s">
        <v>8</v>
      </c>
      <c r="F60" s="91">
        <v>4.5</v>
      </c>
      <c r="G60" s="78"/>
      <c r="H60" s="37">
        <f t="shared" si="6"/>
        <v>0</v>
      </c>
    </row>
    <row r="61" spans="1:8" ht="14.25" x14ac:dyDescent="0.2">
      <c r="A61" s="45" t="s">
        <v>104</v>
      </c>
      <c r="B61" s="21" t="s">
        <v>120</v>
      </c>
      <c r="C61" s="21" t="s">
        <v>122</v>
      </c>
      <c r="D61" s="3" t="s">
        <v>159</v>
      </c>
      <c r="E61" s="1" t="s">
        <v>8</v>
      </c>
      <c r="F61" s="91">
        <v>20</v>
      </c>
      <c r="G61" s="78"/>
      <c r="H61" s="37">
        <f t="shared" si="6"/>
        <v>0</v>
      </c>
    </row>
    <row r="62" spans="1:8" ht="39.75" customHeight="1" x14ac:dyDescent="0.2">
      <c r="A62" s="45" t="s">
        <v>105</v>
      </c>
      <c r="B62" s="21" t="s">
        <v>121</v>
      </c>
      <c r="C62" s="21" t="s">
        <v>122</v>
      </c>
      <c r="D62" s="3" t="s">
        <v>150</v>
      </c>
      <c r="E62" s="1" t="s">
        <v>8</v>
      </c>
      <c r="F62" s="91">
        <v>4</v>
      </c>
      <c r="G62" s="78"/>
      <c r="H62" s="37">
        <f t="shared" si="6"/>
        <v>0</v>
      </c>
    </row>
    <row r="63" spans="1:8" ht="14.25" x14ac:dyDescent="0.2">
      <c r="A63" s="45" t="s">
        <v>106</v>
      </c>
      <c r="B63" s="21" t="s">
        <v>121</v>
      </c>
      <c r="C63" s="21" t="s">
        <v>122</v>
      </c>
      <c r="D63" s="3" t="s">
        <v>113</v>
      </c>
      <c r="E63" s="1" t="s">
        <v>8</v>
      </c>
      <c r="F63" s="91">
        <v>20</v>
      </c>
      <c r="G63" s="78"/>
      <c r="H63" s="37">
        <f t="shared" si="6"/>
        <v>0</v>
      </c>
    </row>
    <row r="64" spans="1:8" ht="14.25" x14ac:dyDescent="0.2">
      <c r="A64" s="45" t="s">
        <v>107</v>
      </c>
      <c r="B64" s="21" t="s">
        <v>121</v>
      </c>
      <c r="C64" s="21" t="s">
        <v>122</v>
      </c>
      <c r="D64" s="3" t="s">
        <v>149</v>
      </c>
      <c r="E64" s="1" t="s">
        <v>8</v>
      </c>
      <c r="F64" s="91">
        <v>40</v>
      </c>
      <c r="G64" s="78"/>
      <c r="H64" s="37">
        <f t="shared" si="6"/>
        <v>0</v>
      </c>
    </row>
    <row r="65" spans="1:8" x14ac:dyDescent="0.2">
      <c r="A65" s="45" t="s">
        <v>108</v>
      </c>
      <c r="B65" s="24" t="s">
        <v>59</v>
      </c>
      <c r="C65" s="21" t="s">
        <v>122</v>
      </c>
      <c r="D65" s="3" t="s">
        <v>50</v>
      </c>
      <c r="E65" s="4" t="s">
        <v>2</v>
      </c>
      <c r="F65" s="91">
        <v>100</v>
      </c>
      <c r="G65" s="78"/>
      <c r="H65" s="37">
        <f t="shared" si="6"/>
        <v>0</v>
      </c>
    </row>
    <row r="66" spans="1:8" ht="25.5" x14ac:dyDescent="0.2">
      <c r="A66" s="45" t="s">
        <v>109</v>
      </c>
      <c r="B66" s="4" t="s">
        <v>58</v>
      </c>
      <c r="C66" s="21" t="s">
        <v>122</v>
      </c>
      <c r="D66" s="3" t="s">
        <v>168</v>
      </c>
      <c r="E66" s="4" t="s">
        <v>2</v>
      </c>
      <c r="F66" s="91">
        <v>10</v>
      </c>
      <c r="G66" s="78"/>
      <c r="H66" s="37">
        <f t="shared" si="6"/>
        <v>0</v>
      </c>
    </row>
    <row r="67" spans="1:8" ht="26.25" thickBot="1" x14ac:dyDescent="0.25">
      <c r="A67" s="45" t="s">
        <v>183</v>
      </c>
      <c r="B67" s="38" t="s">
        <v>57</v>
      </c>
      <c r="C67" s="21" t="s">
        <v>122</v>
      </c>
      <c r="D67" s="27" t="s">
        <v>169</v>
      </c>
      <c r="E67" s="8" t="s">
        <v>2</v>
      </c>
      <c r="F67" s="92">
        <v>35</v>
      </c>
      <c r="G67" s="79"/>
      <c r="H67" s="37">
        <f t="shared" si="6"/>
        <v>0</v>
      </c>
    </row>
    <row r="68" spans="1:8" ht="15" thickBot="1" x14ac:dyDescent="0.25">
      <c r="A68" s="49" t="s">
        <v>86</v>
      </c>
      <c r="B68" s="25"/>
      <c r="C68" s="25"/>
      <c r="D68" s="14" t="s">
        <v>88</v>
      </c>
      <c r="E68" s="16"/>
      <c r="F68" s="93"/>
      <c r="G68" s="31"/>
      <c r="H68" s="34">
        <f>SUBTOTAL(9,H69:H71)</f>
        <v>0</v>
      </c>
    </row>
    <row r="69" spans="1:8" ht="25.5" x14ac:dyDescent="0.2">
      <c r="A69" s="46" t="s">
        <v>156</v>
      </c>
      <c r="B69" s="4"/>
      <c r="C69" s="21" t="s">
        <v>122</v>
      </c>
      <c r="D69" s="3" t="s">
        <v>90</v>
      </c>
      <c r="E69" s="4" t="s">
        <v>87</v>
      </c>
      <c r="F69" s="91">
        <v>5</v>
      </c>
      <c r="G69" s="78"/>
      <c r="H69" s="37">
        <f t="shared" si="6"/>
        <v>0</v>
      </c>
    </row>
    <row r="70" spans="1:8" ht="25.5" x14ac:dyDescent="0.2">
      <c r="A70" s="46" t="s">
        <v>110</v>
      </c>
      <c r="B70" s="8"/>
      <c r="C70" s="75" t="s">
        <v>122</v>
      </c>
      <c r="D70" s="5" t="s">
        <v>91</v>
      </c>
      <c r="E70" s="8" t="s">
        <v>87</v>
      </c>
      <c r="F70" s="92">
        <v>100</v>
      </c>
      <c r="G70" s="79"/>
      <c r="H70" s="37">
        <f t="shared" si="6"/>
        <v>0</v>
      </c>
    </row>
    <row r="71" spans="1:8" ht="13.5" thickBot="1" x14ac:dyDescent="0.25">
      <c r="A71" s="46" t="s">
        <v>160</v>
      </c>
      <c r="B71" s="4"/>
      <c r="C71" s="4" t="s">
        <v>122</v>
      </c>
      <c r="D71" s="76" t="s">
        <v>161</v>
      </c>
      <c r="E71" s="8" t="s">
        <v>162</v>
      </c>
      <c r="F71" s="92">
        <v>10</v>
      </c>
      <c r="G71" s="79"/>
      <c r="H71" s="37">
        <f t="shared" si="6"/>
        <v>0</v>
      </c>
    </row>
    <row r="72" spans="1:8" ht="15.75" thickBot="1" x14ac:dyDescent="0.25">
      <c r="E72" s="105" t="s">
        <v>92</v>
      </c>
      <c r="F72" s="106"/>
      <c r="G72" s="106"/>
      <c r="H72" s="58">
        <f>SUM(H3,H10,H14,H18,H21,H24,H32,H41,H48,H68)</f>
        <v>0</v>
      </c>
    </row>
  </sheetData>
  <mergeCells count="2">
    <mergeCell ref="A1:H1"/>
    <mergeCell ref="E72:G72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5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ZZM w Krakowie</vt:lpstr>
      <vt:lpstr>'ZZM w Krakowie'!Obszar_wydruku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Rozmus</dc:creator>
  <cp:lastModifiedBy>Ewa Zakrocka</cp:lastModifiedBy>
  <cp:lastPrinted>2020-03-09T13:15:33Z</cp:lastPrinted>
  <dcterms:created xsi:type="dcterms:W3CDTF">2020-01-17T11:53:34Z</dcterms:created>
  <dcterms:modified xsi:type="dcterms:W3CDTF">2024-06-20T05:28:13Z</dcterms:modified>
</cp:coreProperties>
</file>