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bookViews>
  <sheets>
    <sheet name="Arkusz1" sheetId="2" r:id="rId1"/>
    <sheet name="Arkusz2" sheetId="3" r:id="rId2"/>
  </sheets>
  <calcPr calcId="145621"/>
</workbook>
</file>

<file path=xl/calcChain.xml><?xml version="1.0" encoding="utf-8"?>
<calcChain xmlns="http://schemas.openxmlformats.org/spreadsheetml/2006/main">
  <c r="I5" i="2" l="1"/>
  <c r="I6" i="2"/>
  <c r="I7" i="2"/>
  <c r="I8" i="2"/>
  <c r="I9" i="2"/>
  <c r="I10" i="2"/>
  <c r="I11" i="2"/>
  <c r="I12" i="2"/>
  <c r="I13" i="2"/>
  <c r="I14" i="2"/>
  <c r="I15" i="2"/>
  <c r="I16" i="2"/>
  <c r="I17" i="2"/>
  <c r="I18" i="2"/>
  <c r="I19" i="2"/>
  <c r="I20" i="2"/>
  <c r="I21" i="2"/>
  <c r="I22" i="2"/>
  <c r="I23" i="2"/>
  <c r="H6" i="2"/>
  <c r="J6" i="2" s="1"/>
  <c r="H7" i="2"/>
  <c r="J7" i="2" s="1"/>
  <c r="H8" i="2"/>
  <c r="J8" i="2" s="1"/>
  <c r="H9" i="2"/>
  <c r="J9" i="2" s="1"/>
  <c r="H10" i="2"/>
  <c r="J10" i="2" s="1"/>
  <c r="H11" i="2"/>
  <c r="J11" i="2" s="1"/>
  <c r="H12" i="2"/>
  <c r="J12" i="2" s="1"/>
  <c r="H13" i="2"/>
  <c r="J13" i="2" s="1"/>
  <c r="H14" i="2"/>
  <c r="J14" i="2" s="1"/>
  <c r="H15" i="2"/>
  <c r="J15" i="2" s="1"/>
  <c r="H16" i="2"/>
  <c r="J16" i="2" s="1"/>
  <c r="H17" i="2"/>
  <c r="J17" i="2" s="1"/>
  <c r="H18" i="2"/>
  <c r="J18" i="2" s="1"/>
  <c r="H19" i="2"/>
  <c r="J19" i="2" s="1"/>
  <c r="H20" i="2"/>
  <c r="J20" i="2" s="1"/>
  <c r="H21" i="2"/>
  <c r="J21" i="2" s="1"/>
  <c r="H22" i="2"/>
  <c r="J22" i="2" s="1"/>
  <c r="H23" i="2"/>
  <c r="J23" i="2" s="1"/>
  <c r="H5" i="2"/>
  <c r="J5" i="2" s="1"/>
  <c r="I29" i="2" l="1"/>
  <c r="J29" i="2"/>
</calcChain>
</file>

<file path=xl/sharedStrings.xml><?xml version="1.0" encoding="utf-8"?>
<sst xmlns="http://schemas.openxmlformats.org/spreadsheetml/2006/main" count="70" uniqueCount="50">
  <si>
    <t>Lp.</t>
  </si>
  <si>
    <t>Nazwa przedmiotu zamówienia</t>
  </si>
  <si>
    <t>Jednostka miary</t>
  </si>
  <si>
    <t>Ilość w sztukach</t>
  </si>
  <si>
    <t>Cena jednostkowa netto za jedn.miary</t>
  </si>
  <si>
    <t>VAT %</t>
  </si>
  <si>
    <t>Cena jednostkowa brutto za jedn.miary</t>
  </si>
  <si>
    <t>Wartość brutto  (PLN)</t>
  </si>
  <si>
    <t>Nazwa producenta</t>
  </si>
  <si>
    <t>Sztuki</t>
  </si>
  <si>
    <t xml:space="preserve">Razem </t>
  </si>
  <si>
    <t>Wartość netto</t>
  </si>
  <si>
    <t>WYMAGANE WARUNKI I PARAMETRY</t>
  </si>
  <si>
    <t>Kleszcze endoskopowe do biopsji stycznych</t>
  </si>
  <si>
    <t>Pętla do polipektomii jednorazowego użytku, sterylna, owalna, z możliwością cięcia z użyciem elektrokoagulacji lub bez, pleciona, drut o średnicy 0,30 mm dla średnicy otwarcia  10mm i 15mm oraz 0,41mm dla średnicy otwarcia pętli 25mm i 32mm. Długość oczka pętli 38,5mm. Narzędzie ze skalowaną rękojeścią. Długość narzędzia 2300mm, średnica osłonki 2,4mm. Pakowane pojedynczo, w zestawi 4 etykiety samoprzylepne do dokumentacji z nr katalogowym, nr LOT, datą ważności oraz danymi producenta. Opakowanie handlowe = 10 sztuk.</t>
  </si>
  <si>
    <t>Klipsownica hemostatyczna ładowalna</t>
  </si>
  <si>
    <t>Sfinkterotom</t>
  </si>
  <si>
    <t>Sfinkterotom z igłą</t>
  </si>
  <si>
    <t>Prowadnice do zabiegów endoskopowych</t>
  </si>
  <si>
    <t>Prowadnik jednorazowego użytku do zabiegów endoskopowych, o średnicy 0,035" (prosty średnio sztywny lub sztywny) lub 0,025" (prosty, średnio sztywny) - do wyboru Zamawiającego. Pokryty dwukolorowym, kontrastowym znacznikiem znakomicie widocznym w obrazie RTG. Prowadnik o rdzeniu nitinolowym, pokryty powłoką hydrofilną o długości 50mm na zwężanym odcinku dystalnym. Izolowany elektrycznie. Całkowita długość narzędzia 4500mm. Pakowany pojedynczo, w pancerzu transportowym. Opakowanie handlowe = 10 sztuk.</t>
  </si>
  <si>
    <t>Balon do usuwania złogów</t>
  </si>
  <si>
    <t>Zestaw do opaskowania żylaków przełyku</t>
  </si>
  <si>
    <t>Zestaw do opaskowania żylaków przełyku, jednorazowego użytku, składający się z nasadki na endoskop zawierającej 7 opasek czarnych oraz głowicy z nicią o długości 1650mm do zrzucania opasek połączoną fabrycznie z pokrętłem działającym w dwóch kierunkach i pokrętłem do napinania nici, nasadka z nicią do zrzucania opasek łączona przez przełożenie pętli za pętlę, w głowicy port z łącznikiem Luer-Lock do przepłukiwania miejsca obliteracji, zrzucenie gumki zasygnalizowane mechanicznie i dźwiękowo. Współpracuje z minimalnym kanałem roboczym 9,3mm. Opakowanie handlowe = 1 zestaw.</t>
  </si>
  <si>
    <t>Szczoteczka długa 6mm x 6mm</t>
  </si>
  <si>
    <t>Szczotka jednorazowego użytku do czyszczenia endoskopu. Dwustronna o średnicy drutu prowadzącego 1,7mm ze średnicą włosia 6mm i 6mm przy długości narzędzia 2500mm. Na końcach szczotki plastikowe kulki chroniące kanał endoskopu przed zarysowaniami. Szczotka współpracująca z minimalnym kanałem roboczym 2,8mm. Pakowane pojedynczo, w zestawie 4 etykiety samoprzylepne do dokumentacji z nr katalogowym, nr LOT, datą ważności oraz danymi producenta. Opakowanie handlowe = 50 sztuk.</t>
  </si>
  <si>
    <t>Szczoteczka długa 5mm x 10mm</t>
  </si>
  <si>
    <t>Ustnik gastroskopowy</t>
  </si>
  <si>
    <t>Pułapka jednokomorowa na ssak</t>
  </si>
  <si>
    <t>Pułapka jednokomorowa na ssak, jednorazowego użytku; o średnicy zewnętrznej komory 30mm i długości drenu 125mm. Pakowana pojedynczo,  z przyrządem do usuwania pobranego materiału z szufladki, każde opakowanie zawiera 4 etykiety samoprzylepne do dokumentacji z nr katalogowym, nr LOT, datą ważności oraz danymi producenta. Opakowanie handlowe = 50 sztuk.</t>
  </si>
  <si>
    <t>Marker węglowy, jednorazowego użytku, sterylny, stosowany do wstrzyknięcia podśluzówkowego celem odznaczenia miejsca położenia zmiany patologicznej w obrębie przewodu pokarmowego. Opakowanie pojedyncze typu strzykawka luer lock o pojemności 5ml. Opakowanie handlowe = 10 sztuk.</t>
  </si>
  <si>
    <t xml:space="preserve">Marker, jednorazowego użytku, sterylny, stosowany do iniekcji podśluzkowej celem oznaczenia i uniesienia polipów, gruczolaków, nowotworów we wczesnym stadium lub innych zmian w błonie śluzowej przewodu pokarmowego przed wycięciem za pomocą pętli lub urządzenia endoskopowego; opakowanie pojedyncze typu strzykawka luer lock o pojemności 5 ml; skład: 0,4 % hialuronian sodu, sól fizjologiczna. Opakowanie handlowe = 10 sztuk. </t>
  </si>
  <si>
    <t>Pętla do polipektomii jednorazowego użytku, sterylna, pleciona, drut o średnicy 0,24 mm dla średnicy otwarcia 10mm i 15mm. Narzędzie ze skalowaną rękojeścią. Długość narzędzia  2300mm, średnica osłonki 2,4mm. Pakowane pojedynczo, w zestawi 4 etykiety samoprzylepne do dokumentacji z nr katalogowym, nr LOT, datą ważności oraz danymi producenta. Opakowanie handlowe = 10 sztuk.</t>
  </si>
  <si>
    <t>Pętla do polipektomii jednorazowego użytku</t>
  </si>
  <si>
    <t xml:space="preserve">Pętle do polipektomii </t>
  </si>
  <si>
    <t xml:space="preserve">Igła do ostrzykiwań </t>
  </si>
  <si>
    <t>Nr katalogowy</t>
  </si>
  <si>
    <r>
      <t xml:space="preserve">Kleszcze biopsyjne jednorazowego użytku, w powleczeniu PE, z markerami głębokości widocznymi w obrazie endoskopowym, łyżeczki o długości 3,86mm, rozwarciu 8mm. Łyżeczki owalne: gładkie, gładkie z igłą, aligator, aligator z igłą. Dostępne w długościach: 1600mm, 1800mm, 2300mm - przy średnicy narzędzia </t>
    </r>
    <r>
      <rPr>
        <b/>
        <sz val="8"/>
        <rFont val="Calibri"/>
        <family val="2"/>
        <charset val="238"/>
        <scheme val="minor"/>
      </rPr>
      <t>2,3mm</t>
    </r>
    <r>
      <rPr>
        <sz val="8"/>
        <rFont val="Calibri"/>
        <family val="2"/>
        <charset val="238"/>
        <scheme val="minor"/>
      </rPr>
      <t>. Kolor powleczenia niebieski dla długości kleszczy przeznaczonych do kolonoskopii oraz zielony dla kleszczy przeznaczonych do gastroskopii. Kleszcze z funkcją biopsji stycznych. Pakowane pojedynczo, w zestawie 4 etykiety samoprzylepne do dokumentacji z nr katalogowym, nr LOT, datą ważności oraz danymi producenta. Opakowanie handlowe = 10 sztuk.</t>
    </r>
  </si>
  <si>
    <r>
      <t xml:space="preserve">Marker endoskopowy </t>
    </r>
    <r>
      <rPr>
        <b/>
        <sz val="8"/>
        <rFont val="Calibri"/>
        <family val="2"/>
        <charset val="238"/>
        <scheme val="minor"/>
      </rPr>
      <t>czarny</t>
    </r>
  </si>
  <si>
    <r>
      <t xml:space="preserve">Marker endoskopowy </t>
    </r>
    <r>
      <rPr>
        <b/>
        <sz val="8"/>
        <rFont val="Calibri"/>
        <family val="2"/>
        <charset val="238"/>
        <scheme val="minor"/>
      </rPr>
      <t>niebieski</t>
    </r>
  </si>
  <si>
    <t>Jednorazowa ładowalna klipsownica hemostatyczna z załadowanym, gotowym do użycia klipsem, w zestawie z dodatkowymi dwoma klipsami, zapakowanymi sterylnie w oddzielnym pakowaniu i możliwością użycia niewykorzystanych klipsów przy kolejnym zabiegu u innego pacjenta.. Obrotowa - 360 stopni w obydwu kierunkach. Możliwość wielokrotnego zamknięcia i otwarcia przed ostatecznym uwolnieniem klipsa. Średnica narzędzia 2,6mm, rozwarcie ramion klipsa 11mm, stopień zagięcia ramion klipsa 90 stopni lub  rozwarcie ramion klipsa 16mm, stopień zagięcia ramion klipsa 135 stopni długość narzędzia 2300mm. Uwolniony klips ma postać jednego elementu i pozbawiony jest jakichkolwiek fragmentów mogących się od niego oddzielić po uwolnieniu i tym samym uszkodzić kanał endoskopu.  Klipsownica pakowana sterylnie, pojedynczo, końcówka narzędzia z klipsem zabezpieczona silikonową osłonką.  Możliwość wykonywania badań rezonansu magnetycznego u pacjentów z zaaplikowanym klipsem (warunki opisane w dołączonej instrukcji użytkowania wyrobu). Opakowanie handlowe = 10 sztuk.</t>
  </si>
  <si>
    <t>Igła do ostrzykiwań jednorazowego użytku, w osłonce PTFE, o grubości igły 0,6 mm lub 0,8 mm i głębokości nakłucia 4 mm lub 6 mm (do wyboru przez Zamawiającego). Średnica narzędzia 2,4mm; igła kompatybilna z kanałem roboczym 2,8mm. Długość narzędzia 2300mm. Zablokowanie igły słyszalne wyraźnym kliknięciem. Rękojeść igły z czterema plastikowymi wypustkami dla precyzyjnego uchwytu. Ostrze igły szlifowane pod podwójnym kątem dla zwiększenia ostrości narzędzia. Opakowanie handlowe = 10 sztuk.</t>
  </si>
  <si>
    <t xml:space="preserve">Sfinkterotom trójkanałowy jednorazowego użytku, z mechanizmem płynnego obrotu o 360°. Cięciwa monofilament o długości 20mm lub 25mm, średnica narzędzia 2,0mm z końcówką dystalną zwężaną do 1,75mm, nosek o długości 5mm. Długość narzędzia 1800mm. Kompatybilny z prowadnikiem 0,035". Posiada znaczniki widoczne w obrazie RTG. Pakowany pojedynczo w sterylne pakiety. Opakowanie handlowe = 5 sztuk. </t>
  </si>
  <si>
    <t xml:space="preserve">Sfinkterotom trójkanałowy z igłą, jednorazowego użytku. Średnica narzędzia 2,0mm, końcówka dystalna o średnicy 1,6 mm,  igła o długości 5mm. Długość narzędzia 1800 mm. Kompatybilny z prowadnikiem 0,035". Posiada znaczniki widoczne w obrazie RTG. Pakowany pojedynczo w sterylne pakiety. Opakowanie handlowe = 5 sztuk. </t>
  </si>
  <si>
    <t>Balon do usuwania złogów, trójkanałowy, jednorazowego użytku, w kształcie jabłka. W zestawie z wyskalowaną strzykawką, na której oznaczono moment osiągnięcia przez balon oczekiwanej średnicy: 10/12/15mm lub 13/15/18mm (do wyboru Zamawiającego). Długość złącza luer 35mm. Znaczniki widoczne w obrazie RTG poniżej i powyżej balonu. Długość robocza narzędzia 2152mm, średnica osłonki 2,3mm - z końcówką dystalną temperowaną do 1,95mm dla ułatwienia wprowadzania. Narzędzie współpracujące z prowadnicami 0,025" i 0,035".  Możliwość podania kontrastu powyżej balona. Pakowany pojedynczo, sterylnie, dodatkowo w plastikowy pancerz transportowy. Opakowanie handlowe = 5 sztuk.</t>
  </si>
  <si>
    <t xml:space="preserve">Kosz dwukanałowy do ekstrakcji kamieni </t>
  </si>
  <si>
    <t>Kosz dwukanałowy do ekstrakcji kamieni, czteroramienny,  jednorazowego użytku, o nitinolowym rdzeniu w rozmiarze 20mm x 40mm i 30mm x 60mm oraz o stalowym rdzeniu w rozmiarze  25mm x 50mm. Kosz w osłonce wykonanej z PE, chroniącej przed uszkodzeniami narzędzia w transporcie. Narzędzie kompatybilne z prowadnikiem 0,035" oraz awaryjnym litotryptorem. Możliwość podania kontrastu. Długość robocza narzędzia 1950mm. Średnica narzędzia 3,2 mm. Pakowany pojedynczo, sterylnie. Opakowanie handlowe = 5 sztuk.</t>
  </si>
  <si>
    <t>Szczotka jednorazowego użytku do czyszczenia endoskopu. Dwustronna o średnicy drutu prowadzącego 1,7mm ze średnicą włosia 5mm i 10mm przy długości narzędzia 2300mm. Na końcach szczotki plastikowe kulki chroniące kanał endoskopu przed zarysowaniami. Szczotka współpracująca z minimalnym kanałem roboczym 2,8mm. Pakowane pojedynczo, w zestawie 4 etykiety samoprzylepne do dokumentacji z nr katalogowym, nr LOT, datą ważności oraz danymi producenta. Opakowanie handlowe = 50 sztuk.</t>
  </si>
  <si>
    <t>Ustnik endoskopowy z otworem centralnym o średnicy 22mm x 27mm, ze wstępnie założoną po jednej stronie gumką tekstylną. Nie zawiera lateksu. Otwory w gumce co 15 mm dające wiele możliwości w zakresie poprawnego mocowania ustnika. Ustnik posiadający wypustki plastikowe na części wewnętrznej zapobiegające przesuwaniu ustnika na uzębieniu pacjenta. Sterylizowany tlenkiem etylenu. Pakowany pojedynczo, z oznaczeniem nr katalogowego, LOT, datą produkcji, datą ważności i danymi producenta. Opakowanie handlowe = 100 sztuk.</t>
  </si>
  <si>
    <t xml:space="preserve">Ustnik gastroskopowy z podłączeniem tlenu </t>
  </si>
  <si>
    <t>Ustnik gastroskopowy o rozmiarze 66 Fr, z dostępem do tlenu, ze wstępnie założoną po jednej stronie gumką tekstylną. Nie zawiera lateksu.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</si>
</sst>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zł&quot;"/>
    <numFmt numFmtId="165" formatCode="#,##0.00&quot; zł&quot;"/>
  </numFmts>
  <fonts count="9">
    <font>
      <sz val="11"/>
      <color theme="1"/>
      <name val="Calibri"/>
      <family val="2"/>
      <scheme val="minor"/>
    </font>
    <font>
      <sz val="11"/>
      <color indexed="8"/>
      <name val="Czcionka tekstu podstawowego"/>
      <charset val="1"/>
    </font>
    <font>
      <sz val="8"/>
      <color theme="1"/>
      <name val="Calibri"/>
      <family val="2"/>
      <charset val="238"/>
      <scheme val="minor"/>
    </font>
    <font>
      <b/>
      <sz val="8"/>
      <color rgb="FF000000"/>
      <name val="Calibri"/>
      <family val="2"/>
      <charset val="238"/>
      <scheme val="minor"/>
    </font>
    <font>
      <b/>
      <sz val="8"/>
      <color theme="1"/>
      <name val="Calibri"/>
      <family val="2"/>
      <charset val="238"/>
      <scheme val="minor"/>
    </font>
    <font>
      <sz val="8"/>
      <color rgb="FF000000"/>
      <name val="Calibri"/>
      <family val="2"/>
      <charset val="238"/>
      <scheme val="minor"/>
    </font>
    <font>
      <sz val="8"/>
      <name val="Calibri"/>
      <family val="2"/>
      <charset val="238"/>
      <scheme val="minor"/>
    </font>
    <font>
      <b/>
      <sz val="8"/>
      <name val="Calibri"/>
      <family val="2"/>
      <charset val="238"/>
      <scheme val="minor"/>
    </font>
    <font>
      <sz val="8"/>
      <color indexed="8"/>
      <name val="Calibri"/>
      <family val="2"/>
      <charset val="238"/>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32">
    <xf numFmtId="0" fontId="0" fillId="0" borderId="0" xfId="0"/>
    <xf numFmtId="0" fontId="2" fillId="0" borderId="0" xfId="0" applyFont="1"/>
    <xf numFmtId="0" fontId="5" fillId="0" borderId="3" xfId="0" applyFont="1" applyBorder="1" applyAlignment="1">
      <alignment vertical="center" wrapText="1"/>
    </xf>
    <xf numFmtId="0" fontId="5" fillId="0" borderId="1" xfId="0" applyFont="1" applyBorder="1" applyAlignment="1">
      <alignment horizontal="center" vertical="center" wrapText="1"/>
    </xf>
    <xf numFmtId="9" fontId="5"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8" fillId="0" borderId="1" xfId="1" applyFont="1" applyBorder="1" applyAlignment="1">
      <alignment horizontal="center" vertical="center" wrapText="1"/>
    </xf>
    <xf numFmtId="0" fontId="8" fillId="0" borderId="1" xfId="1" applyFont="1" applyBorder="1" applyAlignment="1">
      <alignment horizontal="left" vertical="center" wrapText="1"/>
    </xf>
    <xf numFmtId="164" fontId="8" fillId="0" borderId="1" xfId="1" applyNumberFormat="1" applyFont="1" applyBorder="1" applyAlignment="1">
      <alignment horizontal="center" vertical="center"/>
    </xf>
    <xf numFmtId="0" fontId="5" fillId="0" borderId="1" xfId="1" applyFont="1" applyBorder="1" applyAlignment="1">
      <alignment horizontal="left" vertical="center" wrapText="1"/>
    </xf>
    <xf numFmtId="0" fontId="5" fillId="0" borderId="1" xfId="0" applyFont="1" applyBorder="1" applyAlignment="1">
      <alignment vertical="center" wrapText="1"/>
    </xf>
    <xf numFmtId="0" fontId="5" fillId="0" borderId="5"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horizontal="center" vertical="center" wrapText="1"/>
    </xf>
    <xf numFmtId="164" fontId="5" fillId="0" borderId="2" xfId="0" applyNumberFormat="1" applyFont="1" applyBorder="1" applyAlignment="1">
      <alignment horizontal="center" vertical="center" wrapText="1"/>
    </xf>
    <xf numFmtId="9" fontId="5" fillId="0" borderId="2" xfId="0" applyNumberFormat="1" applyFont="1" applyBorder="1" applyAlignment="1">
      <alignment horizontal="center" vertical="center" wrapText="1"/>
    </xf>
    <xf numFmtId="0" fontId="5" fillId="0" borderId="6" xfId="0" applyFont="1" applyBorder="1" applyAlignment="1">
      <alignment horizontal="center" vertical="center" wrapText="1"/>
    </xf>
    <xf numFmtId="0" fontId="3" fillId="0" borderId="7" xfId="0" applyFont="1" applyBorder="1" applyAlignment="1">
      <alignment horizontal="right" vertical="center" wrapText="1"/>
    </xf>
    <xf numFmtId="0" fontId="3" fillId="0" borderId="8" xfId="0" applyFont="1" applyBorder="1" applyAlignment="1">
      <alignment horizontal="right" vertical="center" wrapText="1"/>
    </xf>
    <xf numFmtId="0" fontId="3" fillId="0" borderId="9" xfId="0" applyFont="1" applyBorder="1" applyAlignment="1">
      <alignment horizontal="right" vertical="center" wrapText="1"/>
    </xf>
    <xf numFmtId="164" fontId="3" fillId="0" borderId="10" xfId="0" applyNumberFormat="1" applyFont="1" applyBorder="1" applyAlignment="1">
      <alignment horizontal="justify" vertical="center" wrapText="1"/>
    </xf>
    <xf numFmtId="0" fontId="5" fillId="0" borderId="11" xfId="0" applyFont="1" applyBorder="1" applyAlignment="1">
      <alignment horizontal="justify" vertical="center" wrapText="1"/>
    </xf>
    <xf numFmtId="0" fontId="5" fillId="0" borderId="0" xfId="0" applyFont="1" applyFill="1" applyBorder="1" applyAlignment="1">
      <alignment horizontal="left" vertical="center" wrapText="1"/>
    </xf>
    <xf numFmtId="0" fontId="4" fillId="0" borderId="0" xfId="0" applyFont="1"/>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1" quotePrefix="1" applyFont="1" applyBorder="1" applyAlignment="1">
      <alignment horizontal="center" vertical="center" wrapText="1"/>
    </xf>
    <xf numFmtId="0" fontId="6" fillId="0" borderId="1" xfId="1" quotePrefix="1" applyFont="1" applyBorder="1" applyAlignment="1">
      <alignment horizontal="left" vertical="center" wrapText="1"/>
    </xf>
    <xf numFmtId="165" fontId="6" fillId="0" borderId="1" xfId="1" applyNumberFormat="1" applyFont="1" applyBorder="1" applyAlignment="1">
      <alignment horizontal="center" vertical="center"/>
    </xf>
    <xf numFmtId="0" fontId="6" fillId="0" borderId="1" xfId="1" applyFont="1" applyBorder="1" applyAlignment="1">
      <alignment horizontal="center" vertical="center" wrapText="1"/>
    </xf>
    <xf numFmtId="0" fontId="6" fillId="0" borderId="1" xfId="1" applyFont="1" applyBorder="1" applyAlignment="1">
      <alignment horizontal="left" vertical="center" wrapText="1"/>
    </xf>
  </cellXfs>
  <cellStyles count="2">
    <cellStyle name="Excel Built-in Normal" xfId="1"/>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32"/>
  <sheetViews>
    <sheetView tabSelected="1" view="pageLayout" zoomScaleNormal="115" workbookViewId="0">
      <selection activeCell="C3" sqref="C3:C4"/>
    </sheetView>
  </sheetViews>
  <sheetFormatPr defaultRowHeight="11.25"/>
  <cols>
    <col min="1" max="1" width="4" style="1" customWidth="1"/>
    <col min="2" max="2" width="16.28515625" style="1" customWidth="1"/>
    <col min="3" max="3" width="71.28515625" style="1" customWidth="1"/>
    <col min="4" max="5" width="9.140625" style="1"/>
    <col min="6" max="6" width="10.85546875" style="1" customWidth="1"/>
    <col min="7" max="7" width="9.140625" style="1"/>
    <col min="8" max="8" width="10.85546875" style="1" customWidth="1"/>
    <col min="9" max="9" width="11.85546875" style="1" customWidth="1"/>
    <col min="10" max="10" width="12.42578125" style="1" customWidth="1"/>
    <col min="11" max="11" width="24.7109375" style="1" customWidth="1"/>
    <col min="12" max="12" width="18.28515625" style="1" customWidth="1"/>
    <col min="13" max="16384" width="9.140625" style="1"/>
  </cols>
  <sheetData>
    <row r="3" spans="1:12" ht="32.25" customHeight="1">
      <c r="A3" s="25" t="s">
        <v>0</v>
      </c>
      <c r="B3" s="26" t="s">
        <v>1</v>
      </c>
      <c r="C3" s="26" t="s">
        <v>12</v>
      </c>
      <c r="D3" s="26" t="s">
        <v>2</v>
      </c>
      <c r="E3" s="26" t="s">
        <v>3</v>
      </c>
      <c r="F3" s="26" t="s">
        <v>4</v>
      </c>
      <c r="G3" s="26" t="s">
        <v>5</v>
      </c>
      <c r="H3" s="26" t="s">
        <v>6</v>
      </c>
      <c r="I3" s="26" t="s">
        <v>11</v>
      </c>
      <c r="J3" s="26" t="s">
        <v>7</v>
      </c>
      <c r="K3" s="26" t="s">
        <v>8</v>
      </c>
      <c r="L3" s="26" t="s">
        <v>35</v>
      </c>
    </row>
    <row r="4" spans="1:12" ht="21.75" customHeight="1">
      <c r="A4" s="25"/>
      <c r="B4" s="26"/>
      <c r="C4" s="26"/>
      <c r="D4" s="26"/>
      <c r="E4" s="26"/>
      <c r="F4" s="26"/>
      <c r="G4" s="26"/>
      <c r="H4" s="26"/>
      <c r="I4" s="26"/>
      <c r="J4" s="26"/>
      <c r="K4" s="26"/>
      <c r="L4" s="26"/>
    </row>
    <row r="5" spans="1:12" ht="111.75" customHeight="1">
      <c r="A5" s="11">
        <v>1</v>
      </c>
      <c r="B5" s="27" t="s">
        <v>13</v>
      </c>
      <c r="C5" s="28" t="s">
        <v>36</v>
      </c>
      <c r="D5" s="3" t="s">
        <v>9</v>
      </c>
      <c r="E5" s="3">
        <v>4000</v>
      </c>
      <c r="F5" s="29"/>
      <c r="G5" s="4">
        <v>0.08</v>
      </c>
      <c r="H5" s="5">
        <f>F5*1.08</f>
        <v>0</v>
      </c>
      <c r="I5" s="5">
        <f>E5*F5</f>
        <v>0</v>
      </c>
      <c r="J5" s="5">
        <f>E5*H5</f>
        <v>0</v>
      </c>
      <c r="K5" s="3"/>
      <c r="L5" s="3"/>
    </row>
    <row r="6" spans="1:12" ht="88.5" customHeight="1">
      <c r="A6" s="11">
        <v>2</v>
      </c>
      <c r="B6" s="28" t="s">
        <v>32</v>
      </c>
      <c r="C6" s="28" t="s">
        <v>14</v>
      </c>
      <c r="D6" s="3" t="s">
        <v>9</v>
      </c>
      <c r="E6" s="3">
        <v>300</v>
      </c>
      <c r="F6" s="29"/>
      <c r="G6" s="4">
        <v>0.08</v>
      </c>
      <c r="H6" s="5">
        <f t="shared" ref="H6:H23" si="0">F6*1.08</f>
        <v>0</v>
      </c>
      <c r="I6" s="5">
        <f t="shared" ref="I6:I23" si="1">E6*F6</f>
        <v>0</v>
      </c>
      <c r="J6" s="5">
        <f t="shared" ref="J6:J23" si="2">E6*H6</f>
        <v>0</v>
      </c>
      <c r="K6" s="3"/>
      <c r="L6" s="3"/>
    </row>
    <row r="7" spans="1:12" ht="89.1" customHeight="1">
      <c r="A7" s="11">
        <v>3</v>
      </c>
      <c r="B7" s="30" t="s">
        <v>33</v>
      </c>
      <c r="C7" s="28" t="s">
        <v>31</v>
      </c>
      <c r="D7" s="3" t="s">
        <v>9</v>
      </c>
      <c r="E7" s="3">
        <v>100</v>
      </c>
      <c r="F7" s="29"/>
      <c r="G7" s="4">
        <v>0.08</v>
      </c>
      <c r="H7" s="5">
        <f t="shared" si="0"/>
        <v>0</v>
      </c>
      <c r="I7" s="5">
        <f t="shared" si="1"/>
        <v>0</v>
      </c>
      <c r="J7" s="5">
        <f t="shared" si="2"/>
        <v>0</v>
      </c>
      <c r="K7" s="3"/>
      <c r="L7" s="3"/>
    </row>
    <row r="8" spans="1:12" ht="91.5" customHeight="1">
      <c r="A8" s="11">
        <v>4</v>
      </c>
      <c r="B8" s="30" t="s">
        <v>34</v>
      </c>
      <c r="C8" s="31" t="s">
        <v>40</v>
      </c>
      <c r="D8" s="3" t="s">
        <v>9</v>
      </c>
      <c r="E8" s="3">
        <v>200</v>
      </c>
      <c r="F8" s="29"/>
      <c r="G8" s="4">
        <v>0.08</v>
      </c>
      <c r="H8" s="5">
        <f t="shared" si="0"/>
        <v>0</v>
      </c>
      <c r="I8" s="5">
        <f t="shared" si="1"/>
        <v>0</v>
      </c>
      <c r="J8" s="5">
        <f t="shared" si="2"/>
        <v>0</v>
      </c>
      <c r="K8" s="3"/>
      <c r="L8" s="3"/>
    </row>
    <row r="9" spans="1:12" ht="171.75" customHeight="1">
      <c r="A9" s="11">
        <v>5</v>
      </c>
      <c r="B9" s="7" t="s">
        <v>15</v>
      </c>
      <c r="C9" s="8" t="s">
        <v>39</v>
      </c>
      <c r="D9" s="3" t="s">
        <v>9</v>
      </c>
      <c r="E9" s="3">
        <v>20</v>
      </c>
      <c r="F9" s="9"/>
      <c r="G9" s="4">
        <v>0.08</v>
      </c>
      <c r="H9" s="5">
        <f t="shared" si="0"/>
        <v>0</v>
      </c>
      <c r="I9" s="5">
        <f t="shared" si="1"/>
        <v>0</v>
      </c>
      <c r="J9" s="5">
        <f t="shared" si="2"/>
        <v>0</v>
      </c>
      <c r="K9" s="3"/>
      <c r="L9" s="3"/>
    </row>
    <row r="10" spans="1:12" ht="75.75" customHeight="1">
      <c r="A10" s="11">
        <v>6</v>
      </c>
      <c r="B10" s="30" t="s">
        <v>16</v>
      </c>
      <c r="C10" s="8" t="s">
        <v>41</v>
      </c>
      <c r="D10" s="3" t="s">
        <v>9</v>
      </c>
      <c r="E10" s="3">
        <v>150</v>
      </c>
      <c r="F10" s="29"/>
      <c r="G10" s="4">
        <v>0.08</v>
      </c>
      <c r="H10" s="5">
        <f t="shared" si="0"/>
        <v>0</v>
      </c>
      <c r="I10" s="5">
        <f t="shared" si="1"/>
        <v>0</v>
      </c>
      <c r="J10" s="5">
        <f t="shared" si="2"/>
        <v>0</v>
      </c>
      <c r="K10" s="3"/>
      <c r="L10" s="3"/>
    </row>
    <row r="11" spans="1:12" ht="75.75" customHeight="1">
      <c r="A11" s="11">
        <v>7</v>
      </c>
      <c r="B11" s="7" t="s">
        <v>17</v>
      </c>
      <c r="C11" s="10" t="s">
        <v>42</v>
      </c>
      <c r="D11" s="3" t="s">
        <v>9</v>
      </c>
      <c r="E11" s="3">
        <v>40</v>
      </c>
      <c r="F11" s="9"/>
      <c r="G11" s="4">
        <v>0.08</v>
      </c>
      <c r="H11" s="5">
        <f t="shared" si="0"/>
        <v>0</v>
      </c>
      <c r="I11" s="5">
        <f t="shared" si="1"/>
        <v>0</v>
      </c>
      <c r="J11" s="5">
        <f t="shared" si="2"/>
        <v>0</v>
      </c>
      <c r="K11" s="3"/>
      <c r="L11" s="3"/>
    </row>
    <row r="12" spans="1:12" ht="85.5" customHeight="1">
      <c r="A12" s="11">
        <v>8</v>
      </c>
      <c r="B12" s="30" t="s">
        <v>18</v>
      </c>
      <c r="C12" s="8" t="s">
        <v>19</v>
      </c>
      <c r="D12" s="3" t="s">
        <v>9</v>
      </c>
      <c r="E12" s="3">
        <v>130</v>
      </c>
      <c r="F12" s="29"/>
      <c r="G12" s="4">
        <v>0.08</v>
      </c>
      <c r="H12" s="5">
        <f t="shared" si="0"/>
        <v>0</v>
      </c>
      <c r="I12" s="5">
        <f t="shared" si="1"/>
        <v>0</v>
      </c>
      <c r="J12" s="5">
        <f t="shared" si="2"/>
        <v>0</v>
      </c>
      <c r="K12" s="3"/>
      <c r="L12" s="3"/>
    </row>
    <row r="13" spans="1:12" ht="114.75" customHeight="1">
      <c r="A13" s="11">
        <v>9</v>
      </c>
      <c r="B13" s="30" t="s">
        <v>20</v>
      </c>
      <c r="C13" s="31" t="s">
        <v>43</v>
      </c>
      <c r="D13" s="3" t="s">
        <v>9</v>
      </c>
      <c r="E13" s="3">
        <v>20</v>
      </c>
      <c r="F13" s="29"/>
      <c r="G13" s="4">
        <v>0.08</v>
      </c>
      <c r="H13" s="5">
        <f t="shared" si="0"/>
        <v>0</v>
      </c>
      <c r="I13" s="5">
        <f t="shared" si="1"/>
        <v>0</v>
      </c>
      <c r="J13" s="5">
        <f t="shared" si="2"/>
        <v>0</v>
      </c>
      <c r="K13" s="3"/>
      <c r="L13" s="3"/>
    </row>
    <row r="14" spans="1:12" ht="84" customHeight="1">
      <c r="A14" s="11">
        <v>10</v>
      </c>
      <c r="B14" s="30" t="s">
        <v>44</v>
      </c>
      <c r="C14" s="31" t="s">
        <v>45</v>
      </c>
      <c r="D14" s="3" t="s">
        <v>9</v>
      </c>
      <c r="E14" s="3">
        <v>20</v>
      </c>
      <c r="F14" s="29"/>
      <c r="G14" s="4">
        <v>0.08</v>
      </c>
      <c r="H14" s="5">
        <f t="shared" si="0"/>
        <v>0</v>
      </c>
      <c r="I14" s="5">
        <f t="shared" si="1"/>
        <v>0</v>
      </c>
      <c r="J14" s="5">
        <f t="shared" si="2"/>
        <v>0</v>
      </c>
      <c r="K14" s="3"/>
      <c r="L14" s="3"/>
    </row>
    <row r="15" spans="1:12" ht="96.75" customHeight="1">
      <c r="A15" s="11">
        <v>11</v>
      </c>
      <c r="B15" s="30" t="s">
        <v>21</v>
      </c>
      <c r="C15" s="31" t="s">
        <v>22</v>
      </c>
      <c r="D15" s="3" t="s">
        <v>9</v>
      </c>
      <c r="E15" s="3">
        <v>10</v>
      </c>
      <c r="F15" s="29"/>
      <c r="G15" s="4">
        <v>0.08</v>
      </c>
      <c r="H15" s="5">
        <f t="shared" si="0"/>
        <v>0</v>
      </c>
      <c r="I15" s="5">
        <f t="shared" si="1"/>
        <v>0</v>
      </c>
      <c r="J15" s="5">
        <f t="shared" si="2"/>
        <v>0</v>
      </c>
      <c r="K15" s="3"/>
      <c r="L15" s="3"/>
    </row>
    <row r="16" spans="1:12" ht="83.25" customHeight="1">
      <c r="A16" s="11">
        <v>12</v>
      </c>
      <c r="B16" s="30" t="s">
        <v>23</v>
      </c>
      <c r="C16" s="28" t="s">
        <v>24</v>
      </c>
      <c r="D16" s="3" t="s">
        <v>9</v>
      </c>
      <c r="E16" s="3">
        <v>100</v>
      </c>
      <c r="F16" s="29"/>
      <c r="G16" s="4">
        <v>0.08</v>
      </c>
      <c r="H16" s="5">
        <f t="shared" si="0"/>
        <v>0</v>
      </c>
      <c r="I16" s="5">
        <f t="shared" si="1"/>
        <v>0</v>
      </c>
      <c r="J16" s="5">
        <f t="shared" si="2"/>
        <v>0</v>
      </c>
      <c r="K16" s="3"/>
      <c r="L16" s="3"/>
    </row>
    <row r="17" spans="1:12" ht="85.5" customHeight="1">
      <c r="A17" s="11">
        <v>13</v>
      </c>
      <c r="B17" s="30" t="s">
        <v>25</v>
      </c>
      <c r="C17" s="31" t="s">
        <v>46</v>
      </c>
      <c r="D17" s="3" t="s">
        <v>9</v>
      </c>
      <c r="E17" s="3">
        <v>200</v>
      </c>
      <c r="F17" s="29"/>
      <c r="G17" s="4">
        <v>0.08</v>
      </c>
      <c r="H17" s="5">
        <f t="shared" si="0"/>
        <v>0</v>
      </c>
      <c r="I17" s="5">
        <f t="shared" si="1"/>
        <v>0</v>
      </c>
      <c r="J17" s="5">
        <f t="shared" si="2"/>
        <v>0</v>
      </c>
      <c r="K17" s="3"/>
      <c r="L17" s="3"/>
    </row>
    <row r="18" spans="1:12" ht="91.5" customHeight="1">
      <c r="A18" s="11">
        <v>14</v>
      </c>
      <c r="B18" s="30" t="s">
        <v>26</v>
      </c>
      <c r="C18" s="31" t="s">
        <v>47</v>
      </c>
      <c r="D18" s="3" t="s">
        <v>9</v>
      </c>
      <c r="E18" s="3">
        <v>3000</v>
      </c>
      <c r="F18" s="29"/>
      <c r="G18" s="4">
        <v>0.08</v>
      </c>
      <c r="H18" s="5">
        <f t="shared" si="0"/>
        <v>0</v>
      </c>
      <c r="I18" s="5">
        <f t="shared" si="1"/>
        <v>0</v>
      </c>
      <c r="J18" s="5">
        <f t="shared" si="2"/>
        <v>0</v>
      </c>
      <c r="K18" s="3"/>
      <c r="L18" s="3"/>
    </row>
    <row r="19" spans="1:12" ht="48" customHeight="1">
      <c r="A19" s="11">
        <v>15</v>
      </c>
      <c r="B19" s="7" t="s">
        <v>48</v>
      </c>
      <c r="C19" s="8" t="s">
        <v>49</v>
      </c>
      <c r="D19" s="3" t="s">
        <v>9</v>
      </c>
      <c r="E19" s="3">
        <v>200</v>
      </c>
      <c r="F19" s="29"/>
      <c r="G19" s="4">
        <v>0.08</v>
      </c>
      <c r="H19" s="5">
        <f t="shared" si="0"/>
        <v>0</v>
      </c>
      <c r="I19" s="5">
        <f t="shared" si="1"/>
        <v>0</v>
      </c>
      <c r="J19" s="5">
        <f t="shared" si="2"/>
        <v>0</v>
      </c>
      <c r="K19" s="3"/>
      <c r="L19" s="3"/>
    </row>
    <row r="20" spans="1:12" ht="72.75" customHeight="1">
      <c r="A20" s="11">
        <v>16</v>
      </c>
      <c r="B20" s="30" t="s">
        <v>27</v>
      </c>
      <c r="C20" s="31" t="s">
        <v>28</v>
      </c>
      <c r="D20" s="3" t="s">
        <v>9</v>
      </c>
      <c r="E20" s="3">
        <v>150</v>
      </c>
      <c r="F20" s="29"/>
      <c r="G20" s="4">
        <v>0.08</v>
      </c>
      <c r="H20" s="5">
        <f t="shared" si="0"/>
        <v>0</v>
      </c>
      <c r="I20" s="5">
        <f t="shared" si="1"/>
        <v>0</v>
      </c>
      <c r="J20" s="5">
        <f t="shared" si="2"/>
        <v>0</v>
      </c>
      <c r="K20" s="3"/>
      <c r="L20" s="3"/>
    </row>
    <row r="21" spans="1:12" ht="64.5" customHeight="1">
      <c r="A21" s="11">
        <v>17</v>
      </c>
      <c r="B21" s="30" t="s">
        <v>37</v>
      </c>
      <c r="C21" s="31" t="s">
        <v>29</v>
      </c>
      <c r="D21" s="3" t="s">
        <v>9</v>
      </c>
      <c r="E21" s="3">
        <v>50</v>
      </c>
      <c r="F21" s="29"/>
      <c r="G21" s="4">
        <v>0.08</v>
      </c>
      <c r="H21" s="5">
        <f t="shared" si="0"/>
        <v>0</v>
      </c>
      <c r="I21" s="5">
        <f t="shared" si="1"/>
        <v>0</v>
      </c>
      <c r="J21" s="5">
        <f t="shared" si="2"/>
        <v>0</v>
      </c>
      <c r="K21" s="3"/>
      <c r="L21" s="3"/>
    </row>
    <row r="22" spans="1:12" ht="74.25" customHeight="1">
      <c r="A22" s="11">
        <v>18</v>
      </c>
      <c r="B22" s="30" t="s">
        <v>38</v>
      </c>
      <c r="C22" s="31" t="s">
        <v>30</v>
      </c>
      <c r="D22" s="3" t="s">
        <v>9</v>
      </c>
      <c r="E22" s="3">
        <v>50</v>
      </c>
      <c r="F22" s="29"/>
      <c r="G22" s="4">
        <v>0.08</v>
      </c>
      <c r="H22" s="5">
        <f t="shared" si="0"/>
        <v>0</v>
      </c>
      <c r="I22" s="5">
        <f t="shared" si="1"/>
        <v>0</v>
      </c>
      <c r="J22" s="5">
        <f t="shared" si="2"/>
        <v>0</v>
      </c>
      <c r="K22" s="3"/>
      <c r="L22" s="3"/>
    </row>
    <row r="23" spans="1:12" ht="169.5" customHeight="1" thickBot="1">
      <c r="A23" s="11">
        <v>19</v>
      </c>
      <c r="B23" s="7" t="s">
        <v>15</v>
      </c>
      <c r="C23" s="8" t="s">
        <v>39</v>
      </c>
      <c r="D23" s="3" t="s">
        <v>9</v>
      </c>
      <c r="E23" s="3">
        <v>20</v>
      </c>
      <c r="F23" s="9"/>
      <c r="G23" s="4">
        <v>0.08</v>
      </c>
      <c r="H23" s="5">
        <f t="shared" si="0"/>
        <v>0</v>
      </c>
      <c r="I23" s="5">
        <f t="shared" si="1"/>
        <v>0</v>
      </c>
      <c r="J23" s="5">
        <f t="shared" si="2"/>
        <v>0</v>
      </c>
      <c r="K23" s="3"/>
      <c r="L23" s="3"/>
    </row>
    <row r="24" spans="1:12" ht="0.6" customHeight="1" thickBot="1">
      <c r="A24" s="2"/>
      <c r="B24" s="11"/>
      <c r="C24" s="11"/>
      <c r="D24" s="3"/>
      <c r="E24" s="3"/>
      <c r="F24" s="5"/>
      <c r="G24" s="4"/>
      <c r="H24" s="5"/>
      <c r="I24" s="5"/>
      <c r="J24" s="5"/>
      <c r="K24" s="6"/>
    </row>
    <row r="25" spans="1:12" ht="140.1" hidden="1" customHeight="1" thickBot="1">
      <c r="A25" s="2"/>
      <c r="B25" s="11"/>
      <c r="C25" s="11"/>
      <c r="D25" s="3"/>
      <c r="E25" s="3"/>
      <c r="F25" s="5"/>
      <c r="G25" s="4"/>
      <c r="H25" s="5"/>
      <c r="I25" s="5"/>
      <c r="J25" s="5"/>
      <c r="K25" s="6"/>
    </row>
    <row r="26" spans="1:12" ht="48.6" hidden="1" customHeight="1" thickBot="1">
      <c r="A26" s="2"/>
      <c r="B26" s="11"/>
      <c r="C26" s="11"/>
      <c r="D26" s="3"/>
      <c r="E26" s="3"/>
      <c r="F26" s="5"/>
      <c r="G26" s="4"/>
      <c r="H26" s="5"/>
      <c r="I26" s="5"/>
      <c r="J26" s="5"/>
      <c r="K26" s="6"/>
    </row>
    <row r="27" spans="1:12" ht="0.6" hidden="1" customHeight="1" thickBot="1">
      <c r="A27" s="2"/>
      <c r="B27" s="11"/>
      <c r="C27" s="11"/>
      <c r="D27" s="3"/>
      <c r="E27" s="3"/>
      <c r="F27" s="5"/>
      <c r="G27" s="4"/>
      <c r="H27" s="5"/>
      <c r="I27" s="5"/>
      <c r="J27" s="5"/>
      <c r="K27" s="6"/>
    </row>
    <row r="28" spans="1:12" ht="74.45" hidden="1" customHeight="1" thickBot="1">
      <c r="A28" s="12"/>
      <c r="B28" s="13"/>
      <c r="C28" s="13"/>
      <c r="D28" s="14"/>
      <c r="E28" s="14"/>
      <c r="F28" s="15"/>
      <c r="G28" s="16"/>
      <c r="H28" s="15"/>
      <c r="I28" s="15"/>
      <c r="J28" s="15"/>
      <c r="K28" s="17"/>
    </row>
    <row r="29" spans="1:12" ht="15" customHeight="1" thickBot="1">
      <c r="A29" s="18" t="s">
        <v>10</v>
      </c>
      <c r="B29" s="19"/>
      <c r="C29" s="19"/>
      <c r="D29" s="19"/>
      <c r="E29" s="19"/>
      <c r="F29" s="19"/>
      <c r="G29" s="19"/>
      <c r="H29" s="20"/>
      <c r="I29" s="21">
        <f>SUM(I5:I28)</f>
        <v>0</v>
      </c>
      <c r="J29" s="21">
        <f>SUM(J5:J28)</f>
        <v>0</v>
      </c>
      <c r="K29" s="22"/>
    </row>
    <row r="31" spans="1:12">
      <c r="B31" s="23"/>
      <c r="C31" s="23"/>
    </row>
    <row r="32" spans="1:12" s="24" customFormat="1"/>
  </sheetData>
  <mergeCells count="14">
    <mergeCell ref="L3:L4"/>
    <mergeCell ref="B31:C31"/>
    <mergeCell ref="A29:H29"/>
    <mergeCell ref="H3:H4"/>
    <mergeCell ref="J3:J4"/>
    <mergeCell ref="K3:K4"/>
    <mergeCell ref="C3:C4"/>
    <mergeCell ref="I3:I4"/>
    <mergeCell ref="A3:A4"/>
    <mergeCell ref="B3:B4"/>
    <mergeCell ref="D3:D4"/>
    <mergeCell ref="E3:E4"/>
    <mergeCell ref="F3:F4"/>
    <mergeCell ref="G3:G4"/>
  </mergeCells>
  <pageMargins left="0.70866141732283472" right="0.70866141732283472" top="0.74803149606299213" bottom="0.74803149606299213" header="0.31496062992125984" footer="0.31496062992125984"/>
  <pageSetup paperSize="9" scale="62" fitToHeight="0" orientation="landscape" r:id="rId1"/>
  <headerFooter>
    <oddHeader>&amp;CZałącznik nr 1 do postępowania EK-ZZ/ZP.261.28.D.2023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8" sqref="I18"/>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Arkusz2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2023-07-13T12:20:25Z</dcterms:modified>
</cp:coreProperties>
</file>