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Załącznik 1 Formularz ofertowy" sheetId="1" r:id="rId1"/>
    <sheet name="Załącznik 1A Kalkulacja ceny" sheetId="2" r:id="rId2"/>
  </sheets>
  <definedNames>
    <definedName name="_xlfn.ANCHORARRAY" hidden="1">#NAME?</definedName>
    <definedName name="_xlfn.COUNTIFS" hidden="1">#NAME?</definedName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<sst xmlns="http://schemas.openxmlformats.org/spreadsheetml/2006/main" count="264" uniqueCount="162">
  <si>
    <t>Lp.</t>
  </si>
  <si>
    <t>kpl.</t>
  </si>
  <si>
    <t>Opis</t>
  </si>
  <si>
    <t>Jedn.
przedm.</t>
  </si>
  <si>
    <t>Cena
jednostkowa
netto</t>
  </si>
  <si>
    <t>Stawka
podatku VAT</t>
  </si>
  <si>
    <t>Wartość VAT</t>
  </si>
  <si>
    <t>Cena
jednostkowa
brutto</t>
  </si>
  <si>
    <t>Wartość netto</t>
  </si>
  <si>
    <t>Wartość brutto</t>
  </si>
  <si>
    <t>Łączna ilość</t>
  </si>
  <si>
    <t>Wartość
jednostkowa
VAT</t>
  </si>
  <si>
    <t>RAZEM</t>
  </si>
  <si>
    <t xml:space="preserve">  </t>
  </si>
  <si>
    <t xml:space="preserve">Nr sprawy : </t>
  </si>
  <si>
    <t>Instalacje fotowoltaiczne funkcjonalnie powiązane z budynkiem mieszkalnym o powierzchni użytkowej do 300 m2:</t>
  </si>
  <si>
    <t>Instalacje kolektorów słonecznych zlokalizowane na/w budynku mieszkalnym o powierzchni użytkowej do 300 m2:</t>
  </si>
  <si>
    <t>Instalacje kolektorów słonecznych zlokalizowane poza budynkiem mieszkalnym:</t>
  </si>
  <si>
    <t>….......</t>
  </si>
  <si>
    <t xml:space="preserve">                </t>
  </si>
  <si>
    <t xml:space="preserve">                Załącznik nr 1 do SWZ</t>
  </si>
  <si>
    <t xml:space="preserve">                            </t>
  </si>
  <si>
    <t>Miejscowość i data…………………………………….</t>
  </si>
  <si>
    <t xml:space="preserve">(Nazwa i adres Wykonawcy)  </t>
  </si>
  <si>
    <t xml:space="preserve">O F E R T A  C E N O W A </t>
  </si>
  <si>
    <t>Nawiązując do zaproszenia złożenia oferty w  postępowaniu o udzielenie zamówienia publicznego na:</t>
  </si>
  <si>
    <t>zgodnie z wymaganiami określonymi w specyfikacji warunków zamówienia dla tego postępowania składamy niniejszą ofertę:</t>
  </si>
  <si>
    <t>Część 1</t>
  </si>
  <si>
    <t>Kryteria pozacenowe:</t>
  </si>
  <si>
    <t>Część 2</t>
  </si>
  <si>
    <t>Część 3</t>
  </si>
  <si>
    <t>UWAGA!</t>
  </si>
  <si>
    <t xml:space="preserve">Niezłożenie przez Wykonawcę informacji będzie oznaczało, że taki obowiązek nie powstaje. </t>
  </si>
  <si>
    <t>Dane dotyczące Wykonawcy:</t>
  </si>
  <si>
    <t xml:space="preserve">Imię Nazwisko osoby (osób) upoważnionych do podpisania umowy: </t>
  </si>
  <si>
    <t>Numer telefonu/faksu:</t>
  </si>
  <si>
    <t>Numer REGON:</t>
  </si>
  <si>
    <t>* niepotrzebne skreślić</t>
  </si>
  <si>
    <t>Załącznikami do niniejszej oferty są:</t>
  </si>
  <si>
    <t>(Miejscowość i data)</t>
  </si>
  <si>
    <t>(słownie: ……………………………………………………………………………………………………) w tym podatek VAT.</t>
  </si>
  <si>
    <t>(W przypadku nie określenia okresu rękojmi i gwarancji jakości przyjmuje się okres 60 miesięcy)</t>
  </si>
  <si>
    <t xml:space="preserve"> - Aspekt społeczny: deklarujemy zatrudnienie osoby z grupy wymienionej w rozdziale XVIII ust. 9 SWZ:  </t>
  </si>
  <si>
    <t xml:space="preserve"> (skreślić niewłaściwe)</t>
  </si>
  <si>
    <t>TAK</t>
  </si>
  <si>
    <t>NIE</t>
  </si>
  <si>
    <t xml:space="preserve">Dokument musi być podpisany kwalifikowanym podpisem elektronicznym
</t>
  </si>
  <si>
    <t>W rozdziale XVII ust. 5 SWZ Zamawiający wymaga złożenia wraz z ofertą informacji o powstaniu u Zamawiającego obowiązku</t>
  </si>
  <si>
    <t xml:space="preserve">podatkowego zgodnie z przepisami o podatku od towarów i usług (VAT) wskazując nazwę (rodzaj) towaru lub usługi, </t>
  </si>
  <si>
    <t>których dostawa lub świadczenie będzie prowadzić do jego powstania, oraz wskazując ich wartość bez kwoty podatku.</t>
  </si>
  <si>
    <t>Numer NIP:</t>
  </si>
  <si>
    <t>……………………………………………………………………………………………………………………</t>
  </si>
  <si>
    <t xml:space="preserve">Adres kontaktowy email: </t>
  </si>
  <si>
    <t>Adres e-mail Gwaranta do zwrotu wadium: (wypełnić w przypadku wnoszenia wadium w formie gwarancji)</t>
  </si>
  <si>
    <t>Nr rachunku bankowego na który należy dokonać zwrotu wadium wnoszonego w pieniądzu:</t>
  </si>
  <si>
    <r>
      <t xml:space="preserve"> - Oświadczamy, że deklarujemy termin wykonania zamówienia zgodny z zapisami w SWZ</t>
    </r>
    <r>
      <rPr>
        <b/>
        <sz val="11"/>
        <color indexed="8"/>
        <rFont val="Arial Narrow"/>
        <family val="2"/>
      </rPr>
      <t xml:space="preserve">. </t>
    </r>
  </si>
  <si>
    <t xml:space="preserve"> - Oświadczamy, że cena brutto obejmuje wszystkie koszty realizacji przedmiotu zamówienia;</t>
  </si>
  <si>
    <t xml:space="preserve"> - Oświadczamy, że przedmiot zamówienia zostanie zrealizowany w oparciu o zapisy określone w  SWZ;</t>
  </si>
  <si>
    <t xml:space="preserve"> - Oświadczamy, że uzyskaliśmy od Zamawiającego wszelkie informacje niezbędne do rzetelnego sporządzenia niniejszej oferty </t>
  </si>
  <si>
    <t xml:space="preserve">    zgodnie z wymogami określonymi w SWZ;</t>
  </si>
  <si>
    <t xml:space="preserve"> - Oświadczamy, że zapoznaliśmy się ze SWZ i projektem umowy i nie wnosimy żadnych zastrzeżeń oraz uznajemy się za związanych </t>
  </si>
  <si>
    <t xml:space="preserve">    określonymi w niej zasadami postępowania, przez okres wskazany w SWZ;</t>
  </si>
  <si>
    <t xml:space="preserve"> - Oświadczamy, że zobowiązujemy się w przypadku wyboru naszej oferty do zawarcia umowy na warunkach, w miejscu i terminie </t>
  </si>
  <si>
    <t xml:space="preserve">    określonych przez Zamawiającego;</t>
  </si>
  <si>
    <r>
      <t xml:space="preserve"> - Oświadczam, że wypełniłem obowiązki informacyjne przewidziane w art. 13 lub art. 14 RODO</t>
    </r>
    <r>
      <rPr>
        <vertAlign val="superscript"/>
        <sz val="11"/>
        <color indexed="8"/>
        <rFont val="Arial Narrow"/>
        <family val="2"/>
      </rPr>
      <t>1)</t>
    </r>
    <r>
      <rPr>
        <sz val="11"/>
        <color indexed="8"/>
        <rFont val="Arial Narrow"/>
        <family val="2"/>
      </rPr>
      <t xml:space="preserve"> wobec osób fizycznych, od których dane osobowe </t>
    </r>
  </si>
  <si>
    <t xml:space="preserve">    bezpośrednio lub pośrednio pozyskałem w celu ubiegania się o udzielenie zamówienia publicznego w niniejszym postępowaniu.**</t>
  </si>
  <si>
    <t xml:space="preserve"> - Oświadczamy, że przedmiot zamówienia poza usługami kluczowymi zrealizujemy samodzielnie /z udziałem podwykonawcy*</t>
  </si>
  <si>
    <t>(należy wskazać nazwę)</t>
  </si>
  <si>
    <t xml:space="preserve"> -  Oświadczam iż jestem: mikroprzedsiębiorstwem / małym przedsiębiorstwem/ średnim przedsiębiorstwem/dużym przedsiębiorstwem *</t>
  </si>
  <si>
    <t xml:space="preserve">** W przypadku gdy wykonawca nie przekazuje danych osobowych innych niż bezpośrednio jego dotyczących lub zachodzi wyłączenie stosowania </t>
  </si>
  <si>
    <t xml:space="preserve">    obowiązku informacyjnego, stosownie do art. 13 ust. 4 lub art. 14 ust. 5 RODO treści oświadczenia wykonawca nie składa (usunięcie treści </t>
  </si>
  <si>
    <t xml:space="preserve">    treści oświadczenia np. przez jego wykreślenie).</t>
  </si>
  <si>
    <t>1) rozporządzenie Parlamentu Europejskiego i Rady (UE) 2016/679 z dnia 27 kwietnia 2016 r. w sprawie ochrony osób fizycznych w związku</t>
  </si>
  <si>
    <t xml:space="preserve">    z przetwarzaniem danych osobowych i w sprawie swobodnego przepływu takich danych oraz uchylenia dyrektywy 95/46/WE (ogólne rozporządzenie </t>
  </si>
  <si>
    <t xml:space="preserve">    o ochronie danych) (Dz. Urz. UE L 119 z 04.05.2016, str. 1).</t>
  </si>
  <si>
    <t xml:space="preserve">Za wykonanie przedmiotu zamówienia oferujemy cenę w kwocie łącznej brutto: </t>
  </si>
  <si>
    <t>Ceny jednostkowe ryczałtowe</t>
  </si>
  <si>
    <t>CZĘŚĆ 1 - RAZEM:</t>
  </si>
  <si>
    <t>CZĘŚĆ 3 - RAZEM:</t>
  </si>
  <si>
    <t>CZĘŚĆ 2 - RAZEM:</t>
  </si>
  <si>
    <t xml:space="preserve"> - okres rękojmi i gwarancji jakości wynosi następującą liczbę miesięcy: </t>
  </si>
  <si>
    <t>…..</t>
  </si>
  <si>
    <t>Należy wypełnić ceny w Załączniku nr 1A Kalkulacja ceny.</t>
  </si>
  <si>
    <t>Zestaw 7: panele fotowoltaiczne o łącznej mocy min. 4,40 kW  - PROJEKT</t>
  </si>
  <si>
    <t>Zestaw 7: panele fotowoltaiczne o łącznej mocy min. 4,40 kW  - DOSTAWA I MONTAŻ</t>
  </si>
  <si>
    <t>"Budowa instalacji OZE dla mieszkańców Gminy Wiązownica"</t>
  </si>
  <si>
    <t xml:space="preserve">Dostawa i montaż instalacji powietrznych pomp ciepła dla prywatnych budynków mieszkalnych: na potrzeby przygotowania </t>
  </si>
  <si>
    <t>ciepłej wody użytkowej (c.w.u.) oraz na potrzeby centralnego ogrzewania (c.o.) i przygotowania ciepłej wody użytkowej (c.w.u.)</t>
  </si>
  <si>
    <t>Część 4</t>
  </si>
  <si>
    <t>CZĘŚĆ 3: Dostawa i montaż instalacji powietrznych pomp ciepła dla prywatnych budynków mieszkalnych: na potrzeby przygotowania ciepłej wody użytkowej (c.w.u.) oraz na potrzeby centralnego ogrzewania (c.o.) i przygotowania ciepłej wody użytkowej (c.w.u.):</t>
  </si>
  <si>
    <t>Instalacje powietrznych pomp ciepła c.w.u. zlokalizowane w budynku mieszkalnym o powierzchni użytkowej do 300 m2:</t>
  </si>
  <si>
    <t>Instalacje powietrznych pomp ciepła c.o. + c.w.u. zlokalizowane w budynku mieszkalnym o powierzchni użytkowej do 300 m2:</t>
  </si>
  <si>
    <t>CZĘŚĆ 4 - RAZEM:</t>
  </si>
  <si>
    <t>"Budowa instalacji OZE dla mieszkańców Gminy Wiązownica"
Załącznik nr 1A do SWZ - kalkulacja ceny.</t>
  </si>
  <si>
    <t>Dostawa i montaż instalacji fotowoltaicznych dla prywatnych budynków mieszkalnych</t>
  </si>
  <si>
    <t>Dostawa i montaż instalacji kolektorów słonecznych dla prywatnych budynków mieszkalnych</t>
  </si>
  <si>
    <t>Dostawa i montaż kotłów na biomasę dla prywatnych budynków mieszkalnych</t>
  </si>
  <si>
    <t>CZĘŚĆ 1: Dostawa i montaż instalacji fotowoltaicznych dla prywatnych budynków mieszkalnych:</t>
  </si>
  <si>
    <t>CZĘŚĆ 2: Dostawa i montaż instalacji kolektorów słonecznych dla prywatnych budynkaów mieszkalnych:</t>
  </si>
  <si>
    <t>CZĘŚĆ 4: Dostawa i montaż kotłów na biomasę dla prywatnych budynków mieszkalnych:</t>
  </si>
  <si>
    <t>Zestaw 1: panele fotowoltaiczne o łącznej mocy min. 2,00 kW - PROJEKT</t>
  </si>
  <si>
    <t>Zestaw 1: panele fotowoltaiczne o łącznej mocy min. 2,00 kW - DOSTAWA I MONTAŻ</t>
  </si>
  <si>
    <t>Zestaw 2: panele fotowoltaiczne o łącznej mocy min. 2,40 kW - PROJEKT</t>
  </si>
  <si>
    <t>Zestaw 2: panele fotowoltaiczne o łącznej mocy min. 2,40 kW - DOSTAWA I MONTAŻ</t>
  </si>
  <si>
    <t>Zestaw 3: panele fotowoltaiczne o łącznej mocy min. 2,80 kW - PROJEKT</t>
  </si>
  <si>
    <t>Zestaw 3: panele fotowoltaiczne o łącznej mocy min. 2,80 kW - DOSTAWA I MONTAŻ</t>
  </si>
  <si>
    <t>Zestaw 4: panele fotowoltaiczne o łącznej mocy min. 3,20 kW - PROJEKT</t>
  </si>
  <si>
    <t>Zestaw 4: panele fotowoltaiczne o łącznej mocy min. 3,20 Kw - DOSTAWA I MONTAŻ</t>
  </si>
  <si>
    <t>Zestaw 5: panele fotowoltaiczne o łącznej mocy min. 3,60 kW - PROJEKT</t>
  </si>
  <si>
    <t>Zestaw 5: panele fotowoltaiczne o łącznej mocy min. 3,60 Kw - DOSTAWA I MONTAŻ</t>
  </si>
  <si>
    <t>Zestaw 6: panele fotowoltaiczne o łącznej mocy min. 4,00 kW  - PROJEKT</t>
  </si>
  <si>
    <t>Zestaw 6: panele fotowoltaiczne o łącznej mocy min. 4,00 kW  - DOSTAWA I MONTAŻ</t>
  </si>
  <si>
    <t>Zestaw 8: panele fotowoltaiczne o łącznej mocy min. 4,80 kW  - PROJEKT</t>
  </si>
  <si>
    <t>Zestaw 8: panele fotowoltaiczne o łącznej mocy min. 4,80 kW  - DOSTAWA I MONTAŻ</t>
  </si>
  <si>
    <t>Zestaw 9: panele fotowoltaiczne o łącznej mocy min. 5,20 kW  - PROJEKT</t>
  </si>
  <si>
    <t>Zestaw 9: panele fotowoltaiczne o łącznej mocy min. 5,20 kW  - DOSTAWA I MONTAŻ</t>
  </si>
  <si>
    <t>Zestaw 10: panele fotowoltaiczne o łącznej mocy min. 6,00 kW  - PROJEKT</t>
  </si>
  <si>
    <t>Zestaw 10: panele fotowoltaiczne o łącznej mocy min. 6,00 kW  - DOSTAWA I MONTAŻ</t>
  </si>
  <si>
    <t>Zestaw 17: 2 kolektory słoneczne płaskie z podgrzewaczem pojemnościowym ciepłej wody użytkowej - PROJEKT</t>
  </si>
  <si>
    <t>Zestaw 17: 2 kolektory słoneczne płaskie z podgrzewaczem pojemnościowym ciepłej wody użytkowej - DOSTAWA I MONTAŻ</t>
  </si>
  <si>
    <t>Zestaw 18: 3 kolektory słoneczne płaskie z podgrzewaczem pojemnościowym ciepłej wody użytkowej - PROJEKT</t>
  </si>
  <si>
    <t>Zestaw 18: 3 kolektory słoneczne płaskie z podgrzewaczem pojemnościowym ciepłej wody użytkowej - DOSTAWA I MONTAŻ</t>
  </si>
  <si>
    <t>Zestaw 19: 4 kolektory słoneczne płaskie z podgrzewaczem pojemnościowym ciepłej wody użytkowej - PROJEKT</t>
  </si>
  <si>
    <t>Zestaw 19: 4 kolektory słoneczne płaskie z podgrzewaczem pojemnościowym ciepłej wody użytkowej - DOSTAWA I MONTAŻ</t>
  </si>
  <si>
    <t>Kotły na biomasę zlokalizowane w budynku mieszkalnym o powierzchni użytkowej do 300 m2:</t>
  </si>
  <si>
    <t>Zestaw 12: panele fotowoltaiczne o łącznej mocy min. 6,80 kW  - PROJEKT</t>
  </si>
  <si>
    <t>Zestaw 12: panele fotowoltaiczne o łącznej mocy min. 6,80 kW  - DOSTAWA I MONTAŻ</t>
  </si>
  <si>
    <t>Zestaw 13: panele fotowoltaiczne o łącznej mocy min. 7,20 kW  - PROJEKT</t>
  </si>
  <si>
    <t>Zestaw 13: panele fotowoltaiczne o łącznej mocy min. 7,20 kW  - DOSTAWA I MONTAŻ</t>
  </si>
  <si>
    <t>Zestaw 14: panele fotowoltaiczne o łącznej mocy min.7,60 kW  - PROJEKT</t>
  </si>
  <si>
    <t>Zestaw 14: panele fotowoltaiczne o łącznej mocy min. 7,60 kW  - DOSTAWA I MONTAŻ</t>
  </si>
  <si>
    <t>Zestaw 15: panele fotowoltaiczne o łącznej mocy min. 8,00 kW  - PROJEKT</t>
  </si>
  <si>
    <t>Zestaw 15: panele fotowoltaiczne o łącznej mocy min. 8,00 kW  - DOSTAWA I MONTAŻ</t>
  </si>
  <si>
    <t>Zestaw 16: panele fotowoltaiczne o łącznej mocy min. 9,60 kW  - PROJEKT</t>
  </si>
  <si>
    <t>Zestaw 16: panele fotowoltaiczne o łącznej mocy min. 9,60 kW  - DOSTAWA I MONTAŻ</t>
  </si>
  <si>
    <t>Zestaw 17: panele fotowoltaiczne o łącznej mocy min. 10,00 kW  - PROJEKT</t>
  </si>
  <si>
    <t>Zestaw 17: panele fotowoltaiczne o łącznej mocy min. 10,00 kW  - DOSTAWA I MONTAŻ</t>
  </si>
  <si>
    <t>Zestaw 11: panele fotowoltaiczne o łącznej mocy min. 6,40 kW  - PROJEKT</t>
  </si>
  <si>
    <t>Zestaw 11: panele fotowoltaiczne o łącznej mocy min. 6,40 kW  - DOSTAWA I MONTAŻ</t>
  </si>
  <si>
    <t>Zestaw 21: 2 kolektory słoneczne płaskie z podgrzewaczem pojemnościowym ciepłej wody użytkowej - PROJEKT</t>
  </si>
  <si>
    <t>Zestaw 21: 2 kolektory słoneczne płaskie z podgrzewaczem pojemnościowym ciepłej wody użytkowej - DOSTAWA I MONTAŻ</t>
  </si>
  <si>
    <t>Zestaw 22: 3 kolektory słoneczne płaskie z podgrzewaczem pojemnościowym ciepłej wody użytkowej - PROJEKT</t>
  </si>
  <si>
    <t>Zestaw 22: 3 kolektory słoneczne płaskie z podgrzewaczem pojemnościowym ciepłej wody użytkowej - DOSTAWA I MONTAŻ</t>
  </si>
  <si>
    <t>Zestaw 23: 4 kolektory słoneczne płaskie z podgrzewaczem pojemnościowym ciepłej wody użytkowej - PROJEKT</t>
  </si>
  <si>
    <t>Zestaw 23: 4 kolektory słoneczne płaskie z podgrzewaczem pojemnościowym ciepłej wody użytkowej - DOSTAWA I MONTAŻ</t>
  </si>
  <si>
    <t>Zestaw 24: powietrzna pompa ciepła c.w.u. o mocy min. 1,70 kW z podgrzewaczem pojemnościowym ciepłej wody użytkowej - PROJEKT</t>
  </si>
  <si>
    <t>Zestaw 24: powietrzna pompa ciepła c.w.u. o mocy min. 1,70 kW z podgrzewaczem pojemnościowym ciepłej wody użytkowej - DOSTAWA I MONTAŻ</t>
  </si>
  <si>
    <t>Zestaw 25: powietrzna pompa ciepła c.o. + c.w.u. o mocy min. 7,00 kW z podgrzewaczem pojemnościowym ciepłej wody użytkowej - PROJEKT</t>
  </si>
  <si>
    <t>Zestaw 25: powietrzna pompa ciepła c.o. + c.w.u. o mocy min. 7,00 kW z podgrzewaczem pojemnościowym ciepłej wody użytkowej - DOSTAWA I MONTAŻ</t>
  </si>
  <si>
    <t>Zestaw 26: powietrzna pompa ciepła c.o. + c.w.u. o mocy min. 13,00 kW z podgrzewaczem pojemnościowym ciepłej wody użytkowej - PROJEKT</t>
  </si>
  <si>
    <t>Zestaw 26: powietrzna pompa ciepła c.o. + c.w.u. o mocy min. 13,00 kW z podgrzewaczem pojemnościowym ciepłej wody użytkowej - DOSTAWA I MONTAŻ</t>
  </si>
  <si>
    <t>Zestaw 27: powietrzna pompa ciepła c.o. + c.w.u. o mocy min. 15,00 kW z podgrzewaczem pojemnościowym ciepłej wody użytkowej - PROJEKT</t>
  </si>
  <si>
    <t>Zestaw 27: powietrzna pompa ciepła c.o. + c.w.u. o mocy min. 15,00 kW z podgrzewaczem pojemnościowym ciepłej wody użytkowej - DOSTAWA I MONTAŻ</t>
  </si>
  <si>
    <t>Zestaw 28: kocioł na pellet o mocy min. 15,00 kW - PROJEKT</t>
  </si>
  <si>
    <t>Zestaw 28: kocioł na pellet o mocy min. 15,00 kW - DOSTAWA I MONTAŻ</t>
  </si>
  <si>
    <t>Zestaw 29: kocioł na pellet o mocy min. 24,00 kW - PROJEKT</t>
  </si>
  <si>
    <t>Zestaw 29: kocioł na pellet o mocy min. 24,00 kW - DOSTAWA I MONTAŻ</t>
  </si>
  <si>
    <t>Zestaw 30: kocioł na pellet o mocy min. 30,00 kW - PROJEKT</t>
  </si>
  <si>
    <t>Zestaw 30: kocioł na pellet o mocy min. 30,00 kW - DOSTAWA I MONTAŻ</t>
  </si>
  <si>
    <t>Zestaw 31: kocioł na zgazowanie drewna o mocy min. 17,00 kW - PROJEKT</t>
  </si>
  <si>
    <t>Zestaw 31: kocioł na zgazowanie drewna o mocy min. 17,00 kW - DOSTAWA I MONTAŻ</t>
  </si>
  <si>
    <t>IZ.271.19.2022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</si>
</sst>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"/>
    <numFmt numFmtId="172" formatCode="0.0"/>
    <numFmt numFmtId="173" formatCode="#,##0&quot; %&quot;"/>
    <numFmt numFmtId="174" formatCode="#,##0&quot; os.&quot;"/>
    <numFmt numFmtId="175" formatCode="#,##0&quot; szt.&quot;"/>
    <numFmt numFmtId="176" formatCode="#,##0.0&quot; m2&quot;"/>
    <numFmt numFmtId="177" formatCode="#,##0&quot; l&quot;"/>
    <numFmt numFmtId="178" formatCode="_-* #,##0\ [$zł-415]_-;\-* #,##0\ [$zł-415]_-;_-* &quot;-&quot;??\ [$zł-415]_-;_-@_-"/>
    <numFmt numFmtId="179" formatCode="#,##0.00&quot; kW&quot;"/>
    <numFmt numFmtId="180" formatCode="_-* #,##0\ &quot;zł&quot;_-;\-* #,##0\ &quot;zł&quot;_-;_-* &quot;-&quot;??\ &quot;zł&quot;_-;_-@_-"/>
    <numFmt numFmtId="181" formatCode="#,##0&quot; W&quot;"/>
    <numFmt numFmtId="182" formatCode="#,##0&quot; W/m2&quot;"/>
    <numFmt numFmtId="183" formatCode="yyyy/mm/dd;@"/>
    <numFmt numFmtId="184" formatCode="_-* #,##0.00\ [$zł-415]_-;\-* #,##0.00\ [$zł-415]_-;_-* &quot;-&quot;??\ [$zł-415]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Arial Black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9"/>
      <color indexed="10"/>
      <name val="Arial Black"/>
      <family val="2"/>
    </font>
    <font>
      <b/>
      <i/>
      <sz val="11"/>
      <color indexed="8"/>
      <name val="Arial Narrow"/>
      <family val="2"/>
    </font>
    <font>
      <b/>
      <i/>
      <sz val="11"/>
      <color indexed="8"/>
      <name val="Arial Black"/>
      <family val="2"/>
    </font>
    <font>
      <i/>
      <sz val="11"/>
      <color indexed="8"/>
      <name val="Arial Narrow"/>
      <family val="2"/>
    </font>
    <font>
      <i/>
      <sz val="10"/>
      <color indexed="8"/>
      <name val="Arial Narrow"/>
      <family val="2"/>
    </font>
    <font>
      <u val="single"/>
      <sz val="11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  <font>
      <b/>
      <sz val="9"/>
      <color rgb="FFFF0000"/>
      <name val="Arial Black"/>
      <family val="2"/>
    </font>
    <font>
      <b/>
      <i/>
      <sz val="11"/>
      <color theme="1"/>
      <name val="Arial Narrow"/>
      <family val="2"/>
    </font>
    <font>
      <b/>
      <i/>
      <sz val="11"/>
      <color theme="1"/>
      <name val="Arial Black"/>
      <family val="2"/>
    </font>
    <font>
      <b/>
      <sz val="11"/>
      <color rgb="FF000000"/>
      <name val="Arial Narrow"/>
      <family val="2"/>
    </font>
    <font>
      <i/>
      <sz val="11"/>
      <color theme="1"/>
      <name val="Arial Narrow"/>
      <family val="2"/>
    </font>
    <font>
      <i/>
      <sz val="10"/>
      <color theme="1"/>
      <name val="Arial Narrow"/>
      <family val="2"/>
    </font>
    <font>
      <u val="single"/>
      <sz val="11"/>
      <color theme="1"/>
      <name val="Arial Narrow"/>
      <family val="2"/>
    </font>
    <font>
      <b/>
      <u val="single"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rgb="FF000000"/>
      </right>
      <top style="medium"/>
      <bottom style="medium"/>
    </border>
    <border>
      <left style="hair">
        <color rgb="FF000000"/>
      </left>
      <right style="hair">
        <color rgb="FF000000"/>
      </right>
      <top style="medium"/>
      <bottom style="medium"/>
    </border>
    <border>
      <left style="hair">
        <color rgb="FF000000"/>
      </left>
      <right>
        <color indexed="63"/>
      </right>
      <top style="medium"/>
      <bottom style="medium"/>
    </border>
    <border>
      <left style="hair">
        <color rgb="FF000000"/>
      </left>
      <right style="medium"/>
      <top style="medium"/>
      <bottom style="medium"/>
    </border>
    <border>
      <left style="medium"/>
      <right style="hair">
        <color rgb="FF000000"/>
      </right>
      <top style="hair"/>
      <bottom style="thin"/>
    </border>
    <border>
      <left style="hair">
        <color rgb="FF000000"/>
      </left>
      <right style="medium"/>
      <top style="hair"/>
      <bottom style="thin"/>
    </border>
    <border>
      <left style="medium"/>
      <right style="hair"/>
      <top style="hair"/>
      <bottom style="thin"/>
    </border>
    <border>
      <left style="hair">
        <color rgb="FF000000"/>
      </left>
      <right style="hair">
        <color rgb="FF000000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rgb="FF000000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 style="hair"/>
      <bottom style="hair"/>
    </border>
    <border>
      <left style="hair">
        <color rgb="FF000000"/>
      </left>
      <right>
        <color indexed="63"/>
      </right>
      <top style="hair"/>
      <bottom style="hair"/>
    </border>
    <border>
      <left style="medium"/>
      <right style="hair">
        <color rgb="FF000000"/>
      </right>
      <top style="hair"/>
      <bottom style="hair"/>
    </border>
    <border>
      <left style="hair">
        <color rgb="FF000000"/>
      </left>
      <right style="medium"/>
      <top style="hair"/>
      <bottom style="hair"/>
    </border>
    <border>
      <left style="medium"/>
      <right style="hair">
        <color rgb="FF000000"/>
      </right>
      <top style="hair"/>
      <bottom>
        <color indexed="63"/>
      </bottom>
    </border>
    <border>
      <left style="hair">
        <color rgb="FF000000"/>
      </left>
      <right style="hair">
        <color rgb="FF000000"/>
      </right>
      <top style="hair"/>
      <bottom>
        <color indexed="63"/>
      </bottom>
    </border>
    <border>
      <left style="hair">
        <color rgb="FF000000"/>
      </left>
      <right>
        <color indexed="63"/>
      </right>
      <top style="hair"/>
      <bottom>
        <color indexed="63"/>
      </bottom>
    </border>
    <border>
      <left style="hair">
        <color rgb="FF000000"/>
      </left>
      <right style="medium"/>
      <top style="hair"/>
      <bottom>
        <color indexed="63"/>
      </bottom>
    </border>
    <border>
      <left style="medium"/>
      <right style="hair">
        <color rgb="FF000000"/>
      </right>
      <top style="thin"/>
      <bottom style="hair"/>
    </border>
    <border>
      <left style="hair">
        <color rgb="FF000000"/>
      </left>
      <right style="hair">
        <color rgb="FF000000"/>
      </right>
      <top style="thin"/>
      <bottom style="hair"/>
    </border>
    <border>
      <left style="hair">
        <color rgb="FF000000"/>
      </left>
      <right>
        <color indexed="63"/>
      </right>
      <top style="thin"/>
      <bottom style="hair"/>
    </border>
    <border>
      <left style="hair">
        <color rgb="FF000000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rgb="FF000000"/>
      </right>
      <top>
        <color indexed="63"/>
      </top>
      <bottom style="medium"/>
    </border>
    <border>
      <left style="hair">
        <color rgb="FF000000"/>
      </left>
      <right style="hair">
        <color rgb="FF000000"/>
      </right>
      <top>
        <color indexed="63"/>
      </top>
      <bottom style="medium"/>
    </border>
    <border>
      <left style="hair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>
        <color rgb="FF000000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44" fontId="55" fillId="0" borderId="12" xfId="6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horizontal="center" vertical="center"/>
    </xf>
    <xf numFmtId="44" fontId="54" fillId="0" borderId="0" xfId="6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44" fontId="55" fillId="0" borderId="15" xfId="6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44" fontId="54" fillId="0" borderId="19" xfId="60" applyFont="1" applyFill="1" applyBorder="1" applyAlignment="1">
      <alignment horizontal="center" vertical="center"/>
    </xf>
    <xf numFmtId="9" fontId="54" fillId="0" borderId="22" xfId="0" applyNumberFormat="1" applyFont="1" applyFill="1" applyBorder="1" applyAlignment="1">
      <alignment horizontal="center" vertical="center"/>
    </xf>
    <xf numFmtId="44" fontId="54" fillId="0" borderId="22" xfId="60" applyFont="1" applyFill="1" applyBorder="1" applyAlignment="1">
      <alignment horizontal="center" vertical="center"/>
    </xf>
    <xf numFmtId="44" fontId="54" fillId="0" borderId="20" xfId="60" applyFont="1" applyFill="1" applyBorder="1" applyAlignment="1">
      <alignment horizontal="center" vertical="center"/>
    </xf>
    <xf numFmtId="44" fontId="54" fillId="0" borderId="23" xfId="60" applyFont="1" applyFill="1" applyBorder="1" applyAlignment="1" quotePrefix="1">
      <alignment horizontal="center" vertical="center"/>
    </xf>
    <xf numFmtId="44" fontId="54" fillId="0" borderId="23" xfId="60" applyFont="1" applyFill="1" applyBorder="1" applyAlignment="1">
      <alignment horizontal="center" vertical="center"/>
    </xf>
    <xf numFmtId="44" fontId="54" fillId="0" borderId="24" xfId="0" applyNumberFormat="1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vertical="center"/>
    </xf>
    <xf numFmtId="0" fontId="58" fillId="33" borderId="22" xfId="0" applyFont="1" applyFill="1" applyBorder="1" applyAlignment="1">
      <alignment vertical="center"/>
    </xf>
    <xf numFmtId="0" fontId="58" fillId="33" borderId="25" xfId="0" applyFont="1" applyFill="1" applyBorder="1" applyAlignment="1">
      <alignment horizontal="center" vertical="center"/>
    </xf>
    <xf numFmtId="44" fontId="58" fillId="33" borderId="19" xfId="6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44" fontId="58" fillId="33" borderId="22" xfId="0" applyNumberFormat="1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horizontal="center" vertical="center"/>
    </xf>
    <xf numFmtId="44" fontId="58" fillId="33" borderId="0" xfId="60" applyFont="1" applyFill="1" applyBorder="1" applyAlignment="1">
      <alignment horizontal="center" vertical="center"/>
    </xf>
    <xf numFmtId="44" fontId="58" fillId="33" borderId="0" xfId="0" applyNumberFormat="1" applyFont="1" applyFill="1" applyBorder="1" applyAlignment="1">
      <alignment vertical="center"/>
    </xf>
    <xf numFmtId="0" fontId="55" fillId="0" borderId="2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vertical="center" wrapText="1"/>
    </xf>
    <xf numFmtId="0" fontId="54" fillId="0" borderId="29" xfId="0" applyFont="1" applyBorder="1" applyAlignment="1">
      <alignment horizontal="center" vertical="center"/>
    </xf>
    <xf numFmtId="44" fontId="54" fillId="12" borderId="30" xfId="60" applyFont="1" applyFill="1" applyBorder="1" applyAlignment="1">
      <alignment horizontal="center" vertical="center"/>
    </xf>
    <xf numFmtId="9" fontId="54" fillId="0" borderId="28" xfId="0" applyNumberFormat="1" applyFont="1" applyBorder="1" applyAlignment="1">
      <alignment horizontal="center" vertical="center"/>
    </xf>
    <xf numFmtId="44" fontId="54" fillId="0" borderId="28" xfId="60" applyFont="1" applyBorder="1" applyAlignment="1">
      <alignment horizontal="center" vertical="center"/>
    </xf>
    <xf numFmtId="44" fontId="54" fillId="0" borderId="31" xfId="60" applyFont="1" applyBorder="1" applyAlignment="1">
      <alignment horizontal="center" vertical="center"/>
    </xf>
    <xf numFmtId="0" fontId="54" fillId="0" borderId="22" xfId="0" applyFont="1" applyFill="1" applyBorder="1" applyAlignment="1">
      <alignment vertical="center" wrapText="1"/>
    </xf>
    <xf numFmtId="0" fontId="54" fillId="0" borderId="30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/>
    </xf>
    <xf numFmtId="44" fontId="54" fillId="0" borderId="0" xfId="60" applyFont="1" applyBorder="1" applyAlignment="1" quotePrefix="1">
      <alignment horizontal="center" vertical="center"/>
    </xf>
    <xf numFmtId="44" fontId="54" fillId="0" borderId="0" xfId="60" applyFont="1" applyBorder="1" applyAlignment="1">
      <alignment horizontal="center" vertical="center"/>
    </xf>
    <xf numFmtId="44" fontId="54" fillId="0" borderId="27" xfId="0" applyNumberFormat="1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vertical="center" wrapText="1"/>
    </xf>
    <xf numFmtId="0" fontId="54" fillId="0" borderId="34" xfId="0" applyFont="1" applyBorder="1" applyAlignment="1">
      <alignment horizontal="center" vertical="center"/>
    </xf>
    <xf numFmtId="9" fontId="54" fillId="0" borderId="33" xfId="0" applyNumberFormat="1" applyFont="1" applyBorder="1" applyAlignment="1">
      <alignment horizontal="center" vertical="center"/>
    </xf>
    <xf numFmtId="44" fontId="54" fillId="0" borderId="33" xfId="60" applyFont="1" applyBorder="1" applyAlignment="1">
      <alignment horizontal="center" vertical="center"/>
    </xf>
    <xf numFmtId="44" fontId="54" fillId="0" borderId="35" xfId="60" applyFont="1" applyBorder="1" applyAlignment="1">
      <alignment horizontal="center" vertical="center"/>
    </xf>
    <xf numFmtId="0" fontId="58" fillId="33" borderId="36" xfId="0" applyFont="1" applyFill="1" applyBorder="1" applyAlignment="1">
      <alignment vertical="center"/>
    </xf>
    <xf numFmtId="0" fontId="55" fillId="33" borderId="37" xfId="0" applyFont="1" applyFill="1" applyBorder="1" applyAlignment="1">
      <alignment horizontal="center" vertical="center" wrapText="1"/>
    </xf>
    <xf numFmtId="0" fontId="55" fillId="33" borderId="38" xfId="0" applyFont="1" applyFill="1" applyBorder="1" applyAlignment="1">
      <alignment horizontal="center" vertical="center" wrapText="1"/>
    </xf>
    <xf numFmtId="44" fontId="55" fillId="33" borderId="36" xfId="60" applyFont="1" applyFill="1" applyBorder="1" applyAlignment="1">
      <alignment horizontal="center" vertical="center" wrapText="1"/>
    </xf>
    <xf numFmtId="0" fontId="55" fillId="33" borderId="39" xfId="0" applyFont="1" applyFill="1" applyBorder="1" applyAlignment="1">
      <alignment horizontal="center" vertical="center" wrapText="1"/>
    </xf>
    <xf numFmtId="0" fontId="55" fillId="33" borderId="36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vertical="center" wrapText="1"/>
    </xf>
    <xf numFmtId="0" fontId="54" fillId="0" borderId="2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44" fontId="54" fillId="0" borderId="30" xfId="60" applyFont="1" applyFill="1" applyBorder="1" applyAlignment="1">
      <alignment horizontal="center" vertical="center"/>
    </xf>
    <xf numFmtId="9" fontId="54" fillId="0" borderId="28" xfId="0" applyNumberFormat="1" applyFont="1" applyFill="1" applyBorder="1" applyAlignment="1">
      <alignment horizontal="center" vertical="center"/>
    </xf>
    <xf numFmtId="44" fontId="54" fillId="0" borderId="28" xfId="60" applyFont="1" applyFill="1" applyBorder="1" applyAlignment="1">
      <alignment horizontal="center" vertical="center"/>
    </xf>
    <xf numFmtId="44" fontId="54" fillId="0" borderId="31" xfId="6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44" fontId="54" fillId="0" borderId="42" xfId="60" applyFont="1" applyFill="1" applyBorder="1" applyAlignment="1" quotePrefix="1">
      <alignment horizontal="center" vertical="center"/>
    </xf>
    <xf numFmtId="44" fontId="54" fillId="0" borderId="42" xfId="60" applyFont="1" applyFill="1" applyBorder="1" applyAlignment="1">
      <alignment horizontal="center" vertical="center"/>
    </xf>
    <xf numFmtId="44" fontId="54" fillId="0" borderId="43" xfId="0" applyNumberFormat="1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vertical="center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44" fontId="55" fillId="33" borderId="30" xfId="60" applyFont="1" applyFill="1" applyBorder="1" applyAlignment="1">
      <alignment horizontal="center" vertical="center" wrapText="1"/>
    </xf>
    <xf numFmtId="0" fontId="55" fillId="33" borderId="31" xfId="0" applyFont="1" applyFill="1" applyBorder="1" applyAlignment="1">
      <alignment horizontal="center" vertical="center" wrapText="1"/>
    </xf>
    <xf numFmtId="0" fontId="55" fillId="33" borderId="30" xfId="0" applyFont="1" applyFill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44" fontId="55" fillId="0" borderId="30" xfId="6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44" fontId="54" fillId="0" borderId="28" xfId="60" applyFont="1" applyBorder="1" applyAlignment="1" quotePrefix="1">
      <alignment horizontal="center" vertical="center"/>
    </xf>
    <xf numFmtId="44" fontId="54" fillId="0" borderId="29" xfId="60" applyFont="1" applyBorder="1" applyAlignment="1">
      <alignment horizontal="center" vertical="center"/>
    </xf>
    <xf numFmtId="44" fontId="54" fillId="0" borderId="31" xfId="0" applyNumberFormat="1" applyFont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44" fontId="54" fillId="0" borderId="45" xfId="60" applyFont="1" applyFill="1" applyBorder="1" applyAlignment="1" quotePrefix="1">
      <alignment horizontal="center" vertical="center"/>
    </xf>
    <xf numFmtId="44" fontId="54" fillId="0" borderId="45" xfId="60" applyFont="1" applyFill="1" applyBorder="1" applyAlignment="1">
      <alignment horizontal="center" vertical="center"/>
    </xf>
    <xf numFmtId="44" fontId="54" fillId="0" borderId="44" xfId="0" applyNumberFormat="1" applyFont="1" applyFill="1" applyBorder="1" applyAlignment="1">
      <alignment horizontal="center" vertical="center"/>
    </xf>
    <xf numFmtId="44" fontId="54" fillId="0" borderId="32" xfId="60" applyFont="1" applyFill="1" applyBorder="1" applyAlignment="1">
      <alignment horizontal="center" vertical="center"/>
    </xf>
    <xf numFmtId="0" fontId="55" fillId="0" borderId="45" xfId="0" applyFont="1" applyBorder="1" applyAlignment="1">
      <alignment horizontal="center" vertical="center" wrapText="1"/>
    </xf>
    <xf numFmtId="44" fontId="54" fillId="0" borderId="28" xfId="60" applyFont="1" applyFill="1" applyBorder="1" applyAlignment="1" quotePrefix="1">
      <alignment horizontal="center" vertical="center"/>
    </xf>
    <xf numFmtId="44" fontId="54" fillId="0" borderId="29" xfId="60" applyFont="1" applyFill="1" applyBorder="1" applyAlignment="1">
      <alignment horizontal="center" vertical="center"/>
    </xf>
    <xf numFmtId="44" fontId="54" fillId="0" borderId="31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 indent="15"/>
    </xf>
    <xf numFmtId="0" fontId="56" fillId="0" borderId="46" xfId="0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46" xfId="0" applyFont="1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33" borderId="0" xfId="0" applyFont="1" applyFill="1" applyAlignment="1">
      <alignment/>
    </xf>
    <xf numFmtId="0" fontId="61" fillId="33" borderId="0" xfId="0" applyFont="1" applyFill="1" applyAlignment="1">
      <alignment horizontal="center" vertical="center"/>
    </xf>
    <xf numFmtId="0" fontId="56" fillId="0" borderId="47" xfId="0" applyFont="1" applyBorder="1" applyAlignment="1">
      <alignment/>
    </xf>
    <xf numFmtId="0" fontId="56" fillId="0" borderId="48" xfId="0" applyFont="1" applyBorder="1" applyAlignment="1">
      <alignment/>
    </xf>
    <xf numFmtId="0" fontId="57" fillId="0" borderId="48" xfId="0" applyFont="1" applyBorder="1" applyAlignment="1">
      <alignment horizontal="center" vertical="center"/>
    </xf>
    <xf numFmtId="0" fontId="56" fillId="0" borderId="49" xfId="0" applyFont="1" applyBorder="1" applyAlignment="1">
      <alignment/>
    </xf>
    <xf numFmtId="0" fontId="56" fillId="0" borderId="26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6" fillId="0" borderId="27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184" fontId="53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3" fillId="0" borderId="26" xfId="0" applyFont="1" applyBorder="1" applyAlignment="1">
      <alignment horizontal="left" vertical="center"/>
    </xf>
    <xf numFmtId="0" fontId="62" fillId="0" borderId="26" xfId="0" applyFont="1" applyBorder="1" applyAlignment="1">
      <alignment horizontal="left" vertical="center"/>
    </xf>
    <xf numFmtId="0" fontId="53" fillId="0" borderId="50" xfId="0" applyFont="1" applyBorder="1" applyAlignment="1">
      <alignment horizontal="left" vertical="center"/>
    </xf>
    <xf numFmtId="0" fontId="56" fillId="0" borderId="14" xfId="0" applyFont="1" applyBorder="1" applyAlignment="1">
      <alignment/>
    </xf>
    <xf numFmtId="0" fontId="56" fillId="0" borderId="51" xfId="0" applyFont="1" applyBorder="1" applyAlignment="1">
      <alignment/>
    </xf>
    <xf numFmtId="0" fontId="53" fillId="0" borderId="0" xfId="0" applyFont="1" applyAlignment="1">
      <alignment horizontal="justify" vertical="center"/>
    </xf>
    <xf numFmtId="184" fontId="53" fillId="0" borderId="0" xfId="60" applyNumberFormat="1" applyFont="1" applyBorder="1" applyAlignment="1">
      <alignment horizontal="center" vertical="center"/>
    </xf>
    <xf numFmtId="44" fontId="53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 indent="1"/>
    </xf>
    <xf numFmtId="0" fontId="62" fillId="0" borderId="0" xfId="0" applyFont="1" applyAlignment="1">
      <alignment horizontal="justify"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0" fontId="53" fillId="0" borderId="0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62" fillId="0" borderId="50" xfId="0" applyFont="1" applyBorder="1" applyAlignment="1">
      <alignment horizontal="left" vertical="center"/>
    </xf>
    <xf numFmtId="0" fontId="57" fillId="34" borderId="14" xfId="0" applyFont="1" applyFill="1" applyBorder="1" applyAlignment="1">
      <alignment vertical="center"/>
    </xf>
    <xf numFmtId="0" fontId="53" fillId="0" borderId="47" xfId="0" applyFont="1" applyBorder="1" applyAlignment="1">
      <alignment horizontal="left" vertical="center"/>
    </xf>
    <xf numFmtId="0" fontId="61" fillId="0" borderId="26" xfId="0" applyFont="1" applyBorder="1" applyAlignment="1">
      <alignment horizontal="left"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4" fillId="0" borderId="0" xfId="0" applyFont="1" applyAlignment="1">
      <alignment horizontal="left" vertical="center"/>
    </xf>
    <xf numFmtId="0" fontId="55" fillId="0" borderId="52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left" vertical="center" wrapText="1"/>
    </xf>
    <xf numFmtId="0" fontId="56" fillId="0" borderId="56" xfId="0" applyFont="1" applyBorder="1" applyAlignment="1">
      <alignment horizontal="center"/>
    </xf>
    <xf numFmtId="0" fontId="54" fillId="0" borderId="3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44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/>
    </xf>
    <xf numFmtId="44" fontId="54" fillId="0" borderId="12" xfId="60" applyFont="1" applyFill="1" applyBorder="1" applyAlignment="1">
      <alignment horizontal="center" vertical="center"/>
    </xf>
    <xf numFmtId="9" fontId="54" fillId="0" borderId="10" xfId="0" applyNumberFormat="1" applyFont="1" applyFill="1" applyBorder="1" applyAlignment="1">
      <alignment horizontal="center" vertical="center"/>
    </xf>
    <xf numFmtId="44" fontId="54" fillId="0" borderId="10" xfId="60" applyFont="1" applyFill="1" applyBorder="1" applyAlignment="1">
      <alignment horizontal="center" vertical="center"/>
    </xf>
    <xf numFmtId="44" fontId="54" fillId="0" borderId="13" xfId="60" applyFont="1" applyFill="1" applyBorder="1" applyAlignment="1">
      <alignment horizontal="center" vertical="center"/>
    </xf>
    <xf numFmtId="44" fontId="54" fillId="0" borderId="0" xfId="60" applyFont="1" applyFill="1" applyBorder="1" applyAlignment="1" quotePrefix="1">
      <alignment horizontal="center" vertical="center"/>
    </xf>
    <xf numFmtId="44" fontId="54" fillId="0" borderId="0" xfId="60" applyFont="1" applyFill="1" applyBorder="1" applyAlignment="1">
      <alignment horizontal="center" vertical="center"/>
    </xf>
    <xf numFmtId="44" fontId="54" fillId="0" borderId="27" xfId="0" applyNumberFormat="1" applyFont="1" applyFill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44" fontId="54" fillId="0" borderId="44" xfId="0" applyNumberFormat="1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65" fillId="0" borderId="55" xfId="0" applyFont="1" applyBorder="1" applyAlignment="1">
      <alignment horizontal="center" vertical="center" wrapText="1"/>
    </xf>
    <xf numFmtId="0" fontId="65" fillId="0" borderId="57" xfId="0" applyFont="1" applyBorder="1" applyAlignment="1">
      <alignment horizontal="center" vertical="center" wrapText="1"/>
    </xf>
    <xf numFmtId="0" fontId="65" fillId="0" borderId="58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left" vertical="center" wrapText="1"/>
    </xf>
    <xf numFmtId="0" fontId="55" fillId="0" borderId="58" xfId="0" applyFont="1" applyBorder="1" applyAlignment="1">
      <alignment horizontal="left" vertical="center" wrapText="1"/>
    </xf>
    <xf numFmtId="0" fontId="54" fillId="0" borderId="32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57" fillId="35" borderId="0" xfId="0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13</xdr:col>
      <xdr:colOff>0</xdr:colOff>
      <xdr:row>4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7543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95250</xdr:rowOff>
    </xdr:from>
    <xdr:to>
      <xdr:col>7</xdr:col>
      <xdr:colOff>0</xdr:colOff>
      <xdr:row>4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0"/>
          <a:ext cx="7524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134"/>
  <sheetViews>
    <sheetView tabSelected="1" view="pageBreakPreview" zoomScaleSheetLayoutView="100" workbookViewId="0" topLeftCell="A88">
      <selection activeCell="A113" sqref="A113"/>
    </sheetView>
  </sheetViews>
  <sheetFormatPr defaultColWidth="8.8515625" defaultRowHeight="15"/>
  <cols>
    <col min="1" max="16384" width="8.8515625" style="105" customWidth="1"/>
  </cols>
  <sheetData>
    <row r="7" spans="1:13" ht="16.5">
      <c r="A7" s="106" t="s">
        <v>14</v>
      </c>
      <c r="B7" s="185" t="s">
        <v>161</v>
      </c>
      <c r="C7" s="109" t="s">
        <v>19</v>
      </c>
      <c r="M7" s="109" t="s">
        <v>20</v>
      </c>
    </row>
    <row r="8" ht="16.5">
      <c r="B8" s="109"/>
    </row>
    <row r="9" ht="16.5">
      <c r="B9" s="109" t="s">
        <v>21</v>
      </c>
    </row>
    <row r="10" spans="2:13" ht="16.5">
      <c r="B10" s="110" t="s">
        <v>22</v>
      </c>
      <c r="K10" s="111"/>
      <c r="L10" s="111"/>
      <c r="M10" s="111"/>
    </row>
    <row r="11" spans="2:13" ht="16.5">
      <c r="B11" s="110"/>
      <c r="G11" s="112"/>
      <c r="M11" s="142" t="s">
        <v>39</v>
      </c>
    </row>
    <row r="12" spans="1:4" ht="16.5">
      <c r="A12" s="111"/>
      <c r="B12" s="113"/>
      <c r="C12" s="111"/>
      <c r="D12" s="111"/>
    </row>
    <row r="13" spans="1:2" ht="16.5">
      <c r="A13" s="143" t="s">
        <v>23</v>
      </c>
      <c r="B13" s="114"/>
    </row>
    <row r="15" spans="2:7" ht="18.75">
      <c r="B15" s="107"/>
      <c r="G15" s="108" t="s">
        <v>24</v>
      </c>
    </row>
    <row r="16" ht="16.5">
      <c r="B16" s="107"/>
    </row>
    <row r="17" ht="16.5">
      <c r="G17" s="115" t="s">
        <v>25</v>
      </c>
    </row>
    <row r="18" ht="16.5">
      <c r="G18" s="116"/>
    </row>
    <row r="19" spans="1:13" ht="27" customHeight="1">
      <c r="A19" s="117"/>
      <c r="B19" s="117"/>
      <c r="C19" s="117"/>
      <c r="D19" s="117"/>
      <c r="E19" s="117"/>
      <c r="F19" s="117"/>
      <c r="G19" s="118" t="s">
        <v>85</v>
      </c>
      <c r="H19" s="117"/>
      <c r="I19" s="117"/>
      <c r="J19" s="117"/>
      <c r="K19" s="117"/>
      <c r="L19" s="117"/>
      <c r="M19" s="117"/>
    </row>
    <row r="21" ht="16.5">
      <c r="G21" s="115" t="s">
        <v>26</v>
      </c>
    </row>
    <row r="22" ht="17.25" thickBot="1">
      <c r="B22" s="116"/>
    </row>
    <row r="23" spans="1:13" ht="16.5">
      <c r="A23" s="119"/>
      <c r="B23" s="120"/>
      <c r="C23" s="120"/>
      <c r="D23" s="120"/>
      <c r="E23" s="120"/>
      <c r="F23" s="120"/>
      <c r="G23" s="121" t="s">
        <v>27</v>
      </c>
      <c r="H23" s="120"/>
      <c r="I23" s="120"/>
      <c r="J23" s="120"/>
      <c r="K23" s="120"/>
      <c r="L23" s="120"/>
      <c r="M23" s="122"/>
    </row>
    <row r="24" spans="1:13" ht="16.5">
      <c r="A24" s="123"/>
      <c r="B24" s="124"/>
      <c r="C24" s="124"/>
      <c r="D24" s="124"/>
      <c r="E24" s="124"/>
      <c r="F24" s="124"/>
      <c r="G24" s="159" t="s">
        <v>94</v>
      </c>
      <c r="H24" s="124"/>
      <c r="I24" s="124"/>
      <c r="J24" s="124"/>
      <c r="K24" s="124"/>
      <c r="L24" s="124"/>
      <c r="M24" s="126"/>
    </row>
    <row r="25" spans="1:13" ht="16.5">
      <c r="A25" s="123"/>
      <c r="B25" s="124"/>
      <c r="C25" s="124"/>
      <c r="D25" s="124"/>
      <c r="E25" s="124"/>
      <c r="F25" s="124"/>
      <c r="G25" s="125"/>
      <c r="H25" s="124"/>
      <c r="I25" s="124"/>
      <c r="J25" s="124"/>
      <c r="K25" s="124"/>
      <c r="L25" s="124"/>
      <c r="M25" s="126"/>
    </row>
    <row r="26" spans="1:13" ht="16.5">
      <c r="A26" s="123"/>
      <c r="B26" s="124"/>
      <c r="C26" s="124"/>
      <c r="D26" s="124"/>
      <c r="E26" s="124"/>
      <c r="F26" s="124"/>
      <c r="G26" s="127" t="s">
        <v>75</v>
      </c>
      <c r="H26" s="124"/>
      <c r="I26" s="124"/>
      <c r="J26" s="124"/>
      <c r="K26" s="124"/>
      <c r="L26" s="124"/>
      <c r="M26" s="126"/>
    </row>
    <row r="27" spans="1:13" ht="16.5">
      <c r="A27" s="123"/>
      <c r="B27" s="124"/>
      <c r="C27" s="124"/>
      <c r="D27" s="124"/>
      <c r="E27" s="124"/>
      <c r="F27" s="124"/>
      <c r="G27" s="128">
        <v>0</v>
      </c>
      <c r="H27" s="124"/>
      <c r="I27" s="124"/>
      <c r="J27" s="124"/>
      <c r="K27" s="124"/>
      <c r="L27" s="124"/>
      <c r="M27" s="126"/>
    </row>
    <row r="28" spans="1:13" ht="16.5">
      <c r="A28" s="123"/>
      <c r="B28" s="124"/>
      <c r="C28" s="124"/>
      <c r="D28" s="124"/>
      <c r="E28" s="124"/>
      <c r="F28" s="124"/>
      <c r="G28" s="129" t="s">
        <v>40</v>
      </c>
      <c r="H28" s="124"/>
      <c r="I28" s="124"/>
      <c r="J28" s="124"/>
      <c r="K28" s="124"/>
      <c r="L28" s="124"/>
      <c r="M28" s="126"/>
    </row>
    <row r="29" spans="1:13" ht="16.5">
      <c r="A29" s="130" t="s">
        <v>28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6"/>
    </row>
    <row r="30" spans="1:13" ht="16.5">
      <c r="A30" s="130" t="s">
        <v>80</v>
      </c>
      <c r="B30" s="124"/>
      <c r="C30" s="124"/>
      <c r="D30" s="124"/>
      <c r="E30" s="124"/>
      <c r="F30" s="124"/>
      <c r="G30" s="124"/>
      <c r="H30" s="157" t="s">
        <v>81</v>
      </c>
      <c r="I30" s="124"/>
      <c r="J30" s="124"/>
      <c r="K30" s="124"/>
      <c r="L30" s="124"/>
      <c r="M30" s="126"/>
    </row>
    <row r="31" spans="1:13" ht="16.5">
      <c r="A31" s="131" t="s">
        <v>41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6"/>
    </row>
    <row r="32" spans="1:13" ht="16.5">
      <c r="A32" s="130" t="s">
        <v>42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6"/>
    </row>
    <row r="33" spans="1:13" ht="16.5">
      <c r="A33" s="145" t="s">
        <v>44</v>
      </c>
      <c r="B33" s="144" t="s">
        <v>45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6"/>
    </row>
    <row r="34" spans="1:13" ht="17.25" thickBot="1">
      <c r="A34" s="146" t="s">
        <v>43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4"/>
    </row>
    <row r="35" ht="17.25" thickBot="1">
      <c r="G35" s="135"/>
    </row>
    <row r="36" spans="1:13" ht="16.5">
      <c r="A36" s="119"/>
      <c r="B36" s="120"/>
      <c r="C36" s="120"/>
      <c r="D36" s="120"/>
      <c r="E36" s="120"/>
      <c r="F36" s="120"/>
      <c r="G36" s="121" t="s">
        <v>29</v>
      </c>
      <c r="H36" s="120"/>
      <c r="I36" s="120"/>
      <c r="J36" s="120"/>
      <c r="K36" s="120"/>
      <c r="L36" s="120"/>
      <c r="M36" s="122"/>
    </row>
    <row r="37" spans="1:13" ht="16.5">
      <c r="A37" s="123"/>
      <c r="B37" s="124"/>
      <c r="C37" s="124"/>
      <c r="D37" s="124"/>
      <c r="E37" s="124"/>
      <c r="F37" s="124"/>
      <c r="G37" s="159" t="s">
        <v>95</v>
      </c>
      <c r="H37" s="124"/>
      <c r="I37" s="124"/>
      <c r="J37" s="124"/>
      <c r="K37" s="124"/>
      <c r="L37" s="124"/>
      <c r="M37" s="126"/>
    </row>
    <row r="38" spans="1:13" ht="16.5">
      <c r="A38" s="123"/>
      <c r="B38" s="124"/>
      <c r="C38" s="124"/>
      <c r="D38" s="124"/>
      <c r="E38" s="124"/>
      <c r="F38" s="124"/>
      <c r="G38" s="127"/>
      <c r="H38" s="124"/>
      <c r="I38" s="124"/>
      <c r="J38" s="124"/>
      <c r="K38" s="124"/>
      <c r="L38" s="124"/>
      <c r="M38" s="126"/>
    </row>
    <row r="39" spans="1:13" ht="16.5">
      <c r="A39" s="123"/>
      <c r="B39" s="124"/>
      <c r="C39" s="124"/>
      <c r="D39" s="124"/>
      <c r="E39" s="124"/>
      <c r="F39" s="124"/>
      <c r="G39" s="127" t="s">
        <v>75</v>
      </c>
      <c r="H39" s="124"/>
      <c r="I39" s="124"/>
      <c r="J39" s="124"/>
      <c r="K39" s="124"/>
      <c r="L39" s="124"/>
      <c r="M39" s="126"/>
    </row>
    <row r="40" spans="1:13" ht="16.5">
      <c r="A40" s="123"/>
      <c r="B40" s="124"/>
      <c r="C40" s="124"/>
      <c r="D40" s="124"/>
      <c r="E40" s="124"/>
      <c r="F40" s="124"/>
      <c r="G40" s="136">
        <v>0</v>
      </c>
      <c r="H40" s="124"/>
      <c r="I40" s="124"/>
      <c r="J40" s="124"/>
      <c r="K40" s="124"/>
      <c r="L40" s="124"/>
      <c r="M40" s="126"/>
    </row>
    <row r="41" spans="1:13" ht="16.5">
      <c r="A41" s="123"/>
      <c r="B41" s="124"/>
      <c r="C41" s="124"/>
      <c r="D41" s="124"/>
      <c r="E41" s="124"/>
      <c r="F41" s="124"/>
      <c r="G41" s="129" t="s">
        <v>40</v>
      </c>
      <c r="H41" s="124"/>
      <c r="I41" s="124"/>
      <c r="J41" s="124"/>
      <c r="K41" s="124"/>
      <c r="L41" s="124"/>
      <c r="M41" s="126"/>
    </row>
    <row r="42" spans="1:13" ht="16.5">
      <c r="A42" s="130" t="s">
        <v>28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6"/>
    </row>
    <row r="43" spans="1:13" ht="16.5">
      <c r="A43" s="130" t="s">
        <v>80</v>
      </c>
      <c r="B43" s="124"/>
      <c r="C43" s="124"/>
      <c r="D43" s="124"/>
      <c r="E43" s="124"/>
      <c r="F43" s="124"/>
      <c r="G43" s="124"/>
      <c r="H43" s="157" t="s">
        <v>81</v>
      </c>
      <c r="I43" s="124"/>
      <c r="J43" s="124"/>
      <c r="K43" s="124"/>
      <c r="L43" s="124"/>
      <c r="M43" s="126"/>
    </row>
    <row r="44" spans="1:13" ht="16.5">
      <c r="A44" s="131" t="s">
        <v>41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6"/>
    </row>
    <row r="45" spans="1:13" ht="16.5">
      <c r="A45" s="130" t="s">
        <v>42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6"/>
    </row>
    <row r="46" spans="1:13" ht="16.5">
      <c r="A46" s="145" t="s">
        <v>44</v>
      </c>
      <c r="B46" s="144" t="s">
        <v>45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6"/>
    </row>
    <row r="47" spans="1:13" ht="17.25" thickBot="1">
      <c r="A47" s="146" t="s">
        <v>43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4"/>
    </row>
    <row r="48" ht="17.25" thickBot="1">
      <c r="G48" s="135"/>
    </row>
    <row r="49" spans="1:13" ht="16.5">
      <c r="A49" s="119"/>
      <c r="B49" s="120"/>
      <c r="C49" s="120"/>
      <c r="D49" s="120"/>
      <c r="E49" s="120"/>
      <c r="F49" s="120"/>
      <c r="G49" s="121" t="s">
        <v>30</v>
      </c>
      <c r="H49" s="120"/>
      <c r="I49" s="120"/>
      <c r="J49" s="120"/>
      <c r="K49" s="120"/>
      <c r="L49" s="120"/>
      <c r="M49" s="122"/>
    </row>
    <row r="50" spans="1:13" ht="16.5">
      <c r="A50" s="123"/>
      <c r="G50" s="159" t="s">
        <v>86</v>
      </c>
      <c r="M50" s="126"/>
    </row>
    <row r="51" spans="1:13" ht="16.5">
      <c r="A51" s="123"/>
      <c r="G51" s="159" t="s">
        <v>87</v>
      </c>
      <c r="M51" s="126"/>
    </row>
    <row r="52" spans="1:13" ht="16.5">
      <c r="A52" s="123"/>
      <c r="G52" s="116"/>
      <c r="M52" s="126"/>
    </row>
    <row r="53" spans="1:13" ht="16.5">
      <c r="A53" s="123"/>
      <c r="G53" s="116" t="s">
        <v>75</v>
      </c>
      <c r="M53" s="126"/>
    </row>
    <row r="54" spans="1:13" ht="16.5">
      <c r="A54" s="123"/>
      <c r="G54" s="160">
        <v>0</v>
      </c>
      <c r="M54" s="126"/>
    </row>
    <row r="55" spans="1:13" ht="16.5">
      <c r="A55" s="123"/>
      <c r="G55" s="115" t="s">
        <v>40</v>
      </c>
      <c r="M55" s="126"/>
    </row>
    <row r="56" spans="1:13" ht="16.5">
      <c r="A56" s="130" t="s">
        <v>28</v>
      </c>
      <c r="M56" s="126"/>
    </row>
    <row r="57" spans="1:13" ht="16.5">
      <c r="A57" s="130" t="s">
        <v>80</v>
      </c>
      <c r="H57" s="157" t="s">
        <v>81</v>
      </c>
      <c r="M57" s="126"/>
    </row>
    <row r="58" spans="1:13" ht="16.5">
      <c r="A58" s="131" t="s">
        <v>41</v>
      </c>
      <c r="M58" s="126"/>
    </row>
    <row r="59" spans="1:13" ht="16.5">
      <c r="A59" s="130" t="s">
        <v>42</v>
      </c>
      <c r="M59" s="126"/>
    </row>
    <row r="60" spans="1:13" ht="16.5">
      <c r="A60" s="145" t="s">
        <v>44</v>
      </c>
      <c r="B60" s="161" t="s">
        <v>45</v>
      </c>
      <c r="M60" s="126"/>
    </row>
    <row r="61" spans="1:13" ht="17.25" thickBot="1">
      <c r="A61" s="146" t="s">
        <v>43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4"/>
    </row>
    <row r="62" ht="17.25" thickBot="1">
      <c r="A62" s="1"/>
    </row>
    <row r="63" spans="1:13" ht="16.5">
      <c r="A63" s="119"/>
      <c r="B63" s="120"/>
      <c r="C63" s="120"/>
      <c r="D63" s="120"/>
      <c r="E63" s="120"/>
      <c r="F63" s="120"/>
      <c r="G63" s="121" t="s">
        <v>88</v>
      </c>
      <c r="H63" s="120"/>
      <c r="I63" s="120"/>
      <c r="J63" s="120"/>
      <c r="K63" s="120"/>
      <c r="L63" s="120"/>
      <c r="M63" s="122"/>
    </row>
    <row r="64" spans="1:13" ht="16.5">
      <c r="A64" s="123"/>
      <c r="B64" s="124"/>
      <c r="C64" s="124"/>
      <c r="D64" s="124"/>
      <c r="E64" s="124"/>
      <c r="F64" s="124"/>
      <c r="G64" s="159" t="s">
        <v>96</v>
      </c>
      <c r="H64" s="124"/>
      <c r="I64" s="124"/>
      <c r="J64" s="124"/>
      <c r="K64" s="124"/>
      <c r="L64" s="124"/>
      <c r="M64" s="126"/>
    </row>
    <row r="65" spans="1:13" ht="16.5">
      <c r="A65" s="123"/>
      <c r="B65" s="124"/>
      <c r="C65" s="124"/>
      <c r="D65" s="124"/>
      <c r="E65" s="124"/>
      <c r="F65" s="124"/>
      <c r="G65" s="127"/>
      <c r="H65" s="124"/>
      <c r="I65" s="124"/>
      <c r="J65" s="124"/>
      <c r="K65" s="124"/>
      <c r="L65" s="124"/>
      <c r="M65" s="126"/>
    </row>
    <row r="66" spans="1:13" ht="16.5">
      <c r="A66" s="123"/>
      <c r="B66" s="124"/>
      <c r="C66" s="124"/>
      <c r="D66" s="124"/>
      <c r="E66" s="124"/>
      <c r="F66" s="124"/>
      <c r="G66" s="127" t="s">
        <v>75</v>
      </c>
      <c r="H66" s="124"/>
      <c r="I66" s="124"/>
      <c r="J66" s="124"/>
      <c r="K66" s="124"/>
      <c r="L66" s="124"/>
      <c r="M66" s="126"/>
    </row>
    <row r="67" spans="1:13" ht="16.5">
      <c r="A67" s="123"/>
      <c r="B67" s="124"/>
      <c r="C67" s="124"/>
      <c r="D67" s="124"/>
      <c r="E67" s="124"/>
      <c r="F67" s="124"/>
      <c r="G67" s="137">
        <v>0</v>
      </c>
      <c r="H67" s="124"/>
      <c r="I67" s="124"/>
      <c r="J67" s="124"/>
      <c r="K67" s="124"/>
      <c r="L67" s="124"/>
      <c r="M67" s="126"/>
    </row>
    <row r="68" spans="1:13" ht="16.5">
      <c r="A68" s="123"/>
      <c r="B68" s="124"/>
      <c r="C68" s="124"/>
      <c r="D68" s="124"/>
      <c r="E68" s="124"/>
      <c r="F68" s="124"/>
      <c r="G68" s="129" t="s">
        <v>40</v>
      </c>
      <c r="H68" s="124"/>
      <c r="I68" s="124"/>
      <c r="J68" s="124"/>
      <c r="K68" s="124"/>
      <c r="L68" s="124"/>
      <c r="M68" s="126"/>
    </row>
    <row r="69" spans="1:13" ht="16.5">
      <c r="A69" s="130" t="s">
        <v>28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6"/>
    </row>
    <row r="70" spans="1:13" ht="16.5">
      <c r="A70" s="130" t="s">
        <v>80</v>
      </c>
      <c r="B70" s="124"/>
      <c r="C70" s="124"/>
      <c r="D70" s="124"/>
      <c r="E70" s="124"/>
      <c r="F70" s="124"/>
      <c r="G70" s="124"/>
      <c r="H70" s="157" t="s">
        <v>81</v>
      </c>
      <c r="I70" s="124"/>
      <c r="J70" s="124"/>
      <c r="K70" s="124"/>
      <c r="L70" s="124"/>
      <c r="M70" s="126"/>
    </row>
    <row r="71" spans="1:13" ht="16.5">
      <c r="A71" s="131" t="s">
        <v>41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6"/>
    </row>
    <row r="72" spans="1:13" ht="16.5">
      <c r="A72" s="130" t="s">
        <v>42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6"/>
    </row>
    <row r="73" spans="1:13" ht="16.5">
      <c r="A73" s="145" t="s">
        <v>44</v>
      </c>
      <c r="B73" s="144" t="s">
        <v>45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6"/>
    </row>
    <row r="74" spans="1:13" ht="17.25" thickBot="1">
      <c r="A74" s="146" t="s">
        <v>43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4"/>
    </row>
    <row r="75" ht="17.25" thickBot="1">
      <c r="G75" s="135"/>
    </row>
    <row r="76" spans="1:13" ht="16.5">
      <c r="A76" s="148" t="s">
        <v>31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2"/>
    </row>
    <row r="77" spans="1:13" ht="17.25" thickBot="1">
      <c r="A77" s="132" t="s">
        <v>82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4"/>
    </row>
    <row r="78" ht="17.25" thickBot="1">
      <c r="G78" s="135"/>
    </row>
    <row r="79" spans="1:13" ht="16.5">
      <c r="A79" s="148" t="s">
        <v>31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2"/>
    </row>
    <row r="80" spans="1:13" ht="16.5">
      <c r="A80" s="130" t="s">
        <v>47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6"/>
    </row>
    <row r="81" spans="1:13" ht="16.5">
      <c r="A81" s="149" t="s">
        <v>48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6"/>
    </row>
    <row r="82" spans="1:13" ht="16.5">
      <c r="A82" s="149" t="s">
        <v>49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6"/>
    </row>
    <row r="83" spans="1:13" ht="17.25" thickBot="1">
      <c r="A83" s="132" t="s">
        <v>32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4"/>
    </row>
    <row r="84" ht="16.5">
      <c r="A84" s="1"/>
    </row>
    <row r="85" ht="16.5">
      <c r="A85" s="138" t="s">
        <v>33</v>
      </c>
    </row>
    <row r="86" ht="16.5">
      <c r="A86" s="10" t="s">
        <v>34</v>
      </c>
    </row>
    <row r="87" ht="16.5">
      <c r="A87" s="1" t="s">
        <v>51</v>
      </c>
    </row>
    <row r="88" ht="16.5">
      <c r="A88" s="10" t="s">
        <v>35</v>
      </c>
    </row>
    <row r="89" ht="16.5">
      <c r="A89" s="1" t="s">
        <v>51</v>
      </c>
    </row>
    <row r="90" ht="16.5">
      <c r="A90" s="10" t="s">
        <v>36</v>
      </c>
    </row>
    <row r="91" ht="16.5">
      <c r="A91" s="1" t="s">
        <v>51</v>
      </c>
    </row>
    <row r="92" ht="16.5">
      <c r="A92" s="10" t="s">
        <v>50</v>
      </c>
    </row>
    <row r="93" ht="16.5">
      <c r="A93" s="1" t="s">
        <v>51</v>
      </c>
    </row>
    <row r="94" ht="16.5">
      <c r="A94" s="10" t="s">
        <v>52</v>
      </c>
    </row>
    <row r="95" ht="16.5">
      <c r="A95" s="1" t="s">
        <v>51</v>
      </c>
    </row>
    <row r="96" ht="16.5">
      <c r="A96" s="10" t="s">
        <v>53</v>
      </c>
    </row>
    <row r="97" ht="16.5">
      <c r="A97" s="1" t="s">
        <v>51</v>
      </c>
    </row>
    <row r="98" ht="16.5">
      <c r="A98" s="10" t="s">
        <v>54</v>
      </c>
    </row>
    <row r="99" ht="16.5">
      <c r="A99" s="1" t="s">
        <v>51</v>
      </c>
    </row>
    <row r="100" ht="16.5">
      <c r="G100" s="135"/>
    </row>
    <row r="101" spans="1:7" ht="16.5">
      <c r="A101" s="105" t="s">
        <v>55</v>
      </c>
      <c r="G101" s="135"/>
    </row>
    <row r="102" spans="1:7" ht="16.5">
      <c r="A102" s="105" t="s">
        <v>56</v>
      </c>
      <c r="G102" s="135"/>
    </row>
    <row r="103" spans="1:7" ht="16.5">
      <c r="A103" s="105" t="s">
        <v>58</v>
      </c>
      <c r="G103" s="135"/>
    </row>
    <row r="104" spans="1:7" ht="16.5">
      <c r="A104" s="105" t="s">
        <v>59</v>
      </c>
      <c r="G104" s="135"/>
    </row>
    <row r="105" spans="1:7" ht="16.5">
      <c r="A105" s="105" t="s">
        <v>60</v>
      </c>
      <c r="G105" s="135"/>
    </row>
    <row r="106" spans="1:7" ht="16.5">
      <c r="A106" s="105" t="s">
        <v>61</v>
      </c>
      <c r="G106" s="135"/>
    </row>
    <row r="107" spans="1:7" ht="16.5">
      <c r="A107" s="105" t="s">
        <v>57</v>
      </c>
      <c r="G107" s="135"/>
    </row>
    <row r="108" spans="1:7" ht="16.5">
      <c r="A108" s="105" t="s">
        <v>62</v>
      </c>
      <c r="G108" s="135"/>
    </row>
    <row r="109" spans="1:7" ht="16.5">
      <c r="A109" s="105" t="s">
        <v>63</v>
      </c>
      <c r="G109" s="135"/>
    </row>
    <row r="110" spans="1:7" ht="18">
      <c r="A110" s="105" t="s">
        <v>64</v>
      </c>
      <c r="G110" s="135"/>
    </row>
    <row r="111" spans="1:7" ht="16.5">
      <c r="A111" s="105" t="s">
        <v>65</v>
      </c>
      <c r="G111" s="135"/>
    </row>
    <row r="112" spans="1:7" ht="16.5">
      <c r="A112" s="105" t="s">
        <v>66</v>
      </c>
      <c r="G112" s="135"/>
    </row>
    <row r="113" spans="1:7" ht="16.5">
      <c r="A113" s="1" t="s">
        <v>51</v>
      </c>
      <c r="G113" s="135"/>
    </row>
    <row r="114" spans="1:7" ht="16.5">
      <c r="A114" s="150" t="s">
        <v>67</v>
      </c>
      <c r="G114" s="135"/>
    </row>
    <row r="115" spans="1:7" ht="16.5">
      <c r="A115" s="105" t="s">
        <v>68</v>
      </c>
      <c r="G115" s="135"/>
    </row>
    <row r="116" ht="16.5">
      <c r="G116" s="135"/>
    </row>
    <row r="117" spans="1:7" ht="16.5">
      <c r="A117" s="150" t="s">
        <v>37</v>
      </c>
      <c r="G117" s="135"/>
    </row>
    <row r="118" ht="16.5">
      <c r="G118" s="135"/>
    </row>
    <row r="119" spans="1:7" ht="16.5">
      <c r="A119" s="150" t="s">
        <v>69</v>
      </c>
      <c r="G119" s="135"/>
    </row>
    <row r="120" spans="1:7" ht="16.5">
      <c r="A120" s="150" t="s">
        <v>70</v>
      </c>
      <c r="G120" s="135"/>
    </row>
    <row r="121" spans="1:7" ht="16.5">
      <c r="A121" s="150" t="s">
        <v>71</v>
      </c>
      <c r="G121" s="135"/>
    </row>
    <row r="122" ht="16.5">
      <c r="G122" s="135"/>
    </row>
    <row r="123" spans="1:7" ht="16.5">
      <c r="A123" s="150" t="s">
        <v>72</v>
      </c>
      <c r="G123" s="135"/>
    </row>
    <row r="124" spans="1:7" ht="16.5">
      <c r="A124" s="150" t="s">
        <v>73</v>
      </c>
      <c r="G124" s="139"/>
    </row>
    <row r="125" spans="1:7" ht="16.5">
      <c r="A125" s="150" t="s">
        <v>74</v>
      </c>
      <c r="G125" s="139"/>
    </row>
    <row r="126" ht="16.5">
      <c r="G126" s="139"/>
    </row>
    <row r="127" ht="16.5">
      <c r="G127" s="139"/>
    </row>
    <row r="128" ht="16.5">
      <c r="A128" s="152" t="s">
        <v>38</v>
      </c>
    </row>
    <row r="129" ht="16.5">
      <c r="A129" s="1" t="s">
        <v>51</v>
      </c>
    </row>
    <row r="130" ht="16.5">
      <c r="A130" s="1" t="s">
        <v>51</v>
      </c>
    </row>
    <row r="131" ht="16.5">
      <c r="B131" s="140"/>
    </row>
    <row r="132" ht="16.5">
      <c r="B132" s="141"/>
    </row>
    <row r="134" ht="16.5">
      <c r="J134" s="151" t="s">
        <v>46</v>
      </c>
    </row>
  </sheetData>
  <sheetProtection/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scale="75" r:id="rId2"/>
  <headerFoot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05"/>
  <sheetViews>
    <sheetView showZeros="0" view="pageBreakPreview" zoomScale="115" zoomScaleSheetLayoutView="115" workbookViewId="0" topLeftCell="A1">
      <pane xSplit="3" ySplit="8" topLeftCell="D99" activePane="bottomRight" state="frozen"/>
      <selection pane="topLeft" activeCell="F129" sqref="F129"/>
      <selection pane="topRight" activeCell="F129" sqref="F129"/>
      <selection pane="bottomLeft" activeCell="F129" sqref="F129"/>
      <selection pane="bottomRight" activeCell="B103" sqref="B103"/>
    </sheetView>
  </sheetViews>
  <sheetFormatPr defaultColWidth="9.140625" defaultRowHeight="15"/>
  <cols>
    <col min="1" max="1" width="9.7109375" style="2" customWidth="1"/>
    <col min="2" max="2" width="60.7109375" style="2" customWidth="1"/>
    <col min="3" max="3" width="11.00390625" style="8" customWidth="1"/>
    <col min="4" max="4" width="12.00390625" style="9" customWidth="1"/>
    <col min="5" max="6" width="9.7109375" style="8" bestFit="1" customWidth="1"/>
    <col min="7" max="7" width="10.57421875" style="8" bestFit="1" customWidth="1"/>
    <col min="8" max="8" width="5.8515625" style="8" bestFit="1" customWidth="1"/>
    <col min="9" max="10" width="11.7109375" style="8" bestFit="1" customWidth="1"/>
    <col min="11" max="11" width="12.7109375" style="8" bestFit="1" customWidth="1"/>
    <col min="12" max="16384" width="9.140625" style="2" customWidth="1"/>
  </cols>
  <sheetData>
    <row r="1" ht="13.5"/>
    <row r="2" ht="13.5"/>
    <row r="3" ht="13.5"/>
    <row r="4" ht="13.5"/>
    <row r="6" spans="1:11" s="10" customFormat="1" ht="17.25" thickBot="1">
      <c r="A6" s="1" t="s">
        <v>13</v>
      </c>
      <c r="D6" s="11" t="s">
        <v>14</v>
      </c>
      <c r="E6" s="147" t="s">
        <v>18</v>
      </c>
      <c r="F6" s="12"/>
      <c r="G6" s="12"/>
      <c r="H6" s="1"/>
      <c r="I6" s="1"/>
      <c r="J6" s="1"/>
      <c r="K6" s="1"/>
    </row>
    <row r="7" spans="1:11" ht="46.5" customHeight="1" thickBot="1">
      <c r="A7" s="156"/>
      <c r="B7" s="181" t="s">
        <v>93</v>
      </c>
      <c r="C7" s="182"/>
      <c r="D7" s="179" t="s">
        <v>76</v>
      </c>
      <c r="E7" s="179"/>
      <c r="F7" s="179"/>
      <c r="G7" s="180"/>
      <c r="H7" s="176" t="s">
        <v>12</v>
      </c>
      <c r="I7" s="177"/>
      <c r="J7" s="177"/>
      <c r="K7" s="178"/>
    </row>
    <row r="8" spans="1:11" ht="41.25" thickBot="1">
      <c r="A8" s="153" t="s">
        <v>0</v>
      </c>
      <c r="B8" s="154" t="s">
        <v>2</v>
      </c>
      <c r="C8" s="155" t="s">
        <v>3</v>
      </c>
      <c r="D8" s="16" t="s">
        <v>4</v>
      </c>
      <c r="E8" s="14" t="s">
        <v>5</v>
      </c>
      <c r="F8" s="14" t="s">
        <v>11</v>
      </c>
      <c r="G8" s="17" t="s">
        <v>7</v>
      </c>
      <c r="H8" s="13" t="s">
        <v>10</v>
      </c>
      <c r="I8" s="14" t="s">
        <v>8</v>
      </c>
      <c r="J8" s="15" t="s">
        <v>6</v>
      </c>
      <c r="K8" s="17" t="s">
        <v>9</v>
      </c>
    </row>
    <row r="9" spans="1:11" ht="13.5">
      <c r="A9" s="51"/>
      <c r="B9" s="3"/>
      <c r="C9" s="4"/>
      <c r="D9" s="5"/>
      <c r="E9" s="3"/>
      <c r="F9" s="3"/>
      <c r="G9" s="6"/>
      <c r="H9" s="39"/>
      <c r="I9" s="40"/>
      <c r="J9" s="40"/>
      <c r="K9" s="41"/>
    </row>
    <row r="10" spans="1:11" ht="14.25">
      <c r="A10" s="62" t="s">
        <v>97</v>
      </c>
      <c r="B10" s="63"/>
      <c r="C10" s="64"/>
      <c r="D10" s="65"/>
      <c r="E10" s="63"/>
      <c r="F10" s="63"/>
      <c r="G10" s="66"/>
      <c r="H10" s="67"/>
      <c r="I10" s="63"/>
      <c r="J10" s="64"/>
      <c r="K10" s="66"/>
    </row>
    <row r="11" spans="1:11" ht="13.5">
      <c r="A11" s="86"/>
      <c r="B11" s="87"/>
      <c r="C11" s="92"/>
      <c r="D11" s="91"/>
      <c r="E11" s="87"/>
      <c r="F11" s="87"/>
      <c r="G11" s="92"/>
      <c r="H11" s="89"/>
      <c r="I11" s="101"/>
      <c r="J11" s="101"/>
      <c r="K11" s="90"/>
    </row>
    <row r="12" spans="1:11" ht="13.5">
      <c r="A12" s="80" t="s">
        <v>15</v>
      </c>
      <c r="B12" s="81"/>
      <c r="C12" s="82"/>
      <c r="D12" s="83"/>
      <c r="E12" s="81"/>
      <c r="F12" s="81"/>
      <c r="G12" s="84"/>
      <c r="H12" s="85"/>
      <c r="I12" s="81"/>
      <c r="J12" s="82"/>
      <c r="K12" s="84"/>
    </row>
    <row r="13" spans="1:11" s="7" customFormat="1" ht="13.5">
      <c r="A13" s="68"/>
      <c r="B13" s="69"/>
      <c r="C13" s="70"/>
      <c r="D13" s="72"/>
      <c r="E13" s="73"/>
      <c r="F13" s="74"/>
      <c r="G13" s="75"/>
      <c r="H13" s="68"/>
      <c r="I13" s="102"/>
      <c r="J13" s="103"/>
      <c r="K13" s="104"/>
    </row>
    <row r="14" spans="1:11" s="7" customFormat="1" ht="13.5">
      <c r="A14" s="175">
        <v>1</v>
      </c>
      <c r="B14" s="42" t="s">
        <v>100</v>
      </c>
      <c r="C14" s="43" t="s">
        <v>1</v>
      </c>
      <c r="D14" s="44"/>
      <c r="E14" s="45">
        <v>0.23</v>
      </c>
      <c r="F14" s="46">
        <f>ROUND(D14*E14,2)</f>
        <v>0</v>
      </c>
      <c r="G14" s="47">
        <f>D14+F14</f>
        <v>0</v>
      </c>
      <c r="H14" s="68">
        <v>2</v>
      </c>
      <c r="I14" s="93">
        <f>D14*H14</f>
        <v>0</v>
      </c>
      <c r="J14" s="94">
        <f>F14*H14</f>
        <v>0</v>
      </c>
      <c r="K14" s="95">
        <f>I14+J14</f>
        <v>0</v>
      </c>
    </row>
    <row r="15" spans="1:11" s="7" customFormat="1" ht="13.5">
      <c r="A15" s="175"/>
      <c r="B15" s="42" t="s">
        <v>101</v>
      </c>
      <c r="C15" s="43" t="s">
        <v>1</v>
      </c>
      <c r="D15" s="44"/>
      <c r="E15" s="45">
        <v>0.08</v>
      </c>
      <c r="F15" s="46">
        <f>ROUND(D15*E15,2)</f>
        <v>0</v>
      </c>
      <c r="G15" s="47">
        <f>D15+F15</f>
        <v>0</v>
      </c>
      <c r="H15" s="68">
        <f>H14</f>
        <v>2</v>
      </c>
      <c r="I15" s="93">
        <f>D15*H15</f>
        <v>0</v>
      </c>
      <c r="J15" s="94">
        <f>F15*H15</f>
        <v>0</v>
      </c>
      <c r="K15" s="95">
        <f>I15+J15</f>
        <v>0</v>
      </c>
    </row>
    <row r="16" spans="1:11" s="7" customFormat="1" ht="13.5">
      <c r="A16" s="175">
        <v>2</v>
      </c>
      <c r="B16" s="42" t="s">
        <v>102</v>
      </c>
      <c r="C16" s="43" t="s">
        <v>1</v>
      </c>
      <c r="D16" s="44"/>
      <c r="E16" s="45">
        <v>0.23</v>
      </c>
      <c r="F16" s="46">
        <f>ROUND(D16*E16,2)</f>
        <v>0</v>
      </c>
      <c r="G16" s="47">
        <f>D16+F16</f>
        <v>0</v>
      </c>
      <c r="H16" s="68">
        <v>7</v>
      </c>
      <c r="I16" s="93">
        <f>D16*H16</f>
        <v>0</v>
      </c>
      <c r="J16" s="94">
        <f>F16*H16</f>
        <v>0</v>
      </c>
      <c r="K16" s="95">
        <f>I16+J16</f>
        <v>0</v>
      </c>
    </row>
    <row r="17" spans="1:11" s="7" customFormat="1" ht="13.5">
      <c r="A17" s="175"/>
      <c r="B17" s="42" t="s">
        <v>103</v>
      </c>
      <c r="C17" s="43" t="s">
        <v>1</v>
      </c>
      <c r="D17" s="44"/>
      <c r="E17" s="45">
        <v>0.08</v>
      </c>
      <c r="F17" s="46">
        <f>ROUND(D17*E17,2)</f>
        <v>0</v>
      </c>
      <c r="G17" s="47">
        <f>D17+F17</f>
        <v>0</v>
      </c>
      <c r="H17" s="68">
        <f>H16</f>
        <v>7</v>
      </c>
      <c r="I17" s="93">
        <f>D17*H17</f>
        <v>0</v>
      </c>
      <c r="J17" s="94">
        <f>F17*H17</f>
        <v>0</v>
      </c>
      <c r="K17" s="95">
        <f>I17+J17</f>
        <v>0</v>
      </c>
    </row>
    <row r="18" spans="1:11" s="7" customFormat="1" ht="13.5">
      <c r="A18" s="175">
        <v>3</v>
      </c>
      <c r="B18" s="42" t="s">
        <v>104</v>
      </c>
      <c r="C18" s="43" t="s">
        <v>1</v>
      </c>
      <c r="D18" s="44"/>
      <c r="E18" s="45">
        <v>0.23</v>
      </c>
      <c r="F18" s="46">
        <f aca="true" t="shared" si="0" ref="F18:F29">ROUND(D18*E18,2)</f>
        <v>0</v>
      </c>
      <c r="G18" s="47">
        <f aca="true" t="shared" si="1" ref="G18:G29">D18+F18</f>
        <v>0</v>
      </c>
      <c r="H18" s="68">
        <v>1</v>
      </c>
      <c r="I18" s="93">
        <f>D18*H18</f>
        <v>0</v>
      </c>
      <c r="J18" s="94">
        <f>F18*H18</f>
        <v>0</v>
      </c>
      <c r="K18" s="95">
        <f>I18+J18</f>
        <v>0</v>
      </c>
    </row>
    <row r="19" spans="1:11" s="7" customFormat="1" ht="13.5">
      <c r="A19" s="175"/>
      <c r="B19" s="42" t="s">
        <v>105</v>
      </c>
      <c r="C19" s="43" t="s">
        <v>1</v>
      </c>
      <c r="D19" s="44"/>
      <c r="E19" s="45">
        <v>0.08</v>
      </c>
      <c r="F19" s="46">
        <f t="shared" si="0"/>
        <v>0</v>
      </c>
      <c r="G19" s="47">
        <f t="shared" si="1"/>
        <v>0</v>
      </c>
      <c r="H19" s="68">
        <f>H18</f>
        <v>1</v>
      </c>
      <c r="I19" s="93">
        <f aca="true" t="shared" si="2" ref="I19:I47">D19*H19</f>
        <v>0</v>
      </c>
      <c r="J19" s="94">
        <f aca="true" t="shared" si="3" ref="J19:J47">F19*H19</f>
        <v>0</v>
      </c>
      <c r="K19" s="95">
        <f aca="true" t="shared" si="4" ref="K19:K47">I19+J19</f>
        <v>0</v>
      </c>
    </row>
    <row r="20" spans="1:11" s="7" customFormat="1" ht="13.5">
      <c r="A20" s="175">
        <v>4</v>
      </c>
      <c r="B20" s="42" t="s">
        <v>106</v>
      </c>
      <c r="C20" s="43" t="s">
        <v>1</v>
      </c>
      <c r="D20" s="44"/>
      <c r="E20" s="45">
        <v>0.23</v>
      </c>
      <c r="F20" s="46">
        <f>ROUND(D20*E20,2)</f>
        <v>0</v>
      </c>
      <c r="G20" s="47">
        <f>D20+F20</f>
        <v>0</v>
      </c>
      <c r="H20" s="68">
        <v>51</v>
      </c>
      <c r="I20" s="93">
        <f>D20*H20</f>
        <v>0</v>
      </c>
      <c r="J20" s="94">
        <f>F20*H20</f>
        <v>0</v>
      </c>
      <c r="K20" s="95">
        <f>I20+J20</f>
        <v>0</v>
      </c>
    </row>
    <row r="21" spans="1:11" s="7" customFormat="1" ht="13.5">
      <c r="A21" s="175"/>
      <c r="B21" s="42" t="s">
        <v>107</v>
      </c>
      <c r="C21" s="43" t="s">
        <v>1</v>
      </c>
      <c r="D21" s="44"/>
      <c r="E21" s="45">
        <v>0.08</v>
      </c>
      <c r="F21" s="46">
        <f>ROUND(D21*E21,2)</f>
        <v>0</v>
      </c>
      <c r="G21" s="47">
        <f>D21+F21</f>
        <v>0</v>
      </c>
      <c r="H21" s="68">
        <f>H20</f>
        <v>51</v>
      </c>
      <c r="I21" s="93">
        <f>D21*H21</f>
        <v>0</v>
      </c>
      <c r="J21" s="94">
        <f>F21*H21</f>
        <v>0</v>
      </c>
      <c r="K21" s="95">
        <f>I21+J21</f>
        <v>0</v>
      </c>
    </row>
    <row r="22" spans="1:11" s="7" customFormat="1" ht="13.5">
      <c r="A22" s="175">
        <v>5</v>
      </c>
      <c r="B22" s="42" t="s">
        <v>108</v>
      </c>
      <c r="C22" s="43" t="s">
        <v>1</v>
      </c>
      <c r="D22" s="44"/>
      <c r="E22" s="45">
        <v>0.23</v>
      </c>
      <c r="F22" s="46">
        <f t="shared" si="0"/>
        <v>0</v>
      </c>
      <c r="G22" s="47">
        <f t="shared" si="1"/>
        <v>0</v>
      </c>
      <c r="H22" s="68">
        <v>12</v>
      </c>
      <c r="I22" s="93">
        <f t="shared" si="2"/>
        <v>0</v>
      </c>
      <c r="J22" s="94">
        <f t="shared" si="3"/>
        <v>0</v>
      </c>
      <c r="K22" s="95">
        <f t="shared" si="4"/>
        <v>0</v>
      </c>
    </row>
    <row r="23" spans="1:11" s="7" customFormat="1" ht="13.5">
      <c r="A23" s="175"/>
      <c r="B23" s="42" t="s">
        <v>109</v>
      </c>
      <c r="C23" s="43" t="s">
        <v>1</v>
      </c>
      <c r="D23" s="44"/>
      <c r="E23" s="45">
        <v>0.08</v>
      </c>
      <c r="F23" s="46">
        <f t="shared" si="0"/>
        <v>0</v>
      </c>
      <c r="G23" s="47">
        <f t="shared" si="1"/>
        <v>0</v>
      </c>
      <c r="H23" s="68">
        <f>H22</f>
        <v>12</v>
      </c>
      <c r="I23" s="93">
        <f t="shared" si="2"/>
        <v>0</v>
      </c>
      <c r="J23" s="94">
        <f t="shared" si="3"/>
        <v>0</v>
      </c>
      <c r="K23" s="95">
        <f t="shared" si="4"/>
        <v>0</v>
      </c>
    </row>
    <row r="24" spans="1:11" s="7" customFormat="1" ht="13.5">
      <c r="A24" s="175">
        <v>6</v>
      </c>
      <c r="B24" s="42" t="s">
        <v>110</v>
      </c>
      <c r="C24" s="43" t="s">
        <v>1</v>
      </c>
      <c r="D24" s="44"/>
      <c r="E24" s="45">
        <v>0.23</v>
      </c>
      <c r="F24" s="46">
        <f t="shared" si="0"/>
        <v>0</v>
      </c>
      <c r="G24" s="47">
        <f t="shared" si="1"/>
        <v>0</v>
      </c>
      <c r="H24" s="68">
        <v>63</v>
      </c>
      <c r="I24" s="93">
        <f t="shared" si="2"/>
        <v>0</v>
      </c>
      <c r="J24" s="94">
        <f t="shared" si="3"/>
        <v>0</v>
      </c>
      <c r="K24" s="95">
        <f t="shared" si="4"/>
        <v>0</v>
      </c>
    </row>
    <row r="25" spans="1:11" s="7" customFormat="1" ht="13.5">
      <c r="A25" s="175"/>
      <c r="B25" s="42" t="s">
        <v>111</v>
      </c>
      <c r="C25" s="43" t="s">
        <v>1</v>
      </c>
      <c r="D25" s="44"/>
      <c r="E25" s="45">
        <v>0.08</v>
      </c>
      <c r="F25" s="46">
        <f t="shared" si="0"/>
        <v>0</v>
      </c>
      <c r="G25" s="47">
        <f t="shared" si="1"/>
        <v>0</v>
      </c>
      <c r="H25" s="68">
        <f>H24</f>
        <v>63</v>
      </c>
      <c r="I25" s="93">
        <f t="shared" si="2"/>
        <v>0</v>
      </c>
      <c r="J25" s="94">
        <f t="shared" si="3"/>
        <v>0</v>
      </c>
      <c r="K25" s="95">
        <f t="shared" si="4"/>
        <v>0</v>
      </c>
    </row>
    <row r="26" spans="1:11" s="7" customFormat="1" ht="13.5">
      <c r="A26" s="175">
        <v>7</v>
      </c>
      <c r="B26" s="42" t="s">
        <v>83</v>
      </c>
      <c r="C26" s="43" t="s">
        <v>1</v>
      </c>
      <c r="D26" s="44"/>
      <c r="E26" s="45">
        <v>0.23</v>
      </c>
      <c r="F26" s="46">
        <f t="shared" si="0"/>
        <v>0</v>
      </c>
      <c r="G26" s="47">
        <f t="shared" si="1"/>
        <v>0</v>
      </c>
      <c r="H26" s="68">
        <v>124</v>
      </c>
      <c r="I26" s="93">
        <f t="shared" si="2"/>
        <v>0</v>
      </c>
      <c r="J26" s="94">
        <f t="shared" si="3"/>
        <v>0</v>
      </c>
      <c r="K26" s="95">
        <f t="shared" si="4"/>
        <v>0</v>
      </c>
    </row>
    <row r="27" spans="1:11" s="7" customFormat="1" ht="13.5">
      <c r="A27" s="175"/>
      <c r="B27" s="42" t="s">
        <v>84</v>
      </c>
      <c r="C27" s="43" t="s">
        <v>1</v>
      </c>
      <c r="D27" s="44"/>
      <c r="E27" s="45">
        <v>0.08</v>
      </c>
      <c r="F27" s="46">
        <f t="shared" si="0"/>
        <v>0</v>
      </c>
      <c r="G27" s="47">
        <f t="shared" si="1"/>
        <v>0</v>
      </c>
      <c r="H27" s="68">
        <v>124</v>
      </c>
      <c r="I27" s="93">
        <f t="shared" si="2"/>
        <v>0</v>
      </c>
      <c r="J27" s="94">
        <f t="shared" si="3"/>
        <v>0</v>
      </c>
      <c r="K27" s="95">
        <f t="shared" si="4"/>
        <v>0</v>
      </c>
    </row>
    <row r="28" spans="1:11" s="7" customFormat="1" ht="13.5">
      <c r="A28" s="175">
        <v>8</v>
      </c>
      <c r="B28" s="42" t="s">
        <v>112</v>
      </c>
      <c r="C28" s="43" t="s">
        <v>1</v>
      </c>
      <c r="D28" s="44"/>
      <c r="E28" s="45">
        <v>0.23</v>
      </c>
      <c r="F28" s="46">
        <f t="shared" si="0"/>
        <v>0</v>
      </c>
      <c r="G28" s="47">
        <f t="shared" si="1"/>
        <v>0</v>
      </c>
      <c r="H28" s="68">
        <v>8</v>
      </c>
      <c r="I28" s="93">
        <f t="shared" si="2"/>
        <v>0</v>
      </c>
      <c r="J28" s="94">
        <f t="shared" si="3"/>
        <v>0</v>
      </c>
      <c r="K28" s="95">
        <f t="shared" si="4"/>
        <v>0</v>
      </c>
    </row>
    <row r="29" spans="1:11" s="7" customFormat="1" ht="13.5">
      <c r="A29" s="175"/>
      <c r="B29" s="42" t="s">
        <v>113</v>
      </c>
      <c r="C29" s="43" t="s">
        <v>1</v>
      </c>
      <c r="D29" s="44"/>
      <c r="E29" s="45">
        <v>0.08</v>
      </c>
      <c r="F29" s="46">
        <f t="shared" si="0"/>
        <v>0</v>
      </c>
      <c r="G29" s="47">
        <f t="shared" si="1"/>
        <v>0</v>
      </c>
      <c r="H29" s="68">
        <f>H28</f>
        <v>8</v>
      </c>
      <c r="I29" s="93">
        <f t="shared" si="2"/>
        <v>0</v>
      </c>
      <c r="J29" s="94">
        <f t="shared" si="3"/>
        <v>0</v>
      </c>
      <c r="K29" s="95">
        <f t="shared" si="4"/>
        <v>0</v>
      </c>
    </row>
    <row r="30" spans="1:11" s="7" customFormat="1" ht="13.5">
      <c r="A30" s="175">
        <v>9</v>
      </c>
      <c r="B30" s="42" t="s">
        <v>114</v>
      </c>
      <c r="C30" s="43" t="s">
        <v>1</v>
      </c>
      <c r="D30" s="44"/>
      <c r="E30" s="45">
        <v>0.23</v>
      </c>
      <c r="F30" s="46">
        <f aca="true" t="shared" si="5" ref="F30:F47">ROUND(D30*E30,2)</f>
        <v>0</v>
      </c>
      <c r="G30" s="47">
        <f aca="true" t="shared" si="6" ref="G30:G47">D30+F30</f>
        <v>0</v>
      </c>
      <c r="H30" s="68">
        <v>24</v>
      </c>
      <c r="I30" s="93">
        <f t="shared" si="2"/>
        <v>0</v>
      </c>
      <c r="J30" s="94">
        <f t="shared" si="3"/>
        <v>0</v>
      </c>
      <c r="K30" s="95">
        <f t="shared" si="4"/>
        <v>0</v>
      </c>
    </row>
    <row r="31" spans="1:11" s="7" customFormat="1" ht="13.5">
      <c r="A31" s="175"/>
      <c r="B31" s="42" t="s">
        <v>115</v>
      </c>
      <c r="C31" s="43" t="s">
        <v>1</v>
      </c>
      <c r="D31" s="44"/>
      <c r="E31" s="45">
        <v>0.08</v>
      </c>
      <c r="F31" s="46">
        <f t="shared" si="5"/>
        <v>0</v>
      </c>
      <c r="G31" s="47">
        <f t="shared" si="6"/>
        <v>0</v>
      </c>
      <c r="H31" s="68">
        <f>H30</f>
        <v>24</v>
      </c>
      <c r="I31" s="93">
        <f t="shared" si="2"/>
        <v>0</v>
      </c>
      <c r="J31" s="94">
        <f t="shared" si="3"/>
        <v>0</v>
      </c>
      <c r="K31" s="95">
        <f t="shared" si="4"/>
        <v>0</v>
      </c>
    </row>
    <row r="32" spans="1:11" s="7" customFormat="1" ht="13.5">
      <c r="A32" s="175">
        <v>10</v>
      </c>
      <c r="B32" s="42" t="s">
        <v>116</v>
      </c>
      <c r="C32" s="43" t="s">
        <v>1</v>
      </c>
      <c r="D32" s="44"/>
      <c r="E32" s="45">
        <v>0.23</v>
      </c>
      <c r="F32" s="46">
        <f t="shared" si="5"/>
        <v>0</v>
      </c>
      <c r="G32" s="47">
        <f t="shared" si="6"/>
        <v>0</v>
      </c>
      <c r="H32" s="68">
        <v>6</v>
      </c>
      <c r="I32" s="93">
        <f t="shared" si="2"/>
        <v>0</v>
      </c>
      <c r="J32" s="94">
        <f t="shared" si="3"/>
        <v>0</v>
      </c>
      <c r="K32" s="95">
        <f t="shared" si="4"/>
        <v>0</v>
      </c>
    </row>
    <row r="33" spans="1:11" s="7" customFormat="1" ht="13.5">
      <c r="A33" s="175"/>
      <c r="B33" s="42" t="s">
        <v>117</v>
      </c>
      <c r="C33" s="43" t="s">
        <v>1</v>
      </c>
      <c r="D33" s="44"/>
      <c r="E33" s="45">
        <v>0.08</v>
      </c>
      <c r="F33" s="46">
        <f t="shared" si="5"/>
        <v>0</v>
      </c>
      <c r="G33" s="47">
        <f t="shared" si="6"/>
        <v>0</v>
      </c>
      <c r="H33" s="68">
        <f>H32</f>
        <v>6</v>
      </c>
      <c r="I33" s="93">
        <f t="shared" si="2"/>
        <v>0</v>
      </c>
      <c r="J33" s="94">
        <f t="shared" si="3"/>
        <v>0</v>
      </c>
      <c r="K33" s="95">
        <f t="shared" si="4"/>
        <v>0</v>
      </c>
    </row>
    <row r="34" spans="1:11" s="7" customFormat="1" ht="13.5">
      <c r="A34" s="183">
        <v>11</v>
      </c>
      <c r="B34" s="42" t="s">
        <v>137</v>
      </c>
      <c r="C34" s="43" t="s">
        <v>1</v>
      </c>
      <c r="D34" s="44"/>
      <c r="E34" s="45">
        <v>0.23</v>
      </c>
      <c r="F34" s="46">
        <f t="shared" si="5"/>
        <v>0</v>
      </c>
      <c r="G34" s="47">
        <f t="shared" si="6"/>
        <v>0</v>
      </c>
      <c r="H34" s="68">
        <v>1</v>
      </c>
      <c r="I34" s="93">
        <f t="shared" si="2"/>
        <v>0</v>
      </c>
      <c r="J34" s="94">
        <f t="shared" si="3"/>
        <v>0</v>
      </c>
      <c r="K34" s="95">
        <f t="shared" si="4"/>
        <v>0</v>
      </c>
    </row>
    <row r="35" spans="1:11" s="7" customFormat="1" ht="14.25" customHeight="1">
      <c r="A35" s="184"/>
      <c r="B35" s="42" t="s">
        <v>138</v>
      </c>
      <c r="C35" s="43" t="s">
        <v>1</v>
      </c>
      <c r="D35" s="44"/>
      <c r="E35" s="45">
        <v>0.08</v>
      </c>
      <c r="F35" s="46">
        <f t="shared" si="5"/>
        <v>0</v>
      </c>
      <c r="G35" s="47">
        <f t="shared" si="6"/>
        <v>0</v>
      </c>
      <c r="H35" s="68">
        <v>1</v>
      </c>
      <c r="I35" s="93">
        <f t="shared" si="2"/>
        <v>0</v>
      </c>
      <c r="J35" s="94">
        <f t="shared" si="3"/>
        <v>0</v>
      </c>
      <c r="K35" s="95">
        <f t="shared" si="4"/>
        <v>0</v>
      </c>
    </row>
    <row r="36" spans="1:11" s="7" customFormat="1" ht="13.5">
      <c r="A36" s="175">
        <v>12</v>
      </c>
      <c r="B36" s="42" t="s">
        <v>125</v>
      </c>
      <c r="C36" s="43" t="s">
        <v>1</v>
      </c>
      <c r="D36" s="44"/>
      <c r="E36" s="45">
        <v>0.23</v>
      </c>
      <c r="F36" s="46">
        <f t="shared" si="5"/>
        <v>0</v>
      </c>
      <c r="G36" s="47">
        <f t="shared" si="6"/>
        <v>0</v>
      </c>
      <c r="H36" s="68">
        <v>6</v>
      </c>
      <c r="I36" s="93">
        <f t="shared" si="2"/>
        <v>0</v>
      </c>
      <c r="J36" s="94">
        <f t="shared" si="3"/>
        <v>0</v>
      </c>
      <c r="K36" s="95">
        <f t="shared" si="4"/>
        <v>0</v>
      </c>
    </row>
    <row r="37" spans="1:11" s="7" customFormat="1" ht="13.5">
      <c r="A37" s="175"/>
      <c r="B37" s="42" t="s">
        <v>126</v>
      </c>
      <c r="C37" s="43" t="s">
        <v>1</v>
      </c>
      <c r="D37" s="44"/>
      <c r="E37" s="45">
        <v>0.08</v>
      </c>
      <c r="F37" s="46">
        <f t="shared" si="5"/>
        <v>0</v>
      </c>
      <c r="G37" s="47">
        <f t="shared" si="6"/>
        <v>0</v>
      </c>
      <c r="H37" s="68">
        <f>H36</f>
        <v>6</v>
      </c>
      <c r="I37" s="93">
        <f t="shared" si="2"/>
        <v>0</v>
      </c>
      <c r="J37" s="94">
        <f t="shared" si="3"/>
        <v>0</v>
      </c>
      <c r="K37" s="95">
        <f t="shared" si="4"/>
        <v>0</v>
      </c>
    </row>
    <row r="38" spans="1:11" s="7" customFormat="1" ht="13.5">
      <c r="A38" s="183">
        <v>13</v>
      </c>
      <c r="B38" s="42" t="s">
        <v>127</v>
      </c>
      <c r="C38" s="43" t="s">
        <v>1</v>
      </c>
      <c r="D38" s="44"/>
      <c r="E38" s="45">
        <v>0.23</v>
      </c>
      <c r="F38" s="46">
        <f t="shared" si="5"/>
        <v>0</v>
      </c>
      <c r="G38" s="47">
        <f t="shared" si="6"/>
        <v>0</v>
      </c>
      <c r="H38" s="68">
        <v>2</v>
      </c>
      <c r="I38" s="93">
        <f t="shared" si="2"/>
        <v>0</v>
      </c>
      <c r="J38" s="94">
        <f t="shared" si="3"/>
        <v>0</v>
      </c>
      <c r="K38" s="95">
        <f t="shared" si="4"/>
        <v>0</v>
      </c>
    </row>
    <row r="39" spans="1:11" s="7" customFormat="1" ht="13.5">
      <c r="A39" s="184"/>
      <c r="B39" s="42" t="s">
        <v>128</v>
      </c>
      <c r="C39" s="43" t="s">
        <v>1</v>
      </c>
      <c r="D39" s="44"/>
      <c r="E39" s="45">
        <v>0.08</v>
      </c>
      <c r="F39" s="46">
        <f t="shared" si="5"/>
        <v>0</v>
      </c>
      <c r="G39" s="47">
        <f t="shared" si="6"/>
        <v>0</v>
      </c>
      <c r="H39" s="68">
        <f>H38</f>
        <v>2</v>
      </c>
      <c r="I39" s="93">
        <f t="shared" si="2"/>
        <v>0</v>
      </c>
      <c r="J39" s="94">
        <f t="shared" si="3"/>
        <v>0</v>
      </c>
      <c r="K39" s="95">
        <f t="shared" si="4"/>
        <v>0</v>
      </c>
    </row>
    <row r="40" spans="1:11" s="7" customFormat="1" ht="13.5">
      <c r="A40" s="175">
        <v>14</v>
      </c>
      <c r="B40" s="42" t="s">
        <v>129</v>
      </c>
      <c r="C40" s="43" t="s">
        <v>1</v>
      </c>
      <c r="D40" s="44"/>
      <c r="E40" s="45">
        <v>0.23</v>
      </c>
      <c r="F40" s="46">
        <f t="shared" si="5"/>
        <v>0</v>
      </c>
      <c r="G40" s="47">
        <f t="shared" si="6"/>
        <v>0</v>
      </c>
      <c r="H40" s="68">
        <v>1</v>
      </c>
      <c r="I40" s="93">
        <f t="shared" si="2"/>
        <v>0</v>
      </c>
      <c r="J40" s="94">
        <f t="shared" si="3"/>
        <v>0</v>
      </c>
      <c r="K40" s="95">
        <f t="shared" si="4"/>
        <v>0</v>
      </c>
    </row>
    <row r="41" spans="1:11" s="7" customFormat="1" ht="13.5">
      <c r="A41" s="175"/>
      <c r="B41" s="42" t="s">
        <v>130</v>
      </c>
      <c r="C41" s="43" t="s">
        <v>1</v>
      </c>
      <c r="D41" s="44"/>
      <c r="E41" s="45">
        <v>0.08</v>
      </c>
      <c r="F41" s="46">
        <f t="shared" si="5"/>
        <v>0</v>
      </c>
      <c r="G41" s="47">
        <f t="shared" si="6"/>
        <v>0</v>
      </c>
      <c r="H41" s="68">
        <f>H40</f>
        <v>1</v>
      </c>
      <c r="I41" s="93">
        <f t="shared" si="2"/>
        <v>0</v>
      </c>
      <c r="J41" s="94">
        <f t="shared" si="3"/>
        <v>0</v>
      </c>
      <c r="K41" s="95">
        <f t="shared" si="4"/>
        <v>0</v>
      </c>
    </row>
    <row r="42" spans="1:11" s="7" customFormat="1" ht="13.5">
      <c r="A42" s="175">
        <v>15</v>
      </c>
      <c r="B42" s="42" t="s">
        <v>131</v>
      </c>
      <c r="C42" s="43" t="s">
        <v>1</v>
      </c>
      <c r="D42" s="44"/>
      <c r="E42" s="45">
        <v>0.23</v>
      </c>
      <c r="F42" s="46">
        <f t="shared" si="5"/>
        <v>0</v>
      </c>
      <c r="G42" s="47">
        <f t="shared" si="6"/>
        <v>0</v>
      </c>
      <c r="H42" s="68">
        <v>6</v>
      </c>
      <c r="I42" s="93">
        <f t="shared" si="2"/>
        <v>0</v>
      </c>
      <c r="J42" s="94">
        <f t="shared" si="3"/>
        <v>0</v>
      </c>
      <c r="K42" s="95">
        <f t="shared" si="4"/>
        <v>0</v>
      </c>
    </row>
    <row r="43" spans="1:11" s="7" customFormat="1" ht="13.5">
      <c r="A43" s="175"/>
      <c r="B43" s="42" t="s">
        <v>132</v>
      </c>
      <c r="C43" s="43" t="s">
        <v>1</v>
      </c>
      <c r="D43" s="44"/>
      <c r="E43" s="45">
        <v>0.08</v>
      </c>
      <c r="F43" s="46">
        <f t="shared" si="5"/>
        <v>0</v>
      </c>
      <c r="G43" s="47">
        <f t="shared" si="6"/>
        <v>0</v>
      </c>
      <c r="H43" s="68">
        <f>H42</f>
        <v>6</v>
      </c>
      <c r="I43" s="93">
        <f t="shared" si="2"/>
        <v>0</v>
      </c>
      <c r="J43" s="94">
        <f t="shared" si="3"/>
        <v>0</v>
      </c>
      <c r="K43" s="95">
        <f t="shared" si="4"/>
        <v>0</v>
      </c>
    </row>
    <row r="44" spans="1:11" ht="13.5">
      <c r="A44" s="175">
        <v>16</v>
      </c>
      <c r="B44" s="42" t="s">
        <v>133</v>
      </c>
      <c r="C44" s="43" t="s">
        <v>1</v>
      </c>
      <c r="D44" s="44"/>
      <c r="E44" s="45">
        <v>0.23</v>
      </c>
      <c r="F44" s="46">
        <f>ROUND(D44*E44,2)</f>
        <v>0</v>
      </c>
      <c r="G44" s="47">
        <f>D44+F44</f>
        <v>0</v>
      </c>
      <c r="H44" s="68">
        <v>3</v>
      </c>
      <c r="I44" s="93">
        <f>D44*H44</f>
        <v>0</v>
      </c>
      <c r="J44" s="94">
        <f>F44*H44</f>
        <v>0</v>
      </c>
      <c r="K44" s="95">
        <f>I44+J44</f>
        <v>0</v>
      </c>
    </row>
    <row r="45" spans="1:11" ht="13.5">
      <c r="A45" s="175"/>
      <c r="B45" s="42" t="s">
        <v>134</v>
      </c>
      <c r="C45" s="43" t="s">
        <v>1</v>
      </c>
      <c r="D45" s="44"/>
      <c r="E45" s="45">
        <v>0.08</v>
      </c>
      <c r="F45" s="46">
        <f>ROUND(D45*E45,2)</f>
        <v>0</v>
      </c>
      <c r="G45" s="47">
        <f>D45+F45</f>
        <v>0</v>
      </c>
      <c r="H45" s="68">
        <v>3</v>
      </c>
      <c r="I45" s="93">
        <f>D45*H45</f>
        <v>0</v>
      </c>
      <c r="J45" s="94">
        <f>F45*H45</f>
        <v>0</v>
      </c>
      <c r="K45" s="95">
        <f>I45+J45</f>
        <v>0</v>
      </c>
    </row>
    <row r="46" spans="1:11" ht="13.5">
      <c r="A46" s="175">
        <v>17</v>
      </c>
      <c r="B46" s="42" t="s">
        <v>135</v>
      </c>
      <c r="C46" s="43" t="s">
        <v>1</v>
      </c>
      <c r="D46" s="44"/>
      <c r="E46" s="45">
        <v>0.23</v>
      </c>
      <c r="F46" s="46">
        <f t="shared" si="5"/>
        <v>0</v>
      </c>
      <c r="G46" s="47">
        <f t="shared" si="6"/>
        <v>0</v>
      </c>
      <c r="H46" s="68">
        <v>3</v>
      </c>
      <c r="I46" s="93">
        <f t="shared" si="2"/>
        <v>0</v>
      </c>
      <c r="J46" s="94">
        <f t="shared" si="3"/>
        <v>0</v>
      </c>
      <c r="K46" s="95">
        <f t="shared" si="4"/>
        <v>0</v>
      </c>
    </row>
    <row r="47" spans="1:11" ht="13.5">
      <c r="A47" s="175"/>
      <c r="B47" s="42" t="s">
        <v>136</v>
      </c>
      <c r="C47" s="43" t="s">
        <v>1</v>
      </c>
      <c r="D47" s="44"/>
      <c r="E47" s="45">
        <v>0.08</v>
      </c>
      <c r="F47" s="46">
        <f t="shared" si="5"/>
        <v>0</v>
      </c>
      <c r="G47" s="47">
        <f t="shared" si="6"/>
        <v>0</v>
      </c>
      <c r="H47" s="68">
        <v>3</v>
      </c>
      <c r="I47" s="93">
        <f t="shared" si="2"/>
        <v>0</v>
      </c>
      <c r="J47" s="94">
        <f t="shared" si="3"/>
        <v>0</v>
      </c>
      <c r="K47" s="95">
        <f t="shared" si="4"/>
        <v>0</v>
      </c>
    </row>
    <row r="48" spans="1:11" ht="13.5">
      <c r="A48" s="49"/>
      <c r="B48" s="42"/>
      <c r="C48" s="43"/>
      <c r="D48" s="72"/>
      <c r="E48" s="45"/>
      <c r="F48" s="46"/>
      <c r="G48" s="47"/>
      <c r="H48" s="72"/>
      <c r="I48" s="45"/>
      <c r="J48" s="46"/>
      <c r="K48" s="47"/>
    </row>
    <row r="49" spans="1:11" s="7" customFormat="1" ht="14.25">
      <c r="A49" s="28" t="s">
        <v>77</v>
      </c>
      <c r="B49" s="29"/>
      <c r="C49" s="30"/>
      <c r="D49" s="31"/>
      <c r="E49" s="32"/>
      <c r="F49" s="32"/>
      <c r="G49" s="33"/>
      <c r="H49" s="50">
        <f>H14+H16+H18+H20+H22+H24+H26+H28+H30+H32+H36+H38+H40+H42+H44+H46+H34</f>
        <v>320</v>
      </c>
      <c r="I49" s="34">
        <f>SUM(I13:I48)</f>
        <v>0</v>
      </c>
      <c r="J49" s="34">
        <f>SUM(J13:J48)</f>
        <v>0</v>
      </c>
      <c r="K49" s="34">
        <f>SUM(K13:K48)</f>
        <v>0</v>
      </c>
    </row>
    <row r="50" spans="1:11" ht="13.5">
      <c r="A50" s="56"/>
      <c r="B50" s="57"/>
      <c r="C50" s="58"/>
      <c r="D50" s="100"/>
      <c r="E50" s="59"/>
      <c r="F50" s="60"/>
      <c r="G50" s="61"/>
      <c r="H50" s="52"/>
      <c r="I50" s="53"/>
      <c r="J50" s="54"/>
      <c r="K50" s="55"/>
    </row>
    <row r="51" spans="1:11" ht="14.25">
      <c r="A51" s="62" t="s">
        <v>98</v>
      </c>
      <c r="B51" s="63"/>
      <c r="C51" s="64"/>
      <c r="D51" s="65"/>
      <c r="E51" s="63"/>
      <c r="F51" s="63"/>
      <c r="G51" s="66"/>
      <c r="H51" s="67"/>
      <c r="I51" s="63"/>
      <c r="J51" s="64"/>
      <c r="K51" s="66"/>
    </row>
    <row r="52" spans="1:11" s="7" customFormat="1" ht="13.5">
      <c r="A52" s="68"/>
      <c r="B52" s="69"/>
      <c r="C52" s="96"/>
      <c r="D52" s="72"/>
      <c r="E52" s="73"/>
      <c r="F52" s="74"/>
      <c r="G52" s="75"/>
      <c r="H52" s="71"/>
      <c r="I52" s="97"/>
      <c r="J52" s="98"/>
      <c r="K52" s="99"/>
    </row>
    <row r="53" spans="1:11" ht="13.5">
      <c r="A53" s="80" t="s">
        <v>16</v>
      </c>
      <c r="B53" s="81"/>
      <c r="C53" s="82"/>
      <c r="D53" s="83"/>
      <c r="E53" s="81"/>
      <c r="F53" s="81"/>
      <c r="G53" s="84"/>
      <c r="H53" s="85"/>
      <c r="I53" s="81"/>
      <c r="J53" s="82"/>
      <c r="K53" s="84"/>
    </row>
    <row r="54" spans="1:11" ht="10.5" customHeight="1">
      <c r="A54" s="86"/>
      <c r="B54" s="87"/>
      <c r="C54" s="88"/>
      <c r="D54" s="91"/>
      <c r="E54" s="87"/>
      <c r="F54" s="87"/>
      <c r="G54" s="92"/>
      <c r="H54" s="86"/>
      <c r="I54" s="87"/>
      <c r="J54" s="88"/>
      <c r="K54" s="92"/>
    </row>
    <row r="55" spans="1:11" ht="27">
      <c r="A55" s="175">
        <v>18</v>
      </c>
      <c r="B55" s="42" t="s">
        <v>118</v>
      </c>
      <c r="C55" s="43" t="s">
        <v>1</v>
      </c>
      <c r="D55" s="44"/>
      <c r="E55" s="45">
        <v>0.23</v>
      </c>
      <c r="F55" s="46">
        <f aca="true" t="shared" si="7" ref="F55:F60">ROUND(D55*E55,2)</f>
        <v>0</v>
      </c>
      <c r="G55" s="47">
        <f aca="true" t="shared" si="8" ref="G55:G60">D55+F55</f>
        <v>0</v>
      </c>
      <c r="H55" s="68">
        <v>10</v>
      </c>
      <c r="I55" s="93">
        <f aca="true" t="shared" si="9" ref="I55:I60">D55*H55</f>
        <v>0</v>
      </c>
      <c r="J55" s="94">
        <f aca="true" t="shared" si="10" ref="J55:J60">F55*H55</f>
        <v>0</v>
      </c>
      <c r="K55" s="95">
        <f aca="true" t="shared" si="11" ref="K55:K60">I55+J55</f>
        <v>0</v>
      </c>
    </row>
    <row r="56" spans="1:11" ht="27">
      <c r="A56" s="175"/>
      <c r="B56" s="42" t="s">
        <v>119</v>
      </c>
      <c r="C56" s="43" t="s">
        <v>1</v>
      </c>
      <c r="D56" s="44"/>
      <c r="E56" s="45">
        <v>0.08</v>
      </c>
      <c r="F56" s="46">
        <f t="shared" si="7"/>
        <v>0</v>
      </c>
      <c r="G56" s="47">
        <f t="shared" si="8"/>
        <v>0</v>
      </c>
      <c r="H56" s="68">
        <f>H55</f>
        <v>10</v>
      </c>
      <c r="I56" s="93">
        <f t="shared" si="9"/>
        <v>0</v>
      </c>
      <c r="J56" s="94">
        <f t="shared" si="10"/>
        <v>0</v>
      </c>
      <c r="K56" s="95">
        <f t="shared" si="11"/>
        <v>0</v>
      </c>
    </row>
    <row r="57" spans="1:11" ht="27">
      <c r="A57" s="175">
        <v>19</v>
      </c>
      <c r="B57" s="42" t="s">
        <v>120</v>
      </c>
      <c r="C57" s="43" t="s">
        <v>1</v>
      </c>
      <c r="D57" s="44"/>
      <c r="E57" s="45">
        <v>0.23</v>
      </c>
      <c r="F57" s="46">
        <f t="shared" si="7"/>
        <v>0</v>
      </c>
      <c r="G57" s="47">
        <f t="shared" si="8"/>
        <v>0</v>
      </c>
      <c r="H57" s="68">
        <v>51</v>
      </c>
      <c r="I57" s="93">
        <f t="shared" si="9"/>
        <v>0</v>
      </c>
      <c r="J57" s="94">
        <f t="shared" si="10"/>
        <v>0</v>
      </c>
      <c r="K57" s="95">
        <f t="shared" si="11"/>
        <v>0</v>
      </c>
    </row>
    <row r="58" spans="1:11" ht="27">
      <c r="A58" s="175"/>
      <c r="B58" s="42" t="s">
        <v>121</v>
      </c>
      <c r="C58" s="43" t="s">
        <v>1</v>
      </c>
      <c r="D58" s="44"/>
      <c r="E58" s="45">
        <v>0.08</v>
      </c>
      <c r="F58" s="46">
        <f t="shared" si="7"/>
        <v>0</v>
      </c>
      <c r="G58" s="47">
        <f t="shared" si="8"/>
        <v>0</v>
      </c>
      <c r="H58" s="68">
        <f>H57</f>
        <v>51</v>
      </c>
      <c r="I58" s="93">
        <f t="shared" si="9"/>
        <v>0</v>
      </c>
      <c r="J58" s="94">
        <f t="shared" si="10"/>
        <v>0</v>
      </c>
      <c r="K58" s="95">
        <f t="shared" si="11"/>
        <v>0</v>
      </c>
    </row>
    <row r="59" spans="1:11" ht="27">
      <c r="A59" s="175">
        <v>20</v>
      </c>
      <c r="B59" s="42" t="s">
        <v>122</v>
      </c>
      <c r="C59" s="43" t="s">
        <v>1</v>
      </c>
      <c r="D59" s="44"/>
      <c r="E59" s="45">
        <v>0.23</v>
      </c>
      <c r="F59" s="46">
        <f t="shared" si="7"/>
        <v>0</v>
      </c>
      <c r="G59" s="47">
        <f t="shared" si="8"/>
        <v>0</v>
      </c>
      <c r="H59" s="68">
        <v>10</v>
      </c>
      <c r="I59" s="93">
        <f t="shared" si="9"/>
        <v>0</v>
      </c>
      <c r="J59" s="94">
        <f t="shared" si="10"/>
        <v>0</v>
      </c>
      <c r="K59" s="95">
        <f t="shared" si="11"/>
        <v>0</v>
      </c>
    </row>
    <row r="60" spans="1:11" ht="27">
      <c r="A60" s="175"/>
      <c r="B60" s="42" t="s">
        <v>123</v>
      </c>
      <c r="C60" s="43" t="s">
        <v>1</v>
      </c>
      <c r="D60" s="44"/>
      <c r="E60" s="45">
        <v>0.08</v>
      </c>
      <c r="F60" s="46">
        <f t="shared" si="7"/>
        <v>0</v>
      </c>
      <c r="G60" s="47">
        <f t="shared" si="8"/>
        <v>0</v>
      </c>
      <c r="H60" s="68">
        <f>H59</f>
        <v>10</v>
      </c>
      <c r="I60" s="93">
        <f t="shared" si="9"/>
        <v>0</v>
      </c>
      <c r="J60" s="94">
        <f t="shared" si="10"/>
        <v>0</v>
      </c>
      <c r="K60" s="95">
        <f t="shared" si="11"/>
        <v>0</v>
      </c>
    </row>
    <row r="61" spans="1:11" s="7" customFormat="1" ht="13.5">
      <c r="A61" s="68"/>
      <c r="B61" s="69"/>
      <c r="C61" s="96"/>
      <c r="D61" s="72"/>
      <c r="E61" s="73"/>
      <c r="F61" s="74"/>
      <c r="G61" s="75"/>
      <c r="H61" s="71"/>
      <c r="I61" s="97"/>
      <c r="J61" s="98"/>
      <c r="K61" s="99"/>
    </row>
    <row r="62" spans="1:11" s="7" customFormat="1" ht="13.5">
      <c r="A62" s="80" t="s">
        <v>17</v>
      </c>
      <c r="B62" s="81"/>
      <c r="C62" s="82"/>
      <c r="D62" s="83"/>
      <c r="E62" s="81"/>
      <c r="F62" s="81"/>
      <c r="G62" s="84"/>
      <c r="H62" s="85"/>
      <c r="I62" s="81"/>
      <c r="J62" s="82"/>
      <c r="K62" s="84"/>
    </row>
    <row r="63" spans="1:11" s="7" customFormat="1" ht="13.5">
      <c r="A63" s="86"/>
      <c r="B63" s="87"/>
      <c r="C63" s="88"/>
      <c r="D63" s="91"/>
      <c r="E63" s="87"/>
      <c r="F63" s="87"/>
      <c r="G63" s="92"/>
      <c r="H63" s="86"/>
      <c r="I63" s="87"/>
      <c r="J63" s="88"/>
      <c r="K63" s="92"/>
    </row>
    <row r="64" spans="1:11" ht="27">
      <c r="A64" s="175">
        <v>21</v>
      </c>
      <c r="B64" s="42" t="s">
        <v>139</v>
      </c>
      <c r="C64" s="43" t="s">
        <v>1</v>
      </c>
      <c r="D64" s="44"/>
      <c r="E64" s="45">
        <v>0.23</v>
      </c>
      <c r="F64" s="46">
        <f aca="true" t="shared" si="12" ref="F64:F69">ROUND(D64*E64,2)</f>
        <v>0</v>
      </c>
      <c r="G64" s="47">
        <f aca="true" t="shared" si="13" ref="G64:G69">D64+F64</f>
        <v>0</v>
      </c>
      <c r="H64" s="68">
        <v>2</v>
      </c>
      <c r="I64" s="93">
        <f aca="true" t="shared" si="14" ref="I64:I69">D64*H64</f>
        <v>0</v>
      </c>
      <c r="J64" s="94">
        <f aca="true" t="shared" si="15" ref="J64:J69">F64*H64</f>
        <v>0</v>
      </c>
      <c r="K64" s="95">
        <f aca="true" t="shared" si="16" ref="K64:K69">I64+J64</f>
        <v>0</v>
      </c>
    </row>
    <row r="65" spans="1:11" ht="27">
      <c r="A65" s="175"/>
      <c r="B65" s="42" t="s">
        <v>140</v>
      </c>
      <c r="C65" s="43" t="s">
        <v>1</v>
      </c>
      <c r="D65" s="44"/>
      <c r="E65" s="45">
        <v>0.23</v>
      </c>
      <c r="F65" s="46">
        <f t="shared" si="12"/>
        <v>0</v>
      </c>
      <c r="G65" s="47">
        <f t="shared" si="13"/>
        <v>0</v>
      </c>
      <c r="H65" s="68">
        <f>H64</f>
        <v>2</v>
      </c>
      <c r="I65" s="93">
        <f t="shared" si="14"/>
        <v>0</v>
      </c>
      <c r="J65" s="94">
        <f t="shared" si="15"/>
        <v>0</v>
      </c>
      <c r="K65" s="95">
        <f t="shared" si="16"/>
        <v>0</v>
      </c>
    </row>
    <row r="66" spans="1:11" ht="27">
      <c r="A66" s="175">
        <v>22</v>
      </c>
      <c r="B66" s="42" t="s">
        <v>141</v>
      </c>
      <c r="C66" s="43" t="s">
        <v>1</v>
      </c>
      <c r="D66" s="44"/>
      <c r="E66" s="45">
        <v>0.23</v>
      </c>
      <c r="F66" s="46">
        <f t="shared" si="12"/>
        <v>0</v>
      </c>
      <c r="G66" s="47">
        <f t="shared" si="13"/>
        <v>0</v>
      </c>
      <c r="H66" s="68">
        <v>6</v>
      </c>
      <c r="I66" s="93">
        <f t="shared" si="14"/>
        <v>0</v>
      </c>
      <c r="J66" s="94">
        <f t="shared" si="15"/>
        <v>0</v>
      </c>
      <c r="K66" s="95">
        <f t="shared" si="16"/>
        <v>0</v>
      </c>
    </row>
    <row r="67" spans="1:11" ht="27">
      <c r="A67" s="175"/>
      <c r="B67" s="42" t="s">
        <v>142</v>
      </c>
      <c r="C67" s="43" t="s">
        <v>1</v>
      </c>
      <c r="D67" s="44"/>
      <c r="E67" s="45">
        <v>0.23</v>
      </c>
      <c r="F67" s="46">
        <f t="shared" si="12"/>
        <v>0</v>
      </c>
      <c r="G67" s="47">
        <f t="shared" si="13"/>
        <v>0</v>
      </c>
      <c r="H67" s="68">
        <f>H66</f>
        <v>6</v>
      </c>
      <c r="I67" s="93">
        <f t="shared" si="14"/>
        <v>0</v>
      </c>
      <c r="J67" s="94">
        <f t="shared" si="15"/>
        <v>0</v>
      </c>
      <c r="K67" s="95">
        <f t="shared" si="16"/>
        <v>0</v>
      </c>
    </row>
    <row r="68" spans="1:11" ht="27">
      <c r="A68" s="175">
        <v>23</v>
      </c>
      <c r="B68" s="42" t="s">
        <v>143</v>
      </c>
      <c r="C68" s="43" t="s">
        <v>1</v>
      </c>
      <c r="D68" s="44"/>
      <c r="E68" s="45">
        <v>0.23</v>
      </c>
      <c r="F68" s="46">
        <f t="shared" si="12"/>
        <v>0</v>
      </c>
      <c r="G68" s="47">
        <f t="shared" si="13"/>
        <v>0</v>
      </c>
      <c r="H68" s="68">
        <v>1</v>
      </c>
      <c r="I68" s="93">
        <f t="shared" si="14"/>
        <v>0</v>
      </c>
      <c r="J68" s="94">
        <f t="shared" si="15"/>
        <v>0</v>
      </c>
      <c r="K68" s="95">
        <f t="shared" si="16"/>
        <v>0</v>
      </c>
    </row>
    <row r="69" spans="1:11" ht="27">
      <c r="A69" s="175"/>
      <c r="B69" s="42" t="s">
        <v>144</v>
      </c>
      <c r="C69" s="43" t="s">
        <v>1</v>
      </c>
      <c r="D69" s="44"/>
      <c r="E69" s="45">
        <v>0.23</v>
      </c>
      <c r="F69" s="46">
        <f t="shared" si="12"/>
        <v>0</v>
      </c>
      <c r="G69" s="47">
        <f t="shared" si="13"/>
        <v>0</v>
      </c>
      <c r="H69" s="68">
        <f>H68</f>
        <v>1</v>
      </c>
      <c r="I69" s="93">
        <f t="shared" si="14"/>
        <v>0</v>
      </c>
      <c r="J69" s="94">
        <f t="shared" si="15"/>
        <v>0</v>
      </c>
      <c r="K69" s="95">
        <f t="shared" si="16"/>
        <v>0</v>
      </c>
    </row>
    <row r="70" spans="1:11" ht="13.5">
      <c r="A70" s="49"/>
      <c r="B70" s="42"/>
      <c r="C70" s="43"/>
      <c r="D70" s="72"/>
      <c r="E70" s="45"/>
      <c r="F70" s="46"/>
      <c r="G70" s="47"/>
      <c r="H70" s="72"/>
      <c r="I70" s="45"/>
      <c r="J70" s="46"/>
      <c r="K70" s="47"/>
    </row>
    <row r="71" spans="1:11" s="7" customFormat="1" ht="14.25">
      <c r="A71" s="28" t="s">
        <v>79</v>
      </c>
      <c r="B71" s="29"/>
      <c r="C71" s="30"/>
      <c r="D71" s="31"/>
      <c r="E71" s="32"/>
      <c r="F71" s="32"/>
      <c r="G71" s="33"/>
      <c r="H71" s="50">
        <f>H55+H57+H59+H64+H66+H68</f>
        <v>80</v>
      </c>
      <c r="I71" s="34">
        <f>SUM(I54:I70)</f>
        <v>0</v>
      </c>
      <c r="J71" s="34">
        <f>SUM(J54:J70)</f>
        <v>0</v>
      </c>
      <c r="K71" s="34">
        <f>SUM(K54:K70)</f>
        <v>0</v>
      </c>
    </row>
    <row r="72" spans="1:11" ht="10.5" customHeight="1">
      <c r="A72" s="18"/>
      <c r="B72" s="48"/>
      <c r="C72" s="19"/>
      <c r="D72" s="21"/>
      <c r="E72" s="22"/>
      <c r="F72" s="23"/>
      <c r="G72" s="24"/>
      <c r="H72" s="20"/>
      <c r="I72" s="25"/>
      <c r="J72" s="26"/>
      <c r="K72" s="27"/>
    </row>
    <row r="73" spans="1:11" ht="14.25">
      <c r="A73" s="62" t="s">
        <v>89</v>
      </c>
      <c r="B73" s="63"/>
      <c r="C73" s="64"/>
      <c r="D73" s="65"/>
      <c r="E73" s="63"/>
      <c r="F73" s="63"/>
      <c r="G73" s="66"/>
      <c r="H73" s="67"/>
      <c r="I73" s="63"/>
      <c r="J73" s="64"/>
      <c r="K73" s="66"/>
    </row>
    <row r="74" spans="1:11" ht="13.5">
      <c r="A74" s="158"/>
      <c r="B74" s="42"/>
      <c r="C74" s="172"/>
      <c r="D74" s="72"/>
      <c r="E74" s="45"/>
      <c r="F74" s="74"/>
      <c r="G74" s="75"/>
      <c r="H74" s="173"/>
      <c r="I74" s="97"/>
      <c r="J74" s="98"/>
      <c r="K74" s="174"/>
    </row>
    <row r="75" spans="1:11" ht="13.5">
      <c r="A75" s="80" t="s">
        <v>90</v>
      </c>
      <c r="B75" s="81"/>
      <c r="C75" s="82"/>
      <c r="D75" s="83"/>
      <c r="E75" s="81"/>
      <c r="F75" s="81"/>
      <c r="G75" s="84"/>
      <c r="H75" s="85"/>
      <c r="I75" s="81"/>
      <c r="J75" s="82"/>
      <c r="K75" s="84"/>
    </row>
    <row r="76" spans="1:11" ht="10.5" customHeight="1">
      <c r="A76" s="86"/>
      <c r="B76" s="87"/>
      <c r="C76" s="88"/>
      <c r="D76" s="91"/>
      <c r="E76" s="87"/>
      <c r="F76" s="87"/>
      <c r="G76" s="92"/>
      <c r="H76" s="86"/>
      <c r="I76" s="87"/>
      <c r="J76" s="88"/>
      <c r="K76" s="92"/>
    </row>
    <row r="77" spans="1:11" ht="27">
      <c r="A77" s="175">
        <v>24</v>
      </c>
      <c r="B77" s="42" t="s">
        <v>145</v>
      </c>
      <c r="C77" s="43" t="s">
        <v>1</v>
      </c>
      <c r="D77" s="44"/>
      <c r="E77" s="45">
        <v>0.23</v>
      </c>
      <c r="F77" s="46">
        <f>ROUND(D77*E77,2)</f>
        <v>0</v>
      </c>
      <c r="G77" s="47">
        <f>D77+F77</f>
        <v>0</v>
      </c>
      <c r="H77" s="68">
        <v>4</v>
      </c>
      <c r="I77" s="93">
        <f>D77*H77</f>
        <v>0</v>
      </c>
      <c r="J77" s="94">
        <f>F77*H77</f>
        <v>0</v>
      </c>
      <c r="K77" s="95">
        <f>I77+J77</f>
        <v>0</v>
      </c>
    </row>
    <row r="78" spans="1:11" ht="27">
      <c r="A78" s="175"/>
      <c r="B78" s="42" t="s">
        <v>146</v>
      </c>
      <c r="C78" s="43" t="s">
        <v>1</v>
      </c>
      <c r="D78" s="44"/>
      <c r="E78" s="45">
        <v>0.08</v>
      </c>
      <c r="F78" s="46">
        <f>ROUND(D78*E78,2)</f>
        <v>0</v>
      </c>
      <c r="G78" s="47">
        <f>D78+F78</f>
        <v>0</v>
      </c>
      <c r="H78" s="68">
        <f>H77</f>
        <v>4</v>
      </c>
      <c r="I78" s="93">
        <f>D78*H78</f>
        <v>0</v>
      </c>
      <c r="J78" s="94">
        <f>F78*H78</f>
        <v>0</v>
      </c>
      <c r="K78" s="95">
        <f>I78+J78</f>
        <v>0</v>
      </c>
    </row>
    <row r="79" spans="1:11" ht="10.5" customHeight="1">
      <c r="A79" s="158"/>
      <c r="B79" s="42"/>
      <c r="C79" s="172"/>
      <c r="D79" s="72"/>
      <c r="E79" s="45"/>
      <c r="F79" s="74"/>
      <c r="G79" s="75"/>
      <c r="H79" s="173"/>
      <c r="I79" s="97"/>
      <c r="J79" s="98"/>
      <c r="K79" s="174"/>
    </row>
    <row r="80" spans="1:11" ht="13.5">
      <c r="A80" s="80" t="s">
        <v>91</v>
      </c>
      <c r="B80" s="81"/>
      <c r="C80" s="82"/>
      <c r="D80" s="83"/>
      <c r="E80" s="81"/>
      <c r="F80" s="81"/>
      <c r="G80" s="84"/>
      <c r="H80" s="85"/>
      <c r="I80" s="81"/>
      <c r="J80" s="82"/>
      <c r="K80" s="84"/>
    </row>
    <row r="81" spans="1:11" ht="10.5" customHeight="1">
      <c r="A81" s="86"/>
      <c r="B81" s="87"/>
      <c r="C81" s="88"/>
      <c r="D81" s="91"/>
      <c r="E81" s="87"/>
      <c r="F81" s="87"/>
      <c r="G81" s="92"/>
      <c r="H81" s="86"/>
      <c r="I81" s="87"/>
      <c r="J81" s="88"/>
      <c r="K81" s="92"/>
    </row>
    <row r="82" spans="1:11" ht="27">
      <c r="A82" s="175">
        <v>25</v>
      </c>
      <c r="B82" s="42" t="s">
        <v>147</v>
      </c>
      <c r="C82" s="43" t="s">
        <v>1</v>
      </c>
      <c r="D82" s="44"/>
      <c r="E82" s="45">
        <v>0.23</v>
      </c>
      <c r="F82" s="46">
        <f aca="true" t="shared" si="17" ref="F82:F87">ROUND(D82*E82,2)</f>
        <v>0</v>
      </c>
      <c r="G82" s="47">
        <f aca="true" t="shared" si="18" ref="G82:G87">D82+F82</f>
        <v>0</v>
      </c>
      <c r="H82" s="68">
        <v>4</v>
      </c>
      <c r="I82" s="93">
        <f aca="true" t="shared" si="19" ref="I82:I87">D82*H82</f>
        <v>0</v>
      </c>
      <c r="J82" s="94">
        <f aca="true" t="shared" si="20" ref="J82:J87">F82*H82</f>
        <v>0</v>
      </c>
      <c r="K82" s="95">
        <f aca="true" t="shared" si="21" ref="K82:K87">I82+J82</f>
        <v>0</v>
      </c>
    </row>
    <row r="83" spans="1:11" ht="27">
      <c r="A83" s="175"/>
      <c r="B83" s="42" t="s">
        <v>148</v>
      </c>
      <c r="C83" s="43" t="s">
        <v>1</v>
      </c>
      <c r="D83" s="44"/>
      <c r="E83" s="45">
        <v>0.08</v>
      </c>
      <c r="F83" s="46">
        <f t="shared" si="17"/>
        <v>0</v>
      </c>
      <c r="G83" s="47">
        <f t="shared" si="18"/>
        <v>0</v>
      </c>
      <c r="H83" s="68">
        <f>H82</f>
        <v>4</v>
      </c>
      <c r="I83" s="93">
        <f t="shared" si="19"/>
        <v>0</v>
      </c>
      <c r="J83" s="94">
        <f t="shared" si="20"/>
        <v>0</v>
      </c>
      <c r="K83" s="95">
        <f t="shared" si="21"/>
        <v>0</v>
      </c>
    </row>
    <row r="84" spans="1:11" ht="27">
      <c r="A84" s="175">
        <v>26</v>
      </c>
      <c r="B84" s="42" t="s">
        <v>149</v>
      </c>
      <c r="C84" s="43" t="s">
        <v>1</v>
      </c>
      <c r="D84" s="44"/>
      <c r="E84" s="45">
        <v>0.23</v>
      </c>
      <c r="F84" s="46">
        <f t="shared" si="17"/>
        <v>0</v>
      </c>
      <c r="G84" s="47">
        <f t="shared" si="18"/>
        <v>0</v>
      </c>
      <c r="H84" s="68">
        <v>19</v>
      </c>
      <c r="I84" s="93">
        <f t="shared" si="19"/>
        <v>0</v>
      </c>
      <c r="J84" s="94">
        <f t="shared" si="20"/>
        <v>0</v>
      </c>
      <c r="K84" s="95">
        <f t="shared" si="21"/>
        <v>0</v>
      </c>
    </row>
    <row r="85" spans="1:11" ht="27">
      <c r="A85" s="175"/>
      <c r="B85" s="42" t="s">
        <v>150</v>
      </c>
      <c r="C85" s="43" t="s">
        <v>1</v>
      </c>
      <c r="D85" s="44"/>
      <c r="E85" s="45">
        <v>0.08</v>
      </c>
      <c r="F85" s="46">
        <f t="shared" si="17"/>
        <v>0</v>
      </c>
      <c r="G85" s="47">
        <f t="shared" si="18"/>
        <v>0</v>
      </c>
      <c r="H85" s="68">
        <f>H84</f>
        <v>19</v>
      </c>
      <c r="I85" s="93">
        <f t="shared" si="19"/>
        <v>0</v>
      </c>
      <c r="J85" s="94">
        <f t="shared" si="20"/>
        <v>0</v>
      </c>
      <c r="K85" s="95">
        <f t="shared" si="21"/>
        <v>0</v>
      </c>
    </row>
    <row r="86" spans="1:11" ht="27">
      <c r="A86" s="175">
        <v>27</v>
      </c>
      <c r="B86" s="42" t="s">
        <v>151</v>
      </c>
      <c r="C86" s="43" t="s">
        <v>1</v>
      </c>
      <c r="D86" s="44"/>
      <c r="E86" s="45">
        <v>0.23</v>
      </c>
      <c r="F86" s="46">
        <f t="shared" si="17"/>
        <v>0</v>
      </c>
      <c r="G86" s="47">
        <f t="shared" si="18"/>
        <v>0</v>
      </c>
      <c r="H86" s="68">
        <v>10</v>
      </c>
      <c r="I86" s="93">
        <f t="shared" si="19"/>
        <v>0</v>
      </c>
      <c r="J86" s="94">
        <f t="shared" si="20"/>
        <v>0</v>
      </c>
      <c r="K86" s="95">
        <f t="shared" si="21"/>
        <v>0</v>
      </c>
    </row>
    <row r="87" spans="1:11" ht="27">
      <c r="A87" s="175"/>
      <c r="B87" s="42" t="s">
        <v>152</v>
      </c>
      <c r="C87" s="43" t="s">
        <v>1</v>
      </c>
      <c r="D87" s="44"/>
      <c r="E87" s="45">
        <v>0.08</v>
      </c>
      <c r="F87" s="46">
        <f t="shared" si="17"/>
        <v>0</v>
      </c>
      <c r="G87" s="47">
        <f t="shared" si="18"/>
        <v>0</v>
      </c>
      <c r="H87" s="68">
        <f>H86</f>
        <v>10</v>
      </c>
      <c r="I87" s="93">
        <f t="shared" si="19"/>
        <v>0</v>
      </c>
      <c r="J87" s="94">
        <f t="shared" si="20"/>
        <v>0</v>
      </c>
      <c r="K87" s="95">
        <f t="shared" si="21"/>
        <v>0</v>
      </c>
    </row>
    <row r="88" spans="1:11" ht="13.5">
      <c r="A88" s="158"/>
      <c r="B88" s="42"/>
      <c r="C88" s="43"/>
      <c r="D88" s="72"/>
      <c r="E88" s="45"/>
      <c r="F88" s="46"/>
      <c r="G88" s="47"/>
      <c r="H88" s="72"/>
      <c r="I88" s="45"/>
      <c r="J88" s="46"/>
      <c r="K88" s="47"/>
    </row>
    <row r="89" spans="1:11" ht="14.25">
      <c r="A89" s="28" t="s">
        <v>78</v>
      </c>
      <c r="B89" s="29"/>
      <c r="C89" s="30"/>
      <c r="D89" s="31"/>
      <c r="E89" s="32"/>
      <c r="F89" s="32"/>
      <c r="G89" s="33"/>
      <c r="H89" s="50">
        <f>H77+H82+H84+H86</f>
        <v>37</v>
      </c>
      <c r="I89" s="34">
        <f>SUM(I76:I88)</f>
        <v>0</v>
      </c>
      <c r="J89" s="34">
        <f>SUM(J76:J88)</f>
        <v>0</v>
      </c>
      <c r="K89" s="34">
        <f>SUM(K76:K88)</f>
        <v>0</v>
      </c>
    </row>
    <row r="90" spans="1:11" ht="10.5" customHeight="1">
      <c r="A90" s="162"/>
      <c r="B90" s="163"/>
      <c r="C90" s="164"/>
      <c r="D90" s="165"/>
      <c r="E90" s="166"/>
      <c r="F90" s="167"/>
      <c r="G90" s="168"/>
      <c r="H90" s="52"/>
      <c r="I90" s="169"/>
      <c r="J90" s="170"/>
      <c r="K90" s="171"/>
    </row>
    <row r="91" spans="1:11" ht="14.25">
      <c r="A91" s="62" t="s">
        <v>99</v>
      </c>
      <c r="B91" s="63"/>
      <c r="C91" s="64"/>
      <c r="D91" s="65"/>
      <c r="E91" s="63"/>
      <c r="F91" s="63"/>
      <c r="G91" s="66"/>
      <c r="H91" s="67"/>
      <c r="I91" s="63"/>
      <c r="J91" s="64"/>
      <c r="K91" s="66"/>
    </row>
    <row r="92" spans="1:11" ht="10.5" customHeight="1">
      <c r="A92" s="68"/>
      <c r="B92" s="69"/>
      <c r="C92" s="70"/>
      <c r="D92" s="72"/>
      <c r="E92" s="73"/>
      <c r="F92" s="74"/>
      <c r="G92" s="75"/>
      <c r="H92" s="76"/>
      <c r="I92" s="77"/>
      <c r="J92" s="78"/>
      <c r="K92" s="79"/>
    </row>
    <row r="93" spans="1:11" ht="13.5">
      <c r="A93" s="80" t="s">
        <v>124</v>
      </c>
      <c r="B93" s="81"/>
      <c r="C93" s="82"/>
      <c r="D93" s="83"/>
      <c r="E93" s="81"/>
      <c r="F93" s="81"/>
      <c r="G93" s="84"/>
      <c r="H93" s="85"/>
      <c r="I93" s="81"/>
      <c r="J93" s="82"/>
      <c r="K93" s="84"/>
    </row>
    <row r="94" spans="1:11" ht="10.5" customHeight="1">
      <c r="A94" s="86"/>
      <c r="B94" s="87"/>
      <c r="C94" s="88"/>
      <c r="D94" s="91"/>
      <c r="E94" s="87"/>
      <c r="F94" s="87"/>
      <c r="G94" s="92"/>
      <c r="H94" s="86"/>
      <c r="I94" s="87"/>
      <c r="J94" s="88"/>
      <c r="K94" s="92"/>
    </row>
    <row r="95" spans="1:11" ht="13.5">
      <c r="A95" s="175">
        <v>28</v>
      </c>
      <c r="B95" s="42" t="s">
        <v>153</v>
      </c>
      <c r="C95" s="43" t="s">
        <v>1</v>
      </c>
      <c r="D95" s="44"/>
      <c r="E95" s="45">
        <v>0.23</v>
      </c>
      <c r="F95" s="46">
        <f aca="true" t="shared" si="22" ref="F95:F102">ROUND(D95*E95,2)</f>
        <v>0</v>
      </c>
      <c r="G95" s="47">
        <f aca="true" t="shared" si="23" ref="G95:G102">D95+F95</f>
        <v>0</v>
      </c>
      <c r="H95" s="68">
        <v>21</v>
      </c>
      <c r="I95" s="93">
        <f aca="true" t="shared" si="24" ref="I95:I100">D95*H95</f>
        <v>0</v>
      </c>
      <c r="J95" s="94">
        <f aca="true" t="shared" si="25" ref="J95:J100">F95*H95</f>
        <v>0</v>
      </c>
      <c r="K95" s="95">
        <f aca="true" t="shared" si="26" ref="K95:K100">I95+J95</f>
        <v>0</v>
      </c>
    </row>
    <row r="96" spans="1:11" ht="13.5">
      <c r="A96" s="175"/>
      <c r="B96" s="42" t="s">
        <v>154</v>
      </c>
      <c r="C96" s="43" t="s">
        <v>1</v>
      </c>
      <c r="D96" s="44"/>
      <c r="E96" s="45">
        <v>0.08</v>
      </c>
      <c r="F96" s="46">
        <f t="shared" si="22"/>
        <v>0</v>
      </c>
      <c r="G96" s="47">
        <f t="shared" si="23"/>
        <v>0</v>
      </c>
      <c r="H96" s="68">
        <f>H95</f>
        <v>21</v>
      </c>
      <c r="I96" s="93">
        <f t="shared" si="24"/>
        <v>0</v>
      </c>
      <c r="J96" s="94">
        <f t="shared" si="25"/>
        <v>0</v>
      </c>
      <c r="K96" s="95">
        <f t="shared" si="26"/>
        <v>0</v>
      </c>
    </row>
    <row r="97" spans="1:11" ht="13.5">
      <c r="A97" s="175">
        <v>29</v>
      </c>
      <c r="B97" s="42" t="s">
        <v>155</v>
      </c>
      <c r="C97" s="43" t="s">
        <v>1</v>
      </c>
      <c r="D97" s="44"/>
      <c r="E97" s="45">
        <v>0.23</v>
      </c>
      <c r="F97" s="46">
        <f>ROUND(D97*E97,2)</f>
        <v>0</v>
      </c>
      <c r="G97" s="47">
        <f>D97+F97</f>
        <v>0</v>
      </c>
      <c r="H97" s="68">
        <v>8</v>
      </c>
      <c r="I97" s="93">
        <f t="shared" si="24"/>
        <v>0</v>
      </c>
      <c r="J97" s="94">
        <f t="shared" si="25"/>
        <v>0</v>
      </c>
      <c r="K97" s="95">
        <f t="shared" si="26"/>
        <v>0</v>
      </c>
    </row>
    <row r="98" spans="1:11" ht="13.5">
      <c r="A98" s="175"/>
      <c r="B98" s="42" t="s">
        <v>156</v>
      </c>
      <c r="C98" s="43" t="s">
        <v>1</v>
      </c>
      <c r="D98" s="44"/>
      <c r="E98" s="45">
        <v>0.08</v>
      </c>
      <c r="F98" s="46">
        <f>ROUND(D98*E98,2)</f>
        <v>0</v>
      </c>
      <c r="G98" s="47">
        <f>D98+F98</f>
        <v>0</v>
      </c>
      <c r="H98" s="68">
        <f>H97</f>
        <v>8</v>
      </c>
      <c r="I98" s="93">
        <f t="shared" si="24"/>
        <v>0</v>
      </c>
      <c r="J98" s="94">
        <f t="shared" si="25"/>
        <v>0</v>
      </c>
      <c r="K98" s="95">
        <f t="shared" si="26"/>
        <v>0</v>
      </c>
    </row>
    <row r="99" spans="1:11" ht="13.5">
      <c r="A99" s="175">
        <v>30</v>
      </c>
      <c r="B99" s="42" t="s">
        <v>157</v>
      </c>
      <c r="C99" s="43" t="s">
        <v>1</v>
      </c>
      <c r="D99" s="44"/>
      <c r="E99" s="45">
        <v>0.23</v>
      </c>
      <c r="F99" s="46">
        <f>ROUND(D99*E99,2)</f>
        <v>0</v>
      </c>
      <c r="G99" s="47">
        <f>D99+F99</f>
        <v>0</v>
      </c>
      <c r="H99" s="68">
        <v>1</v>
      </c>
      <c r="I99" s="93">
        <f t="shared" si="24"/>
        <v>0</v>
      </c>
      <c r="J99" s="94">
        <f t="shared" si="25"/>
        <v>0</v>
      </c>
      <c r="K99" s="95">
        <f t="shared" si="26"/>
        <v>0</v>
      </c>
    </row>
    <row r="100" spans="1:11" ht="13.5">
      <c r="A100" s="175"/>
      <c r="B100" s="42" t="s">
        <v>158</v>
      </c>
      <c r="C100" s="43" t="s">
        <v>1</v>
      </c>
      <c r="D100" s="44"/>
      <c r="E100" s="45">
        <v>0.08</v>
      </c>
      <c r="F100" s="46">
        <f>ROUND(D100*E100,2)</f>
        <v>0</v>
      </c>
      <c r="G100" s="47">
        <f>D100+F100</f>
        <v>0</v>
      </c>
      <c r="H100" s="68">
        <f>H99</f>
        <v>1</v>
      </c>
      <c r="I100" s="93">
        <f t="shared" si="24"/>
        <v>0</v>
      </c>
      <c r="J100" s="94">
        <f t="shared" si="25"/>
        <v>0</v>
      </c>
      <c r="K100" s="95">
        <f t="shared" si="26"/>
        <v>0</v>
      </c>
    </row>
    <row r="101" spans="1:11" ht="13.5">
      <c r="A101" s="175">
        <v>31</v>
      </c>
      <c r="B101" s="42" t="s">
        <v>159</v>
      </c>
      <c r="C101" s="43" t="s">
        <v>1</v>
      </c>
      <c r="D101" s="44"/>
      <c r="E101" s="45">
        <v>0.23</v>
      </c>
      <c r="F101" s="46">
        <f t="shared" si="22"/>
        <v>0</v>
      </c>
      <c r="G101" s="47">
        <f t="shared" si="23"/>
        <v>0</v>
      </c>
      <c r="H101" s="68">
        <v>22</v>
      </c>
      <c r="I101" s="93">
        <f>D101*H101</f>
        <v>0</v>
      </c>
      <c r="J101" s="94">
        <f>F101*H101</f>
        <v>0</v>
      </c>
      <c r="K101" s="95">
        <f>I101+J101</f>
        <v>0</v>
      </c>
    </row>
    <row r="102" spans="1:11" ht="13.5">
      <c r="A102" s="175"/>
      <c r="B102" s="42" t="s">
        <v>160</v>
      </c>
      <c r="C102" s="43" t="s">
        <v>1</v>
      </c>
      <c r="D102" s="44"/>
      <c r="E102" s="45">
        <v>0.08</v>
      </c>
      <c r="F102" s="46">
        <f t="shared" si="22"/>
        <v>0</v>
      </c>
      <c r="G102" s="47">
        <f t="shared" si="23"/>
        <v>0</v>
      </c>
      <c r="H102" s="68">
        <f>H101</f>
        <v>22</v>
      </c>
      <c r="I102" s="93">
        <f>D102*H102</f>
        <v>0</v>
      </c>
      <c r="J102" s="94">
        <f>F102*H102</f>
        <v>0</v>
      </c>
      <c r="K102" s="95">
        <f>I102+J102</f>
        <v>0</v>
      </c>
    </row>
    <row r="103" spans="1:11" ht="10.5" customHeight="1">
      <c r="A103" s="68"/>
      <c r="B103" s="69"/>
      <c r="C103" s="96"/>
      <c r="D103" s="72"/>
      <c r="E103" s="73"/>
      <c r="F103" s="74"/>
      <c r="G103" s="75"/>
      <c r="H103" s="71"/>
      <c r="I103" s="97"/>
      <c r="J103" s="98"/>
      <c r="K103" s="99"/>
    </row>
    <row r="104" spans="1:11" s="7" customFormat="1" ht="14.25">
      <c r="A104" s="28" t="s">
        <v>92</v>
      </c>
      <c r="B104" s="29"/>
      <c r="C104" s="30"/>
      <c r="D104" s="31"/>
      <c r="E104" s="32"/>
      <c r="F104" s="32"/>
      <c r="G104" s="33"/>
      <c r="H104" s="50">
        <f>H95+H97+H99+H101</f>
        <v>52</v>
      </c>
      <c r="I104" s="34">
        <f>SUM(I95:I103)</f>
        <v>0</v>
      </c>
      <c r="J104" s="34">
        <f>SUM(J95:J103)</f>
        <v>0</v>
      </c>
      <c r="K104" s="34">
        <f>SUM(K95:K103)</f>
        <v>0</v>
      </c>
    </row>
    <row r="105" spans="1:11" s="7" customFormat="1" ht="14.25">
      <c r="A105" s="35"/>
      <c r="B105" s="35"/>
      <c r="C105" s="36"/>
      <c r="D105" s="37"/>
      <c r="E105" s="36"/>
      <c r="F105" s="36"/>
      <c r="G105" s="36"/>
      <c r="H105" s="36"/>
      <c r="I105" s="38"/>
      <c r="J105" s="38"/>
      <c r="K105" s="38"/>
    </row>
  </sheetData>
  <sheetProtection/>
  <mergeCells count="34">
    <mergeCell ref="A44:A45"/>
    <mergeCell ref="A57:A58"/>
    <mergeCell ref="A66:A67"/>
    <mergeCell ref="A34:A35"/>
    <mergeCell ref="A99:A100"/>
    <mergeCell ref="A46:A47"/>
    <mergeCell ref="A55:A56"/>
    <mergeCell ref="A95:A96"/>
    <mergeCell ref="A101:A102"/>
    <mergeCell ref="A68:A69"/>
    <mergeCell ref="A64:A65"/>
    <mergeCell ref="A82:A83"/>
    <mergeCell ref="A84:A85"/>
    <mergeCell ref="A86:A87"/>
    <mergeCell ref="H7:K7"/>
    <mergeCell ref="A18:A19"/>
    <mergeCell ref="D7:G7"/>
    <mergeCell ref="A40:A41"/>
    <mergeCell ref="A30:A31"/>
    <mergeCell ref="A24:A25"/>
    <mergeCell ref="A22:A23"/>
    <mergeCell ref="B7:C7"/>
    <mergeCell ref="A36:A37"/>
    <mergeCell ref="A38:A39"/>
    <mergeCell ref="A26:A27"/>
    <mergeCell ref="A28:A29"/>
    <mergeCell ref="A14:A15"/>
    <mergeCell ref="A16:A17"/>
    <mergeCell ref="A20:A21"/>
    <mergeCell ref="A97:A98"/>
    <mergeCell ref="A42:A43"/>
    <mergeCell ref="A32:A33"/>
    <mergeCell ref="A59:A60"/>
    <mergeCell ref="A77:A78"/>
  </mergeCells>
  <printOptions horizontalCentered="1"/>
  <pageMargins left="0.1968503937007874" right="0.1968503937007874" top="0.7874015748031497" bottom="0.7874015748031497" header="0.31496062992125984" footer="0.31496062992125984"/>
  <pageSetup fitToHeight="0" horizontalDpi="600" verticalDpi="600" orientation="portrait" paperSize="9" scale="75" r:id="rId2"/>
  <headerFooter>
    <oddFooter>&amp;CStrona &amp;P z &amp;N</oddFooter>
  </headerFooter>
  <colBreaks count="1" manualBreakCount="1">
    <brk id="7" max="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Inwest-1</cp:lastModifiedBy>
  <cp:lastPrinted>2022-06-22T16:39:32Z</cp:lastPrinted>
  <dcterms:created xsi:type="dcterms:W3CDTF">2017-11-07T10:43:34Z</dcterms:created>
  <dcterms:modified xsi:type="dcterms:W3CDTF">2022-07-19T09:50:49Z</dcterms:modified>
  <cp:category/>
  <cp:version/>
  <cp:contentType/>
  <cp:contentStatus/>
</cp:coreProperties>
</file>