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3" yWindow="3823" windowWidth="17332" windowHeight="3849"/>
  </bookViews>
  <sheets>
    <sheet name="kosztorys ofertowy" sheetId="1" r:id="rId1"/>
  </sheets>
  <calcPr calcId="145621" fullPrecision="0"/>
</workbook>
</file>

<file path=xl/calcChain.xml><?xml version="1.0" encoding="utf-8"?>
<calcChain xmlns="http://schemas.openxmlformats.org/spreadsheetml/2006/main">
  <c r="H27" i="1" l="1"/>
  <c r="H26" i="1"/>
  <c r="H28" i="1" s="1"/>
  <c r="H20" i="1"/>
  <c r="H21" i="1"/>
  <c r="H22" i="1"/>
  <c r="H23" i="1"/>
  <c r="H19" i="1"/>
  <c r="H14" i="1"/>
  <c r="H15" i="1"/>
  <c r="H16" i="1"/>
  <c r="H13" i="1"/>
  <c r="H9" i="1"/>
  <c r="H10" i="1"/>
  <c r="H8" i="1"/>
  <c r="H24" i="1" l="1"/>
  <c r="H29" i="1" s="1"/>
  <c r="H30" i="1" s="1"/>
  <c r="H31" i="1" s="1"/>
  <c r="H17" i="1"/>
  <c r="H11" i="1"/>
</calcChain>
</file>

<file path=xl/sharedStrings.xml><?xml version="1.0" encoding="utf-8"?>
<sst xmlns="http://schemas.openxmlformats.org/spreadsheetml/2006/main" count="109" uniqueCount="91">
  <si>
    <t>Cena</t>
  </si>
  <si>
    <t>Podstawa</t>
  </si>
  <si>
    <t>VAT</t>
  </si>
  <si>
    <t/>
  </si>
  <si>
    <t>KOSZTORYS OFERTOWY</t>
  </si>
  <si>
    <t>L.p.</t>
  </si>
  <si>
    <t>Opis robót</t>
  </si>
  <si>
    <t>Jednostka miary</t>
  </si>
  <si>
    <t>Ilość jednostek</t>
  </si>
  <si>
    <t>Cena jednostkowa</t>
  </si>
  <si>
    <t>a</t>
  </si>
  <si>
    <t>c</t>
  </si>
  <si>
    <t>d</t>
  </si>
  <si>
    <t>e</t>
  </si>
  <si>
    <t>f</t>
  </si>
  <si>
    <t>g</t>
  </si>
  <si>
    <t>h</t>
  </si>
  <si>
    <t>Razem wartosć kosztorysu netto:</t>
  </si>
  <si>
    <t>Podatek:</t>
  </si>
  <si>
    <t>%</t>
  </si>
  <si>
    <t>Razem wartosć kosztorysu brutto:</t>
  </si>
  <si>
    <t>Data:</t>
  </si>
  <si>
    <t>Pieczęć i podpis:</t>
  </si>
  <si>
    <t>Oświadczamy, że kalkulację powyższą sporądzono w oparciu o następujące  czynniki cenotwórcze:</t>
  </si>
  <si>
    <t>Nazwa czynnika</t>
  </si>
  <si>
    <t>Jednostka</t>
  </si>
  <si>
    <t>Rozmiar czynnika</t>
  </si>
  <si>
    <t>Koszty Pośrednie Kp</t>
  </si>
  <si>
    <r>
      <t xml:space="preserve">% </t>
    </r>
    <r>
      <rPr>
        <sz val="8"/>
        <rFont val="Arial"/>
        <family val="2"/>
        <charset val="238"/>
      </rPr>
      <t>(koszt robocizny R+ koszt sprzętu S)</t>
    </r>
  </si>
  <si>
    <t>Koszty zakupu</t>
  </si>
  <si>
    <t>% M</t>
  </si>
  <si>
    <t>Zysk Z</t>
  </si>
  <si>
    <r>
      <t>% (</t>
    </r>
    <r>
      <rPr>
        <sz val="8"/>
        <rFont val="Arial"/>
        <family val="2"/>
        <charset val="238"/>
      </rPr>
      <t>Kp+R+S)</t>
    </r>
  </si>
  <si>
    <t>Bezpośredni koszt robocizny</t>
  </si>
  <si>
    <t>zł/roboczogodzinę</t>
  </si>
  <si>
    <t>m2</t>
  </si>
  <si>
    <t>2</t>
  </si>
  <si>
    <t>1</t>
  </si>
  <si>
    <t>3</t>
  </si>
  <si>
    <t>4</t>
  </si>
  <si>
    <t>D-01.00.00. ROBOTY PRZYGOTOWAWCZE - Kod CPV 45100000-8</t>
  </si>
  <si>
    <t>KNNR 1 0111-01</t>
  </si>
  <si>
    <t>Roboty pomiarowe przy liniowych robotach ziemnych, na drogach w terenie równinnym</t>
  </si>
  <si>
    <t>km</t>
  </si>
  <si>
    <t>KNR 2-25 0408-05</t>
  </si>
  <si>
    <t>Rozebranie nawierzchni z płyt żelbetowych pełnych o powierzchni do 3,0m2</t>
  </si>
  <si>
    <t>KNR 2-25 0408-03</t>
  </si>
  <si>
    <t>Nawierzchnie z płyt żelbetowych pełnych (płyty o powierzchni do 3 m2) - wbudowanie płyt z rozbiórki</t>
  </si>
  <si>
    <t>Razem dział: D-01.00.00. ROBOTY PRZYGOTOWAWCZE - Kod CPV 45100000-8</t>
  </si>
  <si>
    <t>D-04.00.00. PODBUDOWY - Kod CPV 45233000-9</t>
  </si>
  <si>
    <t>KNNR 6 1005-06</t>
  </si>
  <si>
    <t>Oczyszczenie mechaniczne nawierzchni drogowych bitumicznych</t>
  </si>
  <si>
    <t>KNNR 6 1005-07</t>
  </si>
  <si>
    <t>Skropienie asfaltem nawierzchni drogowych</t>
  </si>
  <si>
    <t>Oczyszczenie mechaniczne nawierzchni drogowych bitumicznych - oczyszczenie warstwy wiażącej.</t>
  </si>
  <si>
    <t>Skropienie asfaltem nawierzchni drogowych - skropienie warstwy wiążącej.</t>
  </si>
  <si>
    <t>Razem dział: D-04.00.00. PODBUDOWY - Kod CPV 45233000-9</t>
  </si>
  <si>
    <t>D-05.00.00. NAWIERZCHNIE - Kod CPV 45233220-7</t>
  </si>
  <si>
    <t>KNR AT-03 0102-01</t>
  </si>
  <si>
    <t>Roboty remontowe - frezowanie nawierzchni bitumicznej o gr. do 4 cm z wywozem materiału z rozbiórki na odl. do 1 km - wcinka nawierzchni.</t>
  </si>
  <si>
    <t>KNNR 6 0308-02</t>
  </si>
  <si>
    <t>Nawierzchnia z mieszanek mineralno-bitumicznych asfaltowych standard II - warstwa wiążąca o grubości po zagęszczeniu 5cm AC16W wraz z otworzeniem wymaganego profilu</t>
  </si>
  <si>
    <t>KNNR 6 0309-02</t>
  </si>
  <si>
    <t>Nawierzchnie z betonu asfaltowego ACS wg WT-2 o grubości 4 cm (warstwa ścieralna) AC11S</t>
  </si>
  <si>
    <t>KNR 2-31 1108-02</t>
  </si>
  <si>
    <t>Remont cząstkowy nawierzchni powierzchniowe utrwalanie przy użyciu grysów - rakowiny z zastosowaniem skrapiarki przewoźnej - zabezpieczenie spekań nawierzchni bitumicznej na odcinkach nie objetych przebudową.</t>
  </si>
  <si>
    <t>KNR AT-03 0203-01</t>
  </si>
  <si>
    <t>Warstwa przeciwspękaniowa pod warstwy bitumiczne. Ułożenie warstwy pośredniej z geosiatki o wytrzymałości min.120kN/m na całej powierzchni jezdni</t>
  </si>
  <si>
    <t>Razem dział: D-05.00.00. NAWIERZCHNIE - Kod CPV 45233220-7</t>
  </si>
  <si>
    <t>D-06.00.00. ROBOTY WYKOŃCZENIOWE Kod CPV 45233000-9</t>
  </si>
  <si>
    <t>KNNR 6 1301-05</t>
  </si>
  <si>
    <t>Plantowanie poboczy wykonywane mechanicznie przy grubości ścinania 10 cm oczyszczenie poboczy z roślinności trawiastej wraz ze ścieciem nierówności.</t>
  </si>
  <si>
    <t>KNR 2-31 0114-03 0114-04</t>
  </si>
  <si>
    <t>Podbudowa z kruszywa naturalnego - warstwa górna o grubości po zagęszczeniu 9 cm - uzupełnienie poboczy kruszywem naturalnym łamanym.</t>
  </si>
  <si>
    <t>Razem dział: D-06.00.00. ROBOTY WYKOŃCZENIOWE Kod CPV 45233000-9</t>
  </si>
  <si>
    <t xml:space="preserve"> </t>
  </si>
  <si>
    <t>14 d.4</t>
  </si>
  <si>
    <t>8 d.3</t>
  </si>
  <si>
    <t>9 d.3</t>
  </si>
  <si>
    <t>10 d.3</t>
  </si>
  <si>
    <t>12 d.3</t>
  </si>
  <si>
    <t>1 d.1</t>
  </si>
  <si>
    <t>2 d.1</t>
  </si>
  <si>
    <t>3 d.1</t>
  </si>
  <si>
    <t>4 d.2</t>
  </si>
  <si>
    <t>5 d.2</t>
  </si>
  <si>
    <t>6 d.2</t>
  </si>
  <si>
    <t>7 d.2</t>
  </si>
  <si>
    <t>11 d.3</t>
  </si>
  <si>
    <t>13 d.4</t>
  </si>
  <si>
    <t>Przebudowa odcinka nawierzchni drogi leśnej Huta Brzuska nr inw. 242/497 od km 1+720 do km 2+716                                   w leśnictwie Brzuska Nadleśnictwo Bircza.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</si>
</sst>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color indexed="8"/>
      <name val="Arial"/>
      <family val="2"/>
    </font>
    <font>
      <b/>
      <sz val="10"/>
      <color indexed="8"/>
      <name val="Arial Narrow"/>
      <family val="2"/>
      <charset val="238"/>
    </font>
    <font>
      <sz val="8"/>
      <color indexed="8"/>
      <name val="Arial Narrow"/>
      <family val="2"/>
      <charset val="238"/>
    </font>
    <font>
      <b/>
      <sz val="14"/>
      <color indexed="64"/>
      <name val="Arial"/>
      <family val="2"/>
      <charset val="238"/>
    </font>
    <font>
      <b/>
      <sz val="8"/>
      <name val="Arial Narrow"/>
      <family val="2"/>
      <charset val="238"/>
    </font>
    <font>
      <sz val="7"/>
      <name val="Arial Narrow"/>
      <family val="2"/>
      <charset val="238"/>
    </font>
    <font>
      <sz val="8"/>
      <color indexed="8"/>
      <name val="Arial"/>
      <family val="2"/>
      <charset val="238"/>
    </font>
    <font>
      <b/>
      <sz val="9"/>
      <color indexed="8"/>
      <name val="Arial Narrow"/>
      <family val="2"/>
      <charset val="238"/>
    </font>
    <font>
      <sz val="9"/>
      <color indexed="8"/>
      <name val="Arial Narrow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i/>
      <sz val="8"/>
      <color indexed="8"/>
      <name val="Arial"/>
      <family val="2"/>
      <charset val="238"/>
    </font>
    <font>
      <b/>
      <sz val="9"/>
      <name val="Arial"/>
      <family val="2"/>
      <charset val="238"/>
    </font>
    <font>
      <i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7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99FF9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/>
    <xf numFmtId="0" fontId="4" fillId="0" borderId="1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  <xf numFmtId="0" fontId="7" fillId="0" borderId="8" xfId="0" applyFont="1" applyBorder="1" applyAlignment="1" applyProtection="1">
      <alignment horizontal="left" vertical="center" wrapText="1"/>
    </xf>
    <xf numFmtId="0" fontId="8" fillId="0" borderId="9" xfId="0" applyFont="1" applyBorder="1" applyAlignment="1" applyProtection="1">
      <alignment horizontal="center" vertical="center" wrapText="1"/>
    </xf>
    <xf numFmtId="0" fontId="8" fillId="0" borderId="10" xfId="0" applyFont="1" applyBorder="1" applyAlignment="1" applyProtection="1">
      <alignment horizontal="center" vertical="center" wrapText="1"/>
    </xf>
    <xf numFmtId="4" fontId="7" fillId="0" borderId="11" xfId="0" applyNumberFormat="1" applyFont="1" applyBorder="1" applyAlignment="1" applyProtection="1">
      <alignment horizontal="right" vertical="center" wrapText="1"/>
      <protection hidden="1"/>
    </xf>
    <xf numFmtId="0" fontId="7" fillId="0" borderId="2" xfId="0" applyFont="1" applyBorder="1" applyAlignment="1" applyProtection="1">
      <alignment horizontal="center" vertical="center" wrapText="1"/>
    </xf>
    <xf numFmtId="2" fontId="7" fillId="0" borderId="10" xfId="0" applyNumberFormat="1" applyFont="1" applyBorder="1" applyAlignment="1" applyProtection="1">
      <alignment horizontal="center" vertical="center" wrapText="1"/>
      <protection hidden="1"/>
    </xf>
    <xf numFmtId="0" fontId="8" fillId="0" borderId="9" xfId="0" applyFont="1" applyBorder="1" applyAlignment="1" applyProtection="1">
      <alignment wrapText="1"/>
    </xf>
    <xf numFmtId="0" fontId="8" fillId="0" borderId="10" xfId="0" applyFont="1" applyBorder="1" applyAlignment="1" applyProtection="1">
      <alignment wrapText="1"/>
    </xf>
    <xf numFmtId="4" fontId="2" fillId="0" borderId="0" xfId="0" applyNumberFormat="1" applyFont="1"/>
    <xf numFmtId="0" fontId="6" fillId="0" borderId="0" xfId="0" applyFont="1" applyAlignment="1">
      <alignment vertical="center"/>
    </xf>
    <xf numFmtId="0" fontId="12" fillId="0" borderId="0" xfId="0" applyNumberFormat="1" applyFont="1" applyBorder="1" applyAlignment="1" applyProtection="1">
      <alignment horizontal="center" vertical="center" wrapText="1"/>
    </xf>
    <xf numFmtId="0" fontId="9" fillId="0" borderId="0" xfId="0" applyNumberFormat="1" applyFont="1" applyBorder="1" applyAlignment="1" applyProtection="1">
      <alignment horizontal="center" vertical="center" wrapText="1"/>
    </xf>
    <xf numFmtId="2" fontId="13" fillId="0" borderId="0" xfId="0" applyNumberFormat="1" applyFont="1" applyBorder="1" applyAlignment="1" applyProtection="1">
      <alignment horizontal="center" vertical="center"/>
      <protection locked="0"/>
    </xf>
    <xf numFmtId="0" fontId="14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8" fillId="0" borderId="4" xfId="0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/>
    </xf>
    <xf numFmtId="4" fontId="8" fillId="0" borderId="4" xfId="0" applyNumberFormat="1" applyFont="1" applyBorder="1" applyAlignment="1">
      <alignment horizontal="right" vertical="center"/>
    </xf>
    <xf numFmtId="0" fontId="16" fillId="0" borderId="3" xfId="0" applyFont="1" applyBorder="1" applyAlignment="1">
      <alignment horizontal="center" vertical="center"/>
    </xf>
    <xf numFmtId="0" fontId="16" fillId="0" borderId="3" xfId="0" applyFont="1" applyBorder="1"/>
    <xf numFmtId="0" fontId="17" fillId="0" borderId="0" xfId="0" applyFont="1"/>
    <xf numFmtId="49" fontId="8" fillId="0" borderId="4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vertical="center" wrapText="1"/>
    </xf>
    <xf numFmtId="0" fontId="12" fillId="0" borderId="4" xfId="0" applyNumberFormat="1" applyFont="1" applyBorder="1" applyAlignment="1" applyProtection="1">
      <alignment horizontal="center" vertical="center" wrapText="1"/>
    </xf>
    <xf numFmtId="0" fontId="9" fillId="0" borderId="4" xfId="0" applyNumberFormat="1" applyFont="1" applyBorder="1" applyAlignment="1" applyProtection="1">
      <alignment horizontal="center" vertical="center" wrapText="1"/>
    </xf>
    <xf numFmtId="2" fontId="13" fillId="0" borderId="4" xfId="0" applyNumberFormat="1" applyFont="1" applyBorder="1" applyAlignment="1" applyProtection="1">
      <alignment horizontal="center" vertical="center"/>
      <protection locked="0"/>
    </xf>
    <xf numFmtId="0" fontId="3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0" fillId="0" borderId="4" xfId="0" applyNumberFormat="1" applyFont="1" applyBorder="1" applyAlignment="1" applyProtection="1">
      <alignment horizontal="center" vertical="center" wrapText="1"/>
    </xf>
    <xf numFmtId="0" fontId="9" fillId="0" borderId="12" xfId="0" applyNumberFormat="1" applyFont="1" applyBorder="1" applyAlignment="1" applyProtection="1">
      <alignment horizontal="center" vertical="center" wrapText="1"/>
    </xf>
    <xf numFmtId="0" fontId="11" fillId="0" borderId="6" xfId="0" applyFont="1" applyBorder="1" applyAlignment="1" applyProtection="1">
      <alignment horizontal="center" vertical="center"/>
    </xf>
    <xf numFmtId="0" fontId="11" fillId="0" borderId="7" xfId="0" applyFont="1" applyBorder="1" applyAlignment="1" applyProtection="1">
      <alignment horizontal="center" vertical="center"/>
    </xf>
    <xf numFmtId="0" fontId="15" fillId="0" borderId="0" xfId="0" applyFont="1" applyAlignment="1">
      <alignment horizontal="center" vertical="center"/>
    </xf>
    <xf numFmtId="49" fontId="8" fillId="2" borderId="4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vertical="center" wrapText="1"/>
    </xf>
    <xf numFmtId="4" fontId="8" fillId="2" borderId="4" xfId="0" applyNumberFormat="1" applyFont="1" applyFill="1" applyBorder="1" applyAlignment="1">
      <alignment horizontal="center" vertical="center"/>
    </xf>
    <xf numFmtId="4" fontId="8" fillId="2" borderId="4" xfId="0" applyNumberFormat="1" applyFont="1" applyFill="1" applyBorder="1" applyAlignment="1">
      <alignment horizontal="right" vertical="center"/>
    </xf>
    <xf numFmtId="0" fontId="8" fillId="3" borderId="4" xfId="0" applyFont="1" applyFill="1" applyBorder="1" applyAlignment="1">
      <alignment vertical="center" wrapText="1"/>
    </xf>
    <xf numFmtId="0" fontId="8" fillId="3" borderId="4" xfId="0" applyFont="1" applyFill="1" applyBorder="1" applyAlignment="1">
      <alignment horizontal="center" vertical="center" wrapText="1"/>
    </xf>
    <xf numFmtId="4" fontId="8" fillId="3" borderId="4" xfId="0" applyNumberFormat="1" applyFont="1" applyFill="1" applyBorder="1" applyAlignment="1">
      <alignment horizontal="center" vertical="center"/>
    </xf>
    <xf numFmtId="4" fontId="8" fillId="3" borderId="4" xfId="0" applyNumberFormat="1" applyFont="1" applyFill="1" applyBorder="1" applyAlignment="1">
      <alignment horizontal="right" vertical="center"/>
    </xf>
    <xf numFmtId="4" fontId="8" fillId="0" borderId="4" xfId="0" applyNumberFormat="1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99FF99"/>
      <color rgb="FFCCFF33"/>
      <color rgb="FFFFFF99"/>
      <color rgb="FFFFCC66"/>
      <color rgb="FFFFCC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48"/>
  <sheetViews>
    <sheetView showGridLines="0" showZeros="0" tabSelected="1" view="pageBreakPreview" topLeftCell="A7" zoomScale="160" zoomScaleNormal="100" zoomScaleSheetLayoutView="160" workbookViewId="0">
      <selection activeCell="H8" sqref="H8"/>
    </sheetView>
  </sheetViews>
  <sheetFormatPr defaultColWidth="8.875" defaultRowHeight="11.8" x14ac:dyDescent="0.25"/>
  <cols>
    <col min="1" max="1" width="3.125" style="1" customWidth="1"/>
    <col min="2" max="2" width="6" style="1" customWidth="1"/>
    <col min="3" max="3" width="8.75" style="1" customWidth="1"/>
    <col min="4" max="4" width="40.25" style="1" customWidth="1"/>
    <col min="5" max="6" width="7.375" style="1" customWidth="1"/>
    <col min="7" max="7" width="8.75" style="1" customWidth="1"/>
    <col min="8" max="8" width="9.75" style="1" customWidth="1"/>
    <col min="9" max="9" width="4.875" style="1" customWidth="1"/>
    <col min="10" max="16384" width="8.875" style="1"/>
  </cols>
  <sheetData>
    <row r="1" spans="2:8" ht="17.7" x14ac:dyDescent="0.25">
      <c r="B1" s="31" t="s">
        <v>4</v>
      </c>
      <c r="C1" s="31"/>
      <c r="D1" s="31"/>
      <c r="E1" s="31"/>
      <c r="F1" s="31"/>
      <c r="G1" s="31"/>
      <c r="H1" s="31"/>
    </row>
    <row r="3" spans="2:8" ht="30.8" customHeight="1" x14ac:dyDescent="0.25">
      <c r="B3" s="32" t="s">
        <v>90</v>
      </c>
      <c r="C3" s="32"/>
      <c r="D3" s="32"/>
      <c r="E3" s="32"/>
      <c r="F3" s="32"/>
      <c r="G3" s="32"/>
      <c r="H3" s="32"/>
    </row>
    <row r="5" spans="2:8" ht="29.95" customHeight="1" thickBot="1" x14ac:dyDescent="0.3">
      <c r="B5" s="2" t="s">
        <v>5</v>
      </c>
      <c r="C5" s="2" t="s">
        <v>1</v>
      </c>
      <c r="D5" s="2" t="s">
        <v>6</v>
      </c>
      <c r="E5" s="2" t="s">
        <v>7</v>
      </c>
      <c r="F5" s="2" t="s">
        <v>8</v>
      </c>
      <c r="G5" s="2" t="s">
        <v>9</v>
      </c>
      <c r="H5" s="2" t="s">
        <v>0</v>
      </c>
    </row>
    <row r="6" spans="2:8" ht="12.45" thickTop="1" x14ac:dyDescent="0.25">
      <c r="B6" s="3" t="s">
        <v>10</v>
      </c>
      <c r="C6" s="3" t="s">
        <v>11</v>
      </c>
      <c r="D6" s="3" t="s">
        <v>12</v>
      </c>
      <c r="E6" s="3" t="s">
        <v>13</v>
      </c>
      <c r="F6" s="3" t="s">
        <v>14</v>
      </c>
      <c r="G6" s="3" t="s">
        <v>15</v>
      </c>
      <c r="H6" s="3" t="s">
        <v>16</v>
      </c>
    </row>
    <row r="7" spans="2:8" ht="29.45" customHeight="1" x14ac:dyDescent="0.25">
      <c r="B7" s="38" t="s">
        <v>37</v>
      </c>
      <c r="C7" s="39"/>
      <c r="D7" s="40" t="s">
        <v>40</v>
      </c>
      <c r="E7" s="39"/>
      <c r="F7" s="41"/>
      <c r="G7" s="42"/>
      <c r="H7" s="42"/>
    </row>
    <row r="8" spans="2:8" ht="50.4" customHeight="1" x14ac:dyDescent="0.25">
      <c r="B8" s="26" t="s">
        <v>81</v>
      </c>
      <c r="C8" s="20" t="s">
        <v>41</v>
      </c>
      <c r="D8" s="27" t="s">
        <v>42</v>
      </c>
      <c r="E8" s="20" t="s">
        <v>43</v>
      </c>
      <c r="F8" s="21">
        <v>1</v>
      </c>
      <c r="G8" s="22">
        <v>0</v>
      </c>
      <c r="H8" s="22">
        <f>F8*G8</f>
        <v>0</v>
      </c>
    </row>
    <row r="9" spans="2:8" ht="50.4" customHeight="1" x14ac:dyDescent="0.25">
      <c r="B9" s="26" t="s">
        <v>82</v>
      </c>
      <c r="C9" s="20" t="s">
        <v>44</v>
      </c>
      <c r="D9" s="27" t="s">
        <v>45</v>
      </c>
      <c r="E9" s="20" t="s">
        <v>35</v>
      </c>
      <c r="F9" s="21">
        <v>138</v>
      </c>
      <c r="G9" s="22">
        <v>0</v>
      </c>
      <c r="H9" s="22">
        <f t="shared" ref="H9:H10" si="0">F9*G9</f>
        <v>0</v>
      </c>
    </row>
    <row r="10" spans="2:8" ht="50.4" customHeight="1" x14ac:dyDescent="0.25">
      <c r="B10" s="26" t="s">
        <v>83</v>
      </c>
      <c r="C10" s="20" t="s">
        <v>46</v>
      </c>
      <c r="D10" s="27" t="s">
        <v>47</v>
      </c>
      <c r="E10" s="20" t="s">
        <v>35</v>
      </c>
      <c r="F10" s="21">
        <v>138</v>
      </c>
      <c r="G10" s="22">
        <v>0</v>
      </c>
      <c r="H10" s="22">
        <f t="shared" si="0"/>
        <v>0</v>
      </c>
    </row>
    <row r="11" spans="2:8" ht="28.8" customHeight="1" x14ac:dyDescent="0.25">
      <c r="B11" s="26" t="s">
        <v>75</v>
      </c>
      <c r="C11" s="20"/>
      <c r="D11" s="43" t="s">
        <v>48</v>
      </c>
      <c r="E11" s="44"/>
      <c r="F11" s="45"/>
      <c r="G11" s="46"/>
      <c r="H11" s="46">
        <f>SUM(H8:H10)</f>
        <v>0</v>
      </c>
    </row>
    <row r="12" spans="2:8" ht="23.6" customHeight="1" x14ac:dyDescent="0.25">
      <c r="B12" s="38" t="s">
        <v>36</v>
      </c>
      <c r="C12" s="39"/>
      <c r="D12" s="40" t="s">
        <v>49</v>
      </c>
      <c r="E12" s="39"/>
      <c r="F12" s="41"/>
      <c r="G12" s="42"/>
      <c r="H12" s="42"/>
    </row>
    <row r="13" spans="2:8" ht="50.4" customHeight="1" x14ac:dyDescent="0.25">
      <c r="B13" s="26" t="s">
        <v>84</v>
      </c>
      <c r="C13" s="20" t="s">
        <v>50</v>
      </c>
      <c r="D13" s="27" t="s">
        <v>51</v>
      </c>
      <c r="E13" s="20" t="s">
        <v>35</v>
      </c>
      <c r="F13" s="21">
        <v>4286</v>
      </c>
      <c r="G13" s="22">
        <v>0</v>
      </c>
      <c r="H13" s="22">
        <f>F13*G13</f>
        <v>0</v>
      </c>
    </row>
    <row r="14" spans="2:8" ht="50.4" customHeight="1" x14ac:dyDescent="0.25">
      <c r="B14" s="26" t="s">
        <v>85</v>
      </c>
      <c r="C14" s="20" t="s">
        <v>52</v>
      </c>
      <c r="D14" s="27" t="s">
        <v>53</v>
      </c>
      <c r="E14" s="20" t="s">
        <v>35</v>
      </c>
      <c r="F14" s="47">
        <v>4286</v>
      </c>
      <c r="G14" s="22">
        <v>0</v>
      </c>
      <c r="H14" s="22">
        <f t="shared" ref="H14:H16" si="1">F14*G14</f>
        <v>0</v>
      </c>
    </row>
    <row r="15" spans="2:8" ht="50.4" customHeight="1" x14ac:dyDescent="0.25">
      <c r="B15" s="26" t="s">
        <v>86</v>
      </c>
      <c r="C15" s="20" t="s">
        <v>50</v>
      </c>
      <c r="D15" s="27" t="s">
        <v>54</v>
      </c>
      <c r="E15" s="20" t="s">
        <v>35</v>
      </c>
      <c r="F15" s="21">
        <v>4286</v>
      </c>
      <c r="G15" s="22">
        <v>0</v>
      </c>
      <c r="H15" s="22">
        <f t="shared" si="1"/>
        <v>0</v>
      </c>
    </row>
    <row r="16" spans="2:8" ht="50.4" customHeight="1" x14ac:dyDescent="0.25">
      <c r="B16" s="26" t="s">
        <v>87</v>
      </c>
      <c r="C16" s="20" t="s">
        <v>52</v>
      </c>
      <c r="D16" s="27" t="s">
        <v>55</v>
      </c>
      <c r="E16" s="20" t="s">
        <v>35</v>
      </c>
      <c r="F16" s="21">
        <v>4286</v>
      </c>
      <c r="G16" s="22">
        <v>0</v>
      </c>
      <c r="H16" s="22">
        <f t="shared" si="1"/>
        <v>0</v>
      </c>
    </row>
    <row r="17" spans="2:8" ht="32.1" customHeight="1" x14ac:dyDescent="0.25">
      <c r="B17" s="26" t="s">
        <v>75</v>
      </c>
      <c r="C17" s="20"/>
      <c r="D17" s="43" t="s">
        <v>56</v>
      </c>
      <c r="E17" s="44"/>
      <c r="F17" s="45"/>
      <c r="G17" s="46"/>
      <c r="H17" s="46">
        <f>SUM(H13:H16)</f>
        <v>0</v>
      </c>
    </row>
    <row r="18" spans="2:8" ht="26.2" customHeight="1" x14ac:dyDescent="0.25">
      <c r="B18" s="38" t="s">
        <v>38</v>
      </c>
      <c r="C18" s="39"/>
      <c r="D18" s="40" t="s">
        <v>57</v>
      </c>
      <c r="E18" s="39"/>
      <c r="F18" s="41"/>
      <c r="G18" s="42"/>
      <c r="H18" s="42"/>
    </row>
    <row r="19" spans="2:8" ht="50.4" customHeight="1" x14ac:dyDescent="0.25">
      <c r="B19" s="26" t="s">
        <v>77</v>
      </c>
      <c r="C19" s="20" t="s">
        <v>58</v>
      </c>
      <c r="D19" s="27" t="s">
        <v>59</v>
      </c>
      <c r="E19" s="20" t="s">
        <v>35</v>
      </c>
      <c r="F19" s="21">
        <v>16.600000000000001</v>
      </c>
      <c r="G19" s="22">
        <v>0</v>
      </c>
      <c r="H19" s="22">
        <f>F19*G19</f>
        <v>0</v>
      </c>
    </row>
    <row r="20" spans="2:8" ht="50.4" customHeight="1" x14ac:dyDescent="0.25">
      <c r="B20" s="26" t="s">
        <v>78</v>
      </c>
      <c r="C20" s="20" t="s">
        <v>60</v>
      </c>
      <c r="D20" s="27" t="s">
        <v>61</v>
      </c>
      <c r="E20" s="20" t="s">
        <v>35</v>
      </c>
      <c r="F20" s="21">
        <v>4286</v>
      </c>
      <c r="G20" s="22">
        <v>0</v>
      </c>
      <c r="H20" s="22">
        <f t="shared" ref="H20:H23" si="2">F20*G20</f>
        <v>0</v>
      </c>
    </row>
    <row r="21" spans="2:8" ht="50.4" customHeight="1" x14ac:dyDescent="0.25">
      <c r="B21" s="26" t="s">
        <v>79</v>
      </c>
      <c r="C21" s="20" t="s">
        <v>62</v>
      </c>
      <c r="D21" s="27" t="s">
        <v>63</v>
      </c>
      <c r="E21" s="20" t="s">
        <v>35</v>
      </c>
      <c r="F21" s="21">
        <v>4286</v>
      </c>
      <c r="G21" s="22">
        <v>0</v>
      </c>
      <c r="H21" s="22">
        <f t="shared" si="2"/>
        <v>0</v>
      </c>
    </row>
    <row r="22" spans="2:8" ht="50.4" customHeight="1" x14ac:dyDescent="0.25">
      <c r="B22" s="26" t="s">
        <v>88</v>
      </c>
      <c r="C22" s="20" t="s">
        <v>64</v>
      </c>
      <c r="D22" s="27" t="s">
        <v>65</v>
      </c>
      <c r="E22" s="20" t="s">
        <v>35</v>
      </c>
      <c r="F22" s="21">
        <v>105</v>
      </c>
      <c r="G22" s="22">
        <v>0</v>
      </c>
      <c r="H22" s="22">
        <f t="shared" si="2"/>
        <v>0</v>
      </c>
    </row>
    <row r="23" spans="2:8" ht="50.4" customHeight="1" x14ac:dyDescent="0.25">
      <c r="B23" s="26" t="s">
        <v>80</v>
      </c>
      <c r="C23" s="20" t="s">
        <v>66</v>
      </c>
      <c r="D23" s="27" t="s">
        <v>67</v>
      </c>
      <c r="E23" s="20" t="s">
        <v>35</v>
      </c>
      <c r="F23" s="21">
        <v>4286</v>
      </c>
      <c r="G23" s="22">
        <v>0</v>
      </c>
      <c r="H23" s="22">
        <f t="shared" si="2"/>
        <v>0</v>
      </c>
    </row>
    <row r="24" spans="2:8" ht="31.45" customHeight="1" x14ac:dyDescent="0.25">
      <c r="B24" s="26" t="s">
        <v>75</v>
      </c>
      <c r="C24" s="44"/>
      <c r="D24" s="43" t="s">
        <v>68</v>
      </c>
      <c r="E24" s="44"/>
      <c r="F24" s="45"/>
      <c r="G24" s="46"/>
      <c r="H24" s="46">
        <f>SUM(H19:H23)</f>
        <v>0</v>
      </c>
    </row>
    <row r="25" spans="2:8" ht="27.5" customHeight="1" x14ac:dyDescent="0.25">
      <c r="B25" s="38" t="s">
        <v>39</v>
      </c>
      <c r="C25" s="39"/>
      <c r="D25" s="40" t="s">
        <v>69</v>
      </c>
      <c r="E25" s="39"/>
      <c r="F25" s="41"/>
      <c r="G25" s="42"/>
      <c r="H25" s="42"/>
    </row>
    <row r="26" spans="2:8" ht="50.4" customHeight="1" x14ac:dyDescent="0.25">
      <c r="B26" s="26" t="s">
        <v>89</v>
      </c>
      <c r="C26" s="20" t="s">
        <v>70</v>
      </c>
      <c r="D26" s="27" t="s">
        <v>71</v>
      </c>
      <c r="E26" s="20" t="s">
        <v>35</v>
      </c>
      <c r="F26" s="21">
        <v>1431.75</v>
      </c>
      <c r="G26" s="22">
        <v>0</v>
      </c>
      <c r="H26" s="22">
        <f>F26*G26</f>
        <v>0</v>
      </c>
    </row>
    <row r="27" spans="2:8" ht="50.4" customHeight="1" x14ac:dyDescent="0.25">
      <c r="B27" s="26" t="s">
        <v>76</v>
      </c>
      <c r="C27" s="20" t="s">
        <v>72</v>
      </c>
      <c r="D27" s="27" t="s">
        <v>73</v>
      </c>
      <c r="E27" s="20" t="s">
        <v>35</v>
      </c>
      <c r="F27" s="21">
        <v>1431.75</v>
      </c>
      <c r="G27" s="22">
        <v>0</v>
      </c>
      <c r="H27" s="22">
        <f>F27*G27</f>
        <v>0</v>
      </c>
    </row>
    <row r="28" spans="2:8" ht="29.45" customHeight="1" thickBot="1" x14ac:dyDescent="0.3">
      <c r="B28" s="26" t="s">
        <v>75</v>
      </c>
      <c r="C28" s="20"/>
      <c r="D28" s="43" t="s">
        <v>74</v>
      </c>
      <c r="E28" s="44"/>
      <c r="F28" s="45"/>
      <c r="G28" s="46"/>
      <c r="H28" s="46">
        <f>SUM(H26:H27)</f>
        <v>0</v>
      </c>
    </row>
    <row r="29" spans="2:8" ht="15.05" customHeight="1" thickTop="1" thickBot="1" x14ac:dyDescent="0.3">
      <c r="B29" s="23" t="s">
        <v>3</v>
      </c>
      <c r="C29" s="24" t="s">
        <v>3</v>
      </c>
      <c r="D29" s="4" t="s">
        <v>17</v>
      </c>
      <c r="E29" s="5"/>
      <c r="F29" s="5"/>
      <c r="G29" s="6"/>
      <c r="H29" s="7">
        <f>H11+H17+H24+H28</f>
        <v>0</v>
      </c>
    </row>
    <row r="30" spans="2:8" ht="15.05" customHeight="1" thickTop="1" thickBot="1" x14ac:dyDescent="0.3">
      <c r="B30" s="25"/>
      <c r="C30" s="25"/>
      <c r="D30" s="4" t="s">
        <v>18</v>
      </c>
      <c r="E30" s="8" t="s">
        <v>2</v>
      </c>
      <c r="F30" s="8" t="s">
        <v>19</v>
      </c>
      <c r="G30" s="9">
        <v>23</v>
      </c>
      <c r="H30" s="7">
        <f>H29*23%</f>
        <v>0</v>
      </c>
    </row>
    <row r="31" spans="2:8" ht="15.05" customHeight="1" thickTop="1" thickBot="1" x14ac:dyDescent="0.3">
      <c r="B31" s="25"/>
      <c r="C31" s="25"/>
      <c r="D31" s="4" t="s">
        <v>20</v>
      </c>
      <c r="E31" s="10"/>
      <c r="F31" s="10"/>
      <c r="G31" s="11"/>
      <c r="H31" s="7">
        <f>H30+H29</f>
        <v>0</v>
      </c>
    </row>
    <row r="32" spans="2:8" ht="12.45" thickTop="1" x14ac:dyDescent="0.25"/>
    <row r="35" spans="2:9" s="13" customFormat="1" ht="17.2" customHeight="1" x14ac:dyDescent="0.2">
      <c r="B35" s="17"/>
      <c r="C35" s="17"/>
      <c r="D35" s="18" t="s">
        <v>21</v>
      </c>
      <c r="E35" s="17"/>
      <c r="F35" s="17"/>
      <c r="G35" s="37" t="s">
        <v>22</v>
      </c>
      <c r="H35" s="37"/>
      <c r="I35" s="19"/>
    </row>
    <row r="38" spans="2:9" x14ac:dyDescent="0.25">
      <c r="H38" s="12"/>
    </row>
    <row r="39" spans="2:9" s="13" customFormat="1" ht="17.2" customHeight="1" x14ac:dyDescent="0.2">
      <c r="B39" s="34" t="s">
        <v>23</v>
      </c>
      <c r="C39" s="34"/>
      <c r="D39" s="34"/>
      <c r="E39" s="34"/>
      <c r="F39" s="34"/>
      <c r="G39" s="34"/>
      <c r="H39" s="34"/>
      <c r="I39" s="34"/>
    </row>
    <row r="40" spans="2:9" s="13" customFormat="1" ht="17.2" customHeight="1" x14ac:dyDescent="0.2">
      <c r="B40" s="33" t="s">
        <v>24</v>
      </c>
      <c r="C40" s="33"/>
      <c r="D40" s="33"/>
      <c r="E40" s="33"/>
      <c r="F40" s="33" t="s">
        <v>25</v>
      </c>
      <c r="G40" s="33"/>
      <c r="H40" s="35" t="s">
        <v>26</v>
      </c>
      <c r="I40" s="36"/>
    </row>
    <row r="41" spans="2:9" s="13" customFormat="1" ht="20.95" customHeight="1" x14ac:dyDescent="0.2">
      <c r="B41" s="28" t="s">
        <v>27</v>
      </c>
      <c r="C41" s="28"/>
      <c r="D41" s="28"/>
      <c r="E41" s="28"/>
      <c r="F41" s="29" t="s">
        <v>28</v>
      </c>
      <c r="G41" s="29"/>
      <c r="H41" s="30">
        <v>0</v>
      </c>
      <c r="I41" s="30"/>
    </row>
    <row r="42" spans="2:9" s="13" customFormat="1" ht="19.5" customHeight="1" x14ac:dyDescent="0.2">
      <c r="B42" s="28" t="s">
        <v>29</v>
      </c>
      <c r="C42" s="28"/>
      <c r="D42" s="28"/>
      <c r="E42" s="28"/>
      <c r="F42" s="29" t="s">
        <v>30</v>
      </c>
      <c r="G42" s="29"/>
      <c r="H42" s="30">
        <v>0</v>
      </c>
      <c r="I42" s="30"/>
    </row>
    <row r="43" spans="2:9" s="13" customFormat="1" ht="19.5" customHeight="1" x14ac:dyDescent="0.2">
      <c r="B43" s="28" t="s">
        <v>31</v>
      </c>
      <c r="C43" s="28"/>
      <c r="D43" s="28"/>
      <c r="E43" s="28"/>
      <c r="F43" s="29" t="s">
        <v>32</v>
      </c>
      <c r="G43" s="29"/>
      <c r="H43" s="30">
        <v>0</v>
      </c>
      <c r="I43" s="30"/>
    </row>
    <row r="44" spans="2:9" s="13" customFormat="1" ht="17.2" customHeight="1" x14ac:dyDescent="0.2">
      <c r="B44" s="28" t="s">
        <v>33</v>
      </c>
      <c r="C44" s="28"/>
      <c r="D44" s="28"/>
      <c r="E44" s="28"/>
      <c r="F44" s="29" t="s">
        <v>34</v>
      </c>
      <c r="G44" s="29"/>
      <c r="H44" s="30">
        <v>0</v>
      </c>
      <c r="I44" s="30"/>
    </row>
    <row r="47" spans="2:9" s="13" customFormat="1" ht="17.2" customHeight="1" x14ac:dyDescent="0.2">
      <c r="B47" s="14"/>
      <c r="C47" s="14"/>
      <c r="D47" s="14"/>
      <c r="E47" s="14"/>
      <c r="F47" s="15"/>
      <c r="G47" s="15"/>
      <c r="H47" s="16"/>
      <c r="I47" s="16"/>
    </row>
    <row r="48" spans="2:9" s="13" customFormat="1" ht="17.2" customHeight="1" x14ac:dyDescent="0.2">
      <c r="B48" s="14"/>
      <c r="C48" s="14"/>
      <c r="D48" s="14"/>
      <c r="E48" s="14"/>
      <c r="F48" s="15"/>
      <c r="G48" s="15"/>
      <c r="H48" s="16"/>
      <c r="I48" s="16"/>
    </row>
  </sheetData>
  <mergeCells count="19">
    <mergeCell ref="B1:H1"/>
    <mergeCell ref="B3:H3"/>
    <mergeCell ref="F40:G40"/>
    <mergeCell ref="B39:I39"/>
    <mergeCell ref="B40:E40"/>
    <mergeCell ref="H40:I40"/>
    <mergeCell ref="G35:H35"/>
    <mergeCell ref="B41:E41"/>
    <mergeCell ref="F41:G41"/>
    <mergeCell ref="H41:I41"/>
    <mergeCell ref="B42:E42"/>
    <mergeCell ref="F42:G42"/>
    <mergeCell ref="H42:I42"/>
    <mergeCell ref="B43:E43"/>
    <mergeCell ref="F43:G43"/>
    <mergeCell ref="H43:I43"/>
    <mergeCell ref="B44:E44"/>
    <mergeCell ref="F44:G44"/>
    <mergeCell ref="H44:I44"/>
  </mergeCells>
  <pageMargins left="0.70866141732283472" right="0.39370078740157483" top="0.78740157480314965" bottom="0.78740157480314965" header="0.51181102362204722" footer="0.51181102362204722"/>
  <pageSetup paperSize="9" scale="96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kosztorys ofertowy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Zygmunt Cichy - Nadleśnictwo Bircza</dc:creator>
  <cp:lastModifiedBy>Zygmunt Cichy - Nadleśnictwo Bircza</cp:lastModifiedBy>
  <cp:lastPrinted>2014-03-20T09:56:15Z</cp:lastPrinted>
  <dcterms:created xsi:type="dcterms:W3CDTF">2013-05-31T10:52:38Z</dcterms:created>
  <dcterms:modified xsi:type="dcterms:W3CDTF">2023-05-26T04:59:58Z</dcterms:modified>
</cp:coreProperties>
</file>