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Część 1 - Art. sypkie" sheetId="1" r:id="rId1"/>
    <sheet name="Część 2 - Przetwory" sheetId="2" r:id="rId2"/>
    <sheet name="Część 3 - Art. dietetyczne" sheetId="3" r:id="rId3"/>
    <sheet name="Arkusz1" sheetId="5" state="hidden" r:id="rId4"/>
    <sheet name="Część 4 - Przyprawy" sheetId="4" r:id="rId5"/>
  </sheets>
  <definedNames>
    <definedName name="_xlnm.Print_Area" localSheetId="0">'Część 1 - Art. sypkie'!$A$1:$L$48</definedName>
    <definedName name="_xlnm.Print_Area" localSheetId="1">'Część 2 - Przetwory'!$A$1:$L$36</definedName>
    <definedName name="_xlnm.Print_Area" localSheetId="2">'Część 3 - Art. dietetyczne'!$A$1:$L$48</definedName>
    <definedName name="_xlnm.Print_Area" localSheetId="4">'Część 4 - Przyprawy'!$A$1:$L$52</definedName>
  </definedNames>
  <calcPr calcId="162913"/>
</workbook>
</file>

<file path=xl/calcChain.xml><?xml version="1.0" encoding="utf-8"?>
<calcChain xmlns="http://schemas.openxmlformats.org/spreadsheetml/2006/main">
  <c r="I37" i="4" l="1"/>
  <c r="I30" i="4"/>
  <c r="I24" i="4"/>
  <c r="I17" i="4"/>
  <c r="I10" i="4"/>
  <c r="I34" i="3"/>
  <c r="I27" i="3"/>
  <c r="I19" i="3"/>
  <c r="I10" i="3"/>
  <c r="I25" i="2"/>
  <c r="I22" i="2"/>
  <c r="K13" i="2"/>
  <c r="I13" i="2"/>
  <c r="I20" i="2"/>
  <c r="I39" i="1"/>
  <c r="I21" i="1"/>
  <c r="I11" i="1"/>
  <c r="I9" i="1"/>
  <c r="I18" i="4" l="1"/>
  <c r="I11" i="4"/>
  <c r="I12" i="4"/>
  <c r="I13" i="4"/>
  <c r="I14" i="4"/>
  <c r="I15" i="4"/>
  <c r="I16" i="4"/>
  <c r="I19" i="4"/>
  <c r="I20" i="4"/>
  <c r="I21" i="4"/>
  <c r="I22" i="4"/>
  <c r="I23" i="4"/>
  <c r="I25" i="4"/>
  <c r="I26" i="4"/>
  <c r="I27" i="4"/>
  <c r="I28" i="4"/>
  <c r="I29" i="4"/>
  <c r="I31" i="4"/>
  <c r="I32" i="4"/>
  <c r="I33" i="4"/>
  <c r="I34" i="4"/>
  <c r="I35" i="4"/>
  <c r="I36" i="4"/>
  <c r="I38" i="4"/>
  <c r="I25" i="3"/>
  <c r="I11" i="3"/>
  <c r="I12" i="3"/>
  <c r="I13" i="3"/>
  <c r="I14" i="3"/>
  <c r="I15" i="3"/>
  <c r="I16" i="3"/>
  <c r="I17" i="3"/>
  <c r="I18" i="3"/>
  <c r="I20" i="3"/>
  <c r="I21" i="3"/>
  <c r="I22" i="3"/>
  <c r="I23" i="3"/>
  <c r="I24" i="3"/>
  <c r="I26" i="3"/>
  <c r="I28" i="3"/>
  <c r="I29" i="3"/>
  <c r="I30" i="3"/>
  <c r="I31" i="3"/>
  <c r="I32" i="3"/>
  <c r="I33" i="3"/>
  <c r="I35" i="3"/>
  <c r="I36" i="3"/>
  <c r="I37" i="3"/>
  <c r="I11" i="2"/>
  <c r="I12" i="2"/>
  <c r="I14" i="2"/>
  <c r="I15" i="2"/>
  <c r="I16" i="2"/>
  <c r="I17" i="2"/>
  <c r="I18" i="2"/>
  <c r="I19" i="2"/>
  <c r="I21" i="2"/>
  <c r="I23" i="2"/>
  <c r="I24" i="2"/>
  <c r="I10" i="2"/>
  <c r="K9" i="1"/>
  <c r="I10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K10" i="4" l="1"/>
  <c r="K12" i="4" l="1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10" i="3"/>
  <c r="K11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1" i="4" l="1"/>
  <c r="K39" i="4" s="1"/>
  <c r="I39" i="4"/>
  <c r="K37" i="3"/>
  <c r="K38" i="3" s="1"/>
  <c r="I38" i="3"/>
  <c r="K10" i="2"/>
  <c r="K26" i="2" s="1"/>
  <c r="I26" i="2"/>
  <c r="K38" i="1"/>
  <c r="K39" i="1"/>
  <c r="I40" i="4" l="1"/>
  <c r="I41" i="4" s="1"/>
  <c r="K40" i="4"/>
  <c r="K41" i="4" s="1"/>
  <c r="K39" i="3"/>
  <c r="K40" i="3" s="1"/>
  <c r="I39" i="3"/>
  <c r="I40" i="3" s="1"/>
  <c r="I27" i="2"/>
  <c r="I28" i="2"/>
  <c r="K27" i="2"/>
  <c r="K28" i="2" s="1"/>
  <c r="K40" i="1"/>
  <c r="K41" i="1" s="1"/>
  <c r="I40" i="1"/>
  <c r="I41" i="1" s="1"/>
  <c r="E25" i="2"/>
</calcChain>
</file>

<file path=xl/sharedStrings.xml><?xml version="1.0" encoding="utf-8"?>
<sst xmlns="http://schemas.openxmlformats.org/spreadsheetml/2006/main" count="392" uniqueCount="193">
  <si>
    <t>Lp</t>
  </si>
  <si>
    <t>Przedmiot zamówienia</t>
  </si>
  <si>
    <t>j.m</t>
  </si>
  <si>
    <t>Wartość netto</t>
  </si>
  <si>
    <t>szt</t>
  </si>
  <si>
    <t>kg</t>
  </si>
  <si>
    <t>kotlety sojowe 100g</t>
  </si>
  <si>
    <t xml:space="preserve">Ilość </t>
  </si>
  <si>
    <t xml:space="preserve"> cena netto j.m.</t>
  </si>
  <si>
    <t>Stawka VAT (%)</t>
  </si>
  <si>
    <t>Wartość brutto</t>
  </si>
  <si>
    <t>Ilość</t>
  </si>
  <si>
    <t>Cena netto j.m.</t>
  </si>
  <si>
    <t>Stawka VAT(%)</t>
  </si>
  <si>
    <t>Wartość zamówienia podstawowego</t>
  </si>
  <si>
    <t>Wartość zamówienia prawa opcji(10% zamówienia podstawowego)</t>
  </si>
  <si>
    <t>Łączna wartość zamówienia(zamówienie podstawowe plus zamówienie prawo opcji)</t>
  </si>
  <si>
    <t>Wartośc zamówienia prawo opcji(10% zamówienia podstawowego)</t>
  </si>
  <si>
    <t>Wartość zamówienia prawa opcji(10%zamówienia podstawowego)</t>
  </si>
  <si>
    <t>Łączna wartość zamówienia(zamówienie podstawowe plus zamówienie prawo opcjii)</t>
  </si>
  <si>
    <t>szt.</t>
  </si>
  <si>
    <t>sz</t>
  </si>
  <si>
    <t xml:space="preserve">Mąka pszenna typ 500 </t>
  </si>
  <si>
    <t xml:space="preserve">Mąka ziemniaczana </t>
  </si>
  <si>
    <t xml:space="preserve">Maka kukurydziana </t>
  </si>
  <si>
    <t xml:space="preserve">Kasza jęczmienna </t>
  </si>
  <si>
    <t xml:space="preserve">Kasza gryczana </t>
  </si>
  <si>
    <t xml:space="preserve">Kasza manna </t>
  </si>
  <si>
    <t>Kasza pęczak</t>
  </si>
  <si>
    <t xml:space="preserve">Kasza kuskus </t>
  </si>
  <si>
    <t xml:space="preserve">Kasza jaglana </t>
  </si>
  <si>
    <t xml:space="preserve">Płatki osiane </t>
  </si>
  <si>
    <t>Otręby pszenne</t>
  </si>
  <si>
    <t>Ryż brązowy</t>
  </si>
  <si>
    <t xml:space="preserve">Ryż biały </t>
  </si>
  <si>
    <t>Płatki kukurydziane</t>
  </si>
  <si>
    <t xml:space="preserve">Puree ziemniaczane </t>
  </si>
  <si>
    <t>Makaron gruby</t>
  </si>
  <si>
    <t>Makaron drobny</t>
  </si>
  <si>
    <t xml:space="preserve">Makaron spaghetti </t>
  </si>
  <si>
    <t>Budyń</t>
  </si>
  <si>
    <t xml:space="preserve">Kisiel </t>
  </si>
  <si>
    <t xml:space="preserve">Cukier </t>
  </si>
  <si>
    <t>Kawa zbożowa</t>
  </si>
  <si>
    <t xml:space="preserve">Herbata ekspresowa </t>
  </si>
  <si>
    <t xml:space="preserve">Galaretka owocowa </t>
  </si>
  <si>
    <t>Szczaw konserwowy</t>
  </si>
  <si>
    <t>Ogórki konserwowe</t>
  </si>
  <si>
    <t xml:space="preserve">Kukurydza konserwowa </t>
  </si>
  <si>
    <t xml:space="preserve">Fasola czerwona </t>
  </si>
  <si>
    <t>Papryka konserwowa</t>
  </si>
  <si>
    <t xml:space="preserve">pomidory b/s w zalewie krojone </t>
  </si>
  <si>
    <t xml:space="preserve">Groszek konserwowy </t>
  </si>
  <si>
    <t xml:space="preserve">Ciecierzyca konserwowa </t>
  </si>
  <si>
    <t xml:space="preserve">Passata pomidorrowa, </t>
  </si>
  <si>
    <t xml:space="preserve">Dżem porcyjny </t>
  </si>
  <si>
    <t xml:space="preserve">Powidła śliwkowe porcyjne </t>
  </si>
  <si>
    <t>Buraki tarte wiórki</t>
  </si>
  <si>
    <t xml:space="preserve">Miód naturalny porcyjny </t>
  </si>
  <si>
    <t>Wafle ryżowe</t>
  </si>
  <si>
    <t>Pieczywo kukurydziane</t>
  </si>
  <si>
    <t>Wafitki zbożowo-ryżowe</t>
  </si>
  <si>
    <t>Chrupki kukurydziane</t>
  </si>
  <si>
    <t xml:space="preserve">Sok pomidorowy </t>
  </si>
  <si>
    <t xml:space="preserve">Sok marchewkowo owocowy </t>
  </si>
  <si>
    <t>Musy owocowe</t>
  </si>
  <si>
    <t xml:space="preserve">Herbatniki Petit - Beurre </t>
  </si>
  <si>
    <t xml:space="preserve">Krakersy </t>
  </si>
  <si>
    <t xml:space="preserve">Biszkopty  </t>
  </si>
  <si>
    <t>Ciastka bezglutenowe, bez mleczne,</t>
  </si>
  <si>
    <t>Ciastka b/c,</t>
  </si>
  <si>
    <t>Wafle  b/c,</t>
  </si>
  <si>
    <t xml:space="preserve">Groszek ptysiowy </t>
  </si>
  <si>
    <t xml:space="preserve">Pasztet wegański, </t>
  </si>
  <si>
    <t xml:space="preserve">Paprykarz wegański, </t>
  </si>
  <si>
    <t>Jogurt wegański owocowy,</t>
  </si>
  <si>
    <t>Margaryna wegańska,</t>
  </si>
  <si>
    <t xml:space="preserve">Napój sojowy </t>
  </si>
  <si>
    <t xml:space="preserve">Kaszka ryżowa błyskawiczna </t>
  </si>
  <si>
    <t xml:space="preserve">Kleik ryzowy </t>
  </si>
  <si>
    <t>Makaron kukurydziany</t>
  </si>
  <si>
    <t>0,5l</t>
  </si>
  <si>
    <t>Ocet 100%,</t>
  </si>
  <si>
    <t xml:space="preserve">Musztarda </t>
  </si>
  <si>
    <t>Chrzan tarty</t>
  </si>
  <si>
    <t>Majonez</t>
  </si>
  <si>
    <t>Ketchup łagodny</t>
  </si>
  <si>
    <t>Pieprz naturalny</t>
  </si>
  <si>
    <t>Pieprz ziołowy</t>
  </si>
  <si>
    <t>Liść laurowy,</t>
  </si>
  <si>
    <t xml:space="preserve">Papryka słodka mielona </t>
  </si>
  <si>
    <t>Ziele angielskie,</t>
  </si>
  <si>
    <t>Majeranek</t>
  </si>
  <si>
    <t xml:space="preserve">Kwasek cytrynowy, </t>
  </si>
  <si>
    <t xml:space="preserve">Cukier waniliowy </t>
  </si>
  <si>
    <t xml:space="preserve">Papryka ostra </t>
  </si>
  <si>
    <t xml:space="preserve">Zioła prowansalskie </t>
  </si>
  <si>
    <t xml:space="preserve">Kminek cały </t>
  </si>
  <si>
    <t>Gyros,</t>
  </si>
  <si>
    <t xml:space="preserve">Curry </t>
  </si>
  <si>
    <t>Imbir mielony,</t>
  </si>
  <si>
    <t>Gałka muszkatołowa mielona</t>
  </si>
  <si>
    <t xml:space="preserve">Przyprawa warzywna </t>
  </si>
  <si>
    <t xml:space="preserve">Oregano suszone </t>
  </si>
  <si>
    <t xml:space="preserve">Bazyli suszona </t>
  </si>
  <si>
    <t xml:space="preserve">Cynamon mielony, </t>
  </si>
  <si>
    <t xml:space="preserve">Przyprawa chińska, </t>
  </si>
  <si>
    <t xml:space="preserve">Czosnek granulowany, </t>
  </si>
  <si>
    <t>Nazwa własna produktu obowiązująca na wystawianej przez Wykonawcę fakturze NALEŻY OKREŚLIĆ*</t>
  </si>
  <si>
    <t xml:space="preserve"> 130g</t>
  </si>
  <si>
    <t xml:space="preserve"> 50g</t>
  </si>
  <si>
    <t xml:space="preserve"> 50 g</t>
  </si>
  <si>
    <t>330 ml</t>
  </si>
  <si>
    <t xml:space="preserve"> 330 ml</t>
  </si>
  <si>
    <t xml:space="preserve"> 100g</t>
  </si>
  <si>
    <t>200g</t>
  </si>
  <si>
    <t>120g</t>
  </si>
  <si>
    <t xml:space="preserve"> 150g</t>
  </si>
  <si>
    <t xml:space="preserve"> 200g</t>
  </si>
  <si>
    <t>150g</t>
  </si>
  <si>
    <t xml:space="preserve"> 500g</t>
  </si>
  <si>
    <t xml:space="preserve"> 0,5l</t>
  </si>
  <si>
    <t xml:space="preserve"> 250g</t>
  </si>
  <si>
    <t xml:space="preserve"> 200 g</t>
  </si>
  <si>
    <t xml:space="preserve"> 700 ml</t>
  </si>
  <si>
    <t>1 kg</t>
  </si>
  <si>
    <t xml:space="preserve"> 20g</t>
  </si>
  <si>
    <t xml:space="preserve"> 1 kg</t>
  </si>
  <si>
    <t xml:space="preserve"> 15 g</t>
  </si>
  <si>
    <t>0,5 kg</t>
  </si>
  <si>
    <t xml:space="preserve"> 10g</t>
  </si>
  <si>
    <t>20g</t>
  </si>
  <si>
    <t xml:space="preserve"> 30g</t>
  </si>
  <si>
    <t xml:space="preserve"> 15g</t>
  </si>
  <si>
    <t>500 g</t>
  </si>
  <si>
    <t xml:space="preserve"> 1kg</t>
  </si>
  <si>
    <t>Zaoferowana gramatura</t>
  </si>
  <si>
    <t xml:space="preserve"> 0,2kg</t>
  </si>
  <si>
    <t>0,9 kg</t>
  </si>
  <si>
    <t xml:space="preserve"> 0,9 kg</t>
  </si>
  <si>
    <t xml:space="preserve"> 400g</t>
  </si>
  <si>
    <t>400g</t>
  </si>
  <si>
    <t xml:space="preserve"> 0,9kg</t>
  </si>
  <si>
    <t>0,9kg</t>
  </si>
  <si>
    <t>1 szt. - 25g</t>
  </si>
  <si>
    <t>1 szt. - 30g</t>
  </si>
  <si>
    <t>700 ml</t>
  </si>
  <si>
    <t>5 kg</t>
  </si>
  <si>
    <t xml:space="preserve"> 5 kg</t>
  </si>
  <si>
    <t xml:space="preserve"> 0,5 kg</t>
  </si>
  <si>
    <t>op 100szt.</t>
  </si>
  <si>
    <t>Koncentrat pomidorowy 30% duży</t>
  </si>
  <si>
    <t>Koncentrat pomidorowy 30%  mały</t>
  </si>
  <si>
    <t xml:space="preserve">Sól </t>
  </si>
  <si>
    <t xml:space="preserve">Kakao </t>
  </si>
  <si>
    <t xml:space="preserve">Żelatyna </t>
  </si>
  <si>
    <t xml:space="preserve">Musli wielozbożowe </t>
  </si>
  <si>
    <t xml:space="preserve">Groch </t>
  </si>
  <si>
    <t xml:space="preserve">Fasola </t>
  </si>
  <si>
    <t>Proponowana gramatura maksymalna</t>
  </si>
  <si>
    <t>Propomowana gramatura makasymalna</t>
  </si>
  <si>
    <t>Zaoferowna gramatura</t>
  </si>
  <si>
    <t>Ziarna soji</t>
  </si>
  <si>
    <t>Soczewica zielona</t>
  </si>
  <si>
    <t>Makaron razowy</t>
  </si>
  <si>
    <t>0,4 kg</t>
  </si>
  <si>
    <t xml:space="preserve"> 160g</t>
  </si>
  <si>
    <t>250 g</t>
  </si>
  <si>
    <t>400 g</t>
  </si>
  <si>
    <t>200 g</t>
  </si>
  <si>
    <t>130g</t>
  </si>
  <si>
    <t>Należy po przeliczeniu podać ilość sztuk</t>
  </si>
  <si>
    <t>Załącznik nr 1 do WZ 
Formularz asortymentowo-cenowy</t>
  </si>
  <si>
    <t>Część nr 1 - Artykuły sypkie</t>
  </si>
  <si>
    <t>Część nr 2 - przetwory</t>
  </si>
  <si>
    <t>Część nr 4 - przyprawy</t>
  </si>
  <si>
    <t>Część nr 3 - artykuły dietetyczne</t>
  </si>
  <si>
    <t>data i podpis osoby uprawnionej/upoważnionej do podpisania oferty</t>
  </si>
  <si>
    <t>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</si>
  <si>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</si>
  <si>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</si>
  <si>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…………………………………………………………………………………….</t>
  </si>
  <si>
    <t>Nr referencyjny sprawy: SZP/DG-ŻYW/82/2023-ZO</t>
  </si>
  <si>
    <t>Zastępnik jajek (PKU)</t>
  </si>
  <si>
    <t>Makaron (PKU)</t>
  </si>
  <si>
    <t>Mieszanka uniwesalna (PKU)</t>
  </si>
  <si>
    <t>Bułka tarta (PKU)</t>
  </si>
  <si>
    <t>Lp - drink (PKU)</t>
  </si>
  <si>
    <t>DOSTAWA ARTYKUŁÓW SPOŻYWCZYCH</t>
  </si>
  <si>
    <t>Wartość zamówienia prawa opcji (10% zamówienia podstawowego)</t>
  </si>
  <si>
    <t xml:space="preserve">Brzoskwinie w zalewie połówki </t>
  </si>
  <si>
    <t>Należy po przeliczeniu podać ilość sztuk/kg</t>
  </si>
  <si>
    <t>Należy po przeliczeniu podać ilość sztuki/kg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</si>
</sst>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\ _z_ł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2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/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0" fillId="0" borderId="0" xfId="0" applyNumberFormat="1"/>
    <xf numFmtId="0" fontId="4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9" fontId="11" fillId="0" borderId="0" xfId="0" applyNumberFormat="1" applyFont="1"/>
    <xf numFmtId="9" fontId="4" fillId="0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/>
    </xf>
    <xf numFmtId="165" fontId="0" fillId="0" borderId="0" xfId="0" applyNumberFormat="1"/>
    <xf numFmtId="9" fontId="0" fillId="0" borderId="0" xfId="0" applyNumberFormat="1" applyAlignment="1"/>
    <xf numFmtId="4" fontId="3" fillId="0" borderId="2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49" fontId="9" fillId="0" borderId="0" xfId="0" applyNumberFormat="1" applyFont="1"/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9" fontId="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1" fontId="9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1" xfId="0" applyFont="1" applyBorder="1"/>
    <xf numFmtId="0" fontId="11" fillId="0" borderId="0" xfId="0" applyFont="1"/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6" fillId="0" borderId="3" xfId="0" applyNumberFormat="1" applyFont="1" applyBorder="1"/>
    <xf numFmtId="3" fontId="6" fillId="0" borderId="7" xfId="0" applyNumberFormat="1" applyFont="1" applyBorder="1"/>
    <xf numFmtId="9" fontId="11" fillId="0" borderId="1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/>
    <xf numFmtId="9" fontId="6" fillId="0" borderId="7" xfId="0" applyNumberFormat="1" applyFont="1" applyBorder="1" applyAlignment="1"/>
    <xf numFmtId="4" fontId="3" fillId="0" borderId="3" xfId="1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" fontId="0" fillId="0" borderId="0" xfId="0" applyNumberFormat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9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7" fillId="3" borderId="3" xfId="0" applyNumberFormat="1" applyFont="1" applyFill="1" applyBorder="1" applyAlignment="1">
      <alignment horizontal="center" wrapText="1"/>
    </xf>
    <xf numFmtId="49" fontId="11" fillId="3" borderId="2" xfId="0" applyNumberFormat="1" applyFont="1" applyFill="1" applyBorder="1" applyAlignment="1">
      <alignment horizontal="center" wrapText="1"/>
    </xf>
    <xf numFmtId="9" fontId="6" fillId="3" borderId="1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276225</xdr:colOff>
      <xdr:row>2</xdr:row>
      <xdr:rowOff>152400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14375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114300</xdr:rowOff>
    </xdr:from>
    <xdr:to>
      <xdr:col>1</xdr:col>
      <xdr:colOff>485775</xdr:colOff>
      <xdr:row>3</xdr:row>
      <xdr:rowOff>114300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74295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220980</xdr:colOff>
      <xdr:row>3</xdr:row>
      <xdr:rowOff>95250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676275" cy="590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285750</xdr:colOff>
      <xdr:row>3</xdr:row>
      <xdr:rowOff>70485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66675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6" zoomScale="85" zoomScaleNormal="85" workbookViewId="0">
      <selection activeCell="I39" sqref="I39"/>
    </sheetView>
  </sheetViews>
  <sheetFormatPr defaultColWidth="8.85546875" defaultRowHeight="15" x14ac:dyDescent="0.25"/>
  <cols>
    <col min="1" max="1" width="8.85546875" style="15"/>
    <col min="2" max="2" width="40.28515625" style="15" customWidth="1"/>
    <col min="3" max="4" width="8.85546875" style="15"/>
    <col min="5" max="5" width="12.5703125" style="15" customWidth="1"/>
    <col min="6" max="6" width="12.5703125" style="81" customWidth="1"/>
    <col min="7" max="7" width="12.5703125" style="87" customWidth="1"/>
    <col min="8" max="8" width="12" style="90" customWidth="1"/>
    <col min="9" max="9" width="15.5703125" style="90" customWidth="1"/>
    <col min="10" max="10" width="13.140625" style="15" customWidth="1"/>
    <col min="11" max="11" width="14.28515625" style="90" customWidth="1"/>
    <col min="12" max="12" width="22.140625" style="15" customWidth="1"/>
    <col min="13" max="16384" width="8.85546875" style="15"/>
  </cols>
  <sheetData>
    <row r="1" spans="1:12" ht="27" customHeight="1" x14ac:dyDescent="0.25">
      <c r="A1" s="1"/>
      <c r="B1" s="1"/>
      <c r="C1" s="1"/>
      <c r="D1" s="2"/>
      <c r="E1" s="2"/>
      <c r="F1" s="31"/>
      <c r="G1" s="38"/>
      <c r="H1" s="24"/>
      <c r="I1" s="24"/>
      <c r="K1" s="117" t="s">
        <v>172</v>
      </c>
      <c r="L1" s="117"/>
    </row>
    <row r="2" spans="1:12" ht="13.9" customHeight="1" x14ac:dyDescent="0.25">
      <c r="A2" s="3"/>
      <c r="B2" s="3"/>
      <c r="C2" s="3"/>
      <c r="D2" s="3"/>
      <c r="E2" s="3"/>
      <c r="F2" s="32"/>
      <c r="G2" s="39"/>
      <c r="H2" s="25"/>
      <c r="I2" s="45"/>
      <c r="J2" s="45"/>
      <c r="K2" s="117"/>
      <c r="L2" s="117"/>
    </row>
    <row r="3" spans="1:12" x14ac:dyDescent="0.25">
      <c r="A3" s="4"/>
      <c r="B3" s="116" t="s">
        <v>182</v>
      </c>
      <c r="C3" s="116"/>
      <c r="D3" s="116"/>
      <c r="E3" s="4"/>
      <c r="F3" s="4"/>
      <c r="G3" s="4"/>
      <c r="H3" s="4"/>
      <c r="I3" s="45"/>
      <c r="J3" s="45"/>
      <c r="K3" s="45"/>
      <c r="L3" s="45"/>
    </row>
    <row r="4" spans="1:12" x14ac:dyDescent="0.25">
      <c r="A4" s="4"/>
      <c r="B4" s="94"/>
      <c r="C4" s="94"/>
      <c r="D4" s="94"/>
      <c r="E4" s="4"/>
      <c r="F4" s="4"/>
      <c r="G4" s="4"/>
      <c r="H4" s="4"/>
      <c r="I4" s="45"/>
      <c r="J4" s="45"/>
      <c r="K4" s="45"/>
      <c r="L4" s="45"/>
    </row>
    <row r="5" spans="1:12" ht="15.75" x14ac:dyDescent="0.25">
      <c r="A5" s="125" t="s">
        <v>188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2" ht="15.75" x14ac:dyDescent="0.25">
      <c r="A6" s="111" t="s">
        <v>173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30" customHeight="1" x14ac:dyDescent="0.25">
      <c r="A7" s="114" t="s">
        <v>0</v>
      </c>
      <c r="B7" s="114" t="s">
        <v>1</v>
      </c>
      <c r="C7" s="122" t="s">
        <v>7</v>
      </c>
      <c r="D7" s="123" t="s">
        <v>2</v>
      </c>
      <c r="E7" s="105" t="s">
        <v>159</v>
      </c>
      <c r="F7" s="107" t="s">
        <v>136</v>
      </c>
      <c r="G7" s="109" t="s">
        <v>192</v>
      </c>
      <c r="H7" s="123" t="s">
        <v>8</v>
      </c>
      <c r="I7" s="123" t="s">
        <v>3</v>
      </c>
      <c r="J7" s="121" t="s">
        <v>9</v>
      </c>
      <c r="K7" s="121" t="s">
        <v>10</v>
      </c>
      <c r="L7" s="118" t="s">
        <v>108</v>
      </c>
    </row>
    <row r="8" spans="1:12" ht="43.9" customHeight="1" x14ac:dyDescent="0.25">
      <c r="A8" s="114"/>
      <c r="B8" s="114"/>
      <c r="C8" s="122"/>
      <c r="D8" s="123"/>
      <c r="E8" s="106"/>
      <c r="F8" s="108"/>
      <c r="G8" s="110"/>
      <c r="H8" s="123"/>
      <c r="I8" s="123"/>
      <c r="J8" s="121"/>
      <c r="K8" s="121"/>
      <c r="L8" s="119"/>
    </row>
    <row r="9" spans="1:12" ht="20.100000000000001" customHeight="1" x14ac:dyDescent="0.25">
      <c r="A9" s="23">
        <v>1</v>
      </c>
      <c r="B9" s="6" t="s">
        <v>22</v>
      </c>
      <c r="C9" s="12">
        <v>1000</v>
      </c>
      <c r="D9" s="13" t="s">
        <v>5</v>
      </c>
      <c r="E9" s="13" t="s">
        <v>125</v>
      </c>
      <c r="F9" s="33"/>
      <c r="G9" s="40"/>
      <c r="H9" s="26"/>
      <c r="I9" s="26">
        <f>G9*H9</f>
        <v>0</v>
      </c>
      <c r="J9" s="97"/>
      <c r="K9" s="57">
        <f>I9+(I9*J9)</f>
        <v>0</v>
      </c>
      <c r="L9" s="91"/>
    </row>
    <row r="10" spans="1:12" ht="20.100000000000001" customHeight="1" x14ac:dyDescent="0.25">
      <c r="A10" s="23">
        <v>2</v>
      </c>
      <c r="B10" s="9" t="s">
        <v>23</v>
      </c>
      <c r="C10" s="7">
        <v>40</v>
      </c>
      <c r="D10" s="8" t="s">
        <v>5</v>
      </c>
      <c r="E10" s="13" t="s">
        <v>125</v>
      </c>
      <c r="F10" s="33"/>
      <c r="G10" s="40"/>
      <c r="H10" s="26"/>
      <c r="I10" s="26">
        <f t="shared" ref="I10:I38" si="0">G10*H10</f>
        <v>0</v>
      </c>
      <c r="J10" s="97"/>
      <c r="K10" s="57">
        <f t="shared" ref="K10:K38" si="1">I10+(I10*J10)</f>
        <v>0</v>
      </c>
      <c r="L10" s="91"/>
    </row>
    <row r="11" spans="1:12" ht="20.100000000000001" customHeight="1" x14ac:dyDescent="0.25">
      <c r="A11" s="23">
        <v>3</v>
      </c>
      <c r="B11" s="9" t="s">
        <v>24</v>
      </c>
      <c r="C11" s="7">
        <v>5</v>
      </c>
      <c r="D11" s="8" t="s">
        <v>5</v>
      </c>
      <c r="E11" s="8" t="s">
        <v>129</v>
      </c>
      <c r="F11" s="34"/>
      <c r="G11" s="41"/>
      <c r="H11" s="26"/>
      <c r="I11" s="26">
        <f>G11*H11</f>
        <v>0</v>
      </c>
      <c r="J11" s="97"/>
      <c r="K11" s="57">
        <f t="shared" si="1"/>
        <v>0</v>
      </c>
      <c r="L11" s="91"/>
    </row>
    <row r="12" spans="1:12" ht="20.100000000000001" customHeight="1" x14ac:dyDescent="0.25">
      <c r="A12" s="23">
        <v>4</v>
      </c>
      <c r="B12" s="9" t="s">
        <v>25</v>
      </c>
      <c r="C12" s="7">
        <v>550</v>
      </c>
      <c r="D12" s="8" t="s">
        <v>5</v>
      </c>
      <c r="E12" s="8" t="s">
        <v>147</v>
      </c>
      <c r="F12" s="34"/>
      <c r="G12" s="41"/>
      <c r="H12" s="26"/>
      <c r="I12" s="26">
        <f t="shared" si="0"/>
        <v>0</v>
      </c>
      <c r="J12" s="97"/>
      <c r="K12" s="57">
        <f t="shared" si="1"/>
        <v>0</v>
      </c>
      <c r="L12" s="91"/>
    </row>
    <row r="13" spans="1:12" ht="20.100000000000001" customHeight="1" x14ac:dyDescent="0.25">
      <c r="A13" s="23">
        <v>5</v>
      </c>
      <c r="B13" s="9" t="s">
        <v>26</v>
      </c>
      <c r="C13" s="7">
        <v>150</v>
      </c>
      <c r="D13" s="8" t="s">
        <v>5</v>
      </c>
      <c r="E13" s="8" t="s">
        <v>147</v>
      </c>
      <c r="F13" s="34"/>
      <c r="G13" s="41"/>
      <c r="H13" s="26"/>
      <c r="I13" s="26">
        <f t="shared" si="0"/>
        <v>0</v>
      </c>
      <c r="J13" s="97"/>
      <c r="K13" s="57">
        <f t="shared" si="1"/>
        <v>0</v>
      </c>
      <c r="L13" s="91"/>
    </row>
    <row r="14" spans="1:12" ht="20.100000000000001" customHeight="1" x14ac:dyDescent="0.25">
      <c r="A14" s="23">
        <v>6</v>
      </c>
      <c r="B14" s="9" t="s">
        <v>27</v>
      </c>
      <c r="C14" s="7">
        <v>120</v>
      </c>
      <c r="D14" s="8" t="s">
        <v>5</v>
      </c>
      <c r="E14" s="8" t="s">
        <v>127</v>
      </c>
      <c r="F14" s="34"/>
      <c r="G14" s="41"/>
      <c r="H14" s="26"/>
      <c r="I14" s="26">
        <f t="shared" si="0"/>
        <v>0</v>
      </c>
      <c r="J14" s="97"/>
      <c r="K14" s="57">
        <f t="shared" si="1"/>
        <v>0</v>
      </c>
      <c r="L14" s="91"/>
    </row>
    <row r="15" spans="1:12" ht="20.100000000000001" customHeight="1" x14ac:dyDescent="0.25">
      <c r="A15" s="23">
        <v>7</v>
      </c>
      <c r="B15" s="9" t="s">
        <v>28</v>
      </c>
      <c r="C15" s="7">
        <v>80</v>
      </c>
      <c r="D15" s="8" t="s">
        <v>5</v>
      </c>
      <c r="E15" s="8" t="s">
        <v>147</v>
      </c>
      <c r="F15" s="34"/>
      <c r="G15" s="41"/>
      <c r="H15" s="26"/>
      <c r="I15" s="26">
        <f t="shared" si="0"/>
        <v>0</v>
      </c>
      <c r="J15" s="97"/>
      <c r="K15" s="57">
        <f t="shared" si="1"/>
        <v>0</v>
      </c>
      <c r="L15" s="91"/>
    </row>
    <row r="16" spans="1:12" ht="20.100000000000001" customHeight="1" x14ac:dyDescent="0.25">
      <c r="A16" s="23">
        <v>8</v>
      </c>
      <c r="B16" s="9" t="s">
        <v>29</v>
      </c>
      <c r="C16" s="7">
        <v>20</v>
      </c>
      <c r="D16" s="8" t="s">
        <v>5</v>
      </c>
      <c r="E16" s="8" t="s">
        <v>127</v>
      </c>
      <c r="F16" s="34"/>
      <c r="G16" s="41"/>
      <c r="H16" s="26"/>
      <c r="I16" s="26">
        <f t="shared" si="0"/>
        <v>0</v>
      </c>
      <c r="J16" s="97"/>
      <c r="K16" s="57">
        <f t="shared" si="1"/>
        <v>0</v>
      </c>
      <c r="L16" s="91"/>
    </row>
    <row r="17" spans="1:12" ht="20.100000000000001" customHeight="1" x14ac:dyDescent="0.25">
      <c r="A17" s="23">
        <v>9</v>
      </c>
      <c r="B17" s="9" t="s">
        <v>30</v>
      </c>
      <c r="C17" s="7">
        <v>40</v>
      </c>
      <c r="D17" s="8" t="s">
        <v>5</v>
      </c>
      <c r="E17" s="8" t="s">
        <v>125</v>
      </c>
      <c r="F17" s="34"/>
      <c r="G17" s="41"/>
      <c r="H17" s="26"/>
      <c r="I17" s="26">
        <f t="shared" si="0"/>
        <v>0</v>
      </c>
      <c r="J17" s="97"/>
      <c r="K17" s="57">
        <f t="shared" si="1"/>
        <v>0</v>
      </c>
      <c r="L17" s="91"/>
    </row>
    <row r="18" spans="1:12" ht="20.100000000000001" customHeight="1" x14ac:dyDescent="0.25">
      <c r="A18" s="23">
        <v>10</v>
      </c>
      <c r="B18" s="9" t="s">
        <v>33</v>
      </c>
      <c r="C18" s="7">
        <v>100</v>
      </c>
      <c r="D18" s="8" t="s">
        <v>5</v>
      </c>
      <c r="E18" s="8" t="s">
        <v>127</v>
      </c>
      <c r="F18" s="34"/>
      <c r="G18" s="41"/>
      <c r="H18" s="26"/>
      <c r="I18" s="26">
        <f t="shared" si="0"/>
        <v>0</v>
      </c>
      <c r="J18" s="97"/>
      <c r="K18" s="57">
        <f t="shared" si="1"/>
        <v>0</v>
      </c>
      <c r="L18" s="91"/>
    </row>
    <row r="19" spans="1:12" ht="20.100000000000001" customHeight="1" x14ac:dyDescent="0.25">
      <c r="A19" s="23">
        <v>11</v>
      </c>
      <c r="B19" s="9" t="s">
        <v>34</v>
      </c>
      <c r="C19" s="7">
        <v>890</v>
      </c>
      <c r="D19" s="8" t="s">
        <v>5</v>
      </c>
      <c r="E19" s="8" t="s">
        <v>148</v>
      </c>
      <c r="F19" s="34"/>
      <c r="G19" s="41"/>
      <c r="H19" s="26"/>
      <c r="I19" s="26">
        <f t="shared" si="0"/>
        <v>0</v>
      </c>
      <c r="J19" s="97"/>
      <c r="K19" s="57">
        <f t="shared" si="1"/>
        <v>0</v>
      </c>
      <c r="L19" s="91"/>
    </row>
    <row r="20" spans="1:12" ht="20.100000000000001" customHeight="1" x14ac:dyDescent="0.25">
      <c r="A20" s="23">
        <v>12</v>
      </c>
      <c r="B20" s="9" t="s">
        <v>31</v>
      </c>
      <c r="C20" s="7">
        <v>50</v>
      </c>
      <c r="D20" s="8" t="s">
        <v>5</v>
      </c>
      <c r="E20" s="8" t="s">
        <v>127</v>
      </c>
      <c r="F20" s="34"/>
      <c r="G20" s="41"/>
      <c r="H20" s="26"/>
      <c r="I20" s="26">
        <f t="shared" si="0"/>
        <v>0</v>
      </c>
      <c r="J20" s="97"/>
      <c r="K20" s="57">
        <f t="shared" si="1"/>
        <v>0</v>
      </c>
      <c r="L20" s="91"/>
    </row>
    <row r="21" spans="1:12" ht="20.100000000000001" customHeight="1" x14ac:dyDescent="0.25">
      <c r="A21" s="23">
        <v>13</v>
      </c>
      <c r="B21" s="9" t="s">
        <v>35</v>
      </c>
      <c r="C21" s="7">
        <v>40</v>
      </c>
      <c r="D21" s="8" t="s">
        <v>4</v>
      </c>
      <c r="E21" s="8" t="s">
        <v>127</v>
      </c>
      <c r="F21" s="34"/>
      <c r="G21" s="41"/>
      <c r="H21" s="26"/>
      <c r="I21" s="26">
        <f>G21*H21</f>
        <v>0</v>
      </c>
      <c r="J21" s="97"/>
      <c r="K21" s="57">
        <f t="shared" si="1"/>
        <v>0</v>
      </c>
      <c r="L21" s="91"/>
    </row>
    <row r="22" spans="1:12" ht="20.100000000000001" customHeight="1" x14ac:dyDescent="0.25">
      <c r="A22" s="23">
        <v>14</v>
      </c>
      <c r="B22" s="9" t="s">
        <v>32</v>
      </c>
      <c r="C22" s="7">
        <v>50</v>
      </c>
      <c r="D22" s="8" t="s">
        <v>4</v>
      </c>
      <c r="E22" s="8" t="s">
        <v>117</v>
      </c>
      <c r="F22" s="34"/>
      <c r="G22" s="41"/>
      <c r="H22" s="26"/>
      <c r="I22" s="26">
        <f t="shared" si="0"/>
        <v>0</v>
      </c>
      <c r="J22" s="97"/>
      <c r="K22" s="57">
        <f t="shared" si="1"/>
        <v>0</v>
      </c>
      <c r="L22" s="91"/>
    </row>
    <row r="23" spans="1:12" ht="20.100000000000001" customHeight="1" x14ac:dyDescent="0.25">
      <c r="A23" s="23">
        <v>15</v>
      </c>
      <c r="B23" s="9" t="s">
        <v>156</v>
      </c>
      <c r="C23" s="7">
        <v>40</v>
      </c>
      <c r="D23" s="8" t="s">
        <v>5</v>
      </c>
      <c r="E23" s="8" t="s">
        <v>127</v>
      </c>
      <c r="F23" s="34"/>
      <c r="G23" s="41"/>
      <c r="H23" s="26"/>
      <c r="I23" s="26">
        <f t="shared" si="0"/>
        <v>0</v>
      </c>
      <c r="J23" s="97"/>
      <c r="K23" s="57">
        <f t="shared" si="1"/>
        <v>0</v>
      </c>
      <c r="L23" s="91"/>
    </row>
    <row r="24" spans="1:12" ht="20.100000000000001" customHeight="1" x14ac:dyDescent="0.25">
      <c r="A24" s="23">
        <v>16</v>
      </c>
      <c r="B24" s="9" t="s">
        <v>36</v>
      </c>
      <c r="C24" s="7">
        <v>10</v>
      </c>
      <c r="D24" s="8" t="s">
        <v>5</v>
      </c>
      <c r="E24" s="8" t="s">
        <v>148</v>
      </c>
      <c r="F24" s="34"/>
      <c r="G24" s="41"/>
      <c r="H24" s="26"/>
      <c r="I24" s="26">
        <f t="shared" si="0"/>
        <v>0</v>
      </c>
      <c r="J24" s="97"/>
      <c r="K24" s="57">
        <f t="shared" si="1"/>
        <v>0</v>
      </c>
      <c r="L24" s="91"/>
    </row>
    <row r="25" spans="1:12" ht="20.100000000000001" customHeight="1" x14ac:dyDescent="0.25">
      <c r="A25" s="23">
        <v>17</v>
      </c>
      <c r="B25" s="9" t="s">
        <v>157</v>
      </c>
      <c r="C25" s="7">
        <v>80</v>
      </c>
      <c r="D25" s="8" t="s">
        <v>5</v>
      </c>
      <c r="E25" s="8" t="s">
        <v>147</v>
      </c>
      <c r="F25" s="34"/>
      <c r="G25" s="41"/>
      <c r="H25" s="26"/>
      <c r="I25" s="26">
        <f t="shared" si="0"/>
        <v>0</v>
      </c>
      <c r="J25" s="97"/>
      <c r="K25" s="57">
        <f t="shared" si="1"/>
        <v>0</v>
      </c>
      <c r="L25" s="91"/>
    </row>
    <row r="26" spans="1:12" ht="20.100000000000001" customHeight="1" x14ac:dyDescent="0.25">
      <c r="A26" s="23">
        <v>18</v>
      </c>
      <c r="B26" s="9" t="s">
        <v>158</v>
      </c>
      <c r="C26" s="7">
        <v>100</v>
      </c>
      <c r="D26" s="8" t="s">
        <v>5</v>
      </c>
      <c r="E26" s="8" t="s">
        <v>148</v>
      </c>
      <c r="F26" s="34"/>
      <c r="G26" s="41"/>
      <c r="H26" s="26"/>
      <c r="I26" s="26">
        <f t="shared" si="0"/>
        <v>0</v>
      </c>
      <c r="J26" s="97"/>
      <c r="K26" s="57">
        <f t="shared" si="1"/>
        <v>0</v>
      </c>
      <c r="L26" s="91"/>
    </row>
    <row r="27" spans="1:12" ht="20.100000000000001" customHeight="1" x14ac:dyDescent="0.25">
      <c r="A27" s="23">
        <v>19</v>
      </c>
      <c r="B27" s="9" t="s">
        <v>37</v>
      </c>
      <c r="C27" s="7">
        <v>1000</v>
      </c>
      <c r="D27" s="8" t="s">
        <v>5</v>
      </c>
      <c r="E27" s="8" t="s">
        <v>148</v>
      </c>
      <c r="F27" s="34"/>
      <c r="G27" s="41"/>
      <c r="H27" s="26"/>
      <c r="I27" s="26">
        <f t="shared" si="0"/>
        <v>0</v>
      </c>
      <c r="J27" s="97"/>
      <c r="K27" s="57">
        <f t="shared" si="1"/>
        <v>0</v>
      </c>
      <c r="L27" s="91"/>
    </row>
    <row r="28" spans="1:12" ht="20.100000000000001" customHeight="1" x14ac:dyDescent="0.25">
      <c r="A28" s="23">
        <v>20</v>
      </c>
      <c r="B28" s="9" t="s">
        <v>38</v>
      </c>
      <c r="C28" s="7">
        <v>120</v>
      </c>
      <c r="D28" s="8" t="s">
        <v>5</v>
      </c>
      <c r="E28" s="8" t="s">
        <v>148</v>
      </c>
      <c r="F28" s="34"/>
      <c r="G28" s="41"/>
      <c r="H28" s="26"/>
      <c r="I28" s="26">
        <f t="shared" si="0"/>
        <v>0</v>
      </c>
      <c r="J28" s="97"/>
      <c r="K28" s="57">
        <f t="shared" si="1"/>
        <v>0</v>
      </c>
      <c r="L28" s="91"/>
    </row>
    <row r="29" spans="1:12" ht="20.100000000000001" customHeight="1" x14ac:dyDescent="0.25">
      <c r="A29" s="23">
        <v>21</v>
      </c>
      <c r="B29" s="9" t="s">
        <v>39</v>
      </c>
      <c r="C29" s="7">
        <v>200</v>
      </c>
      <c r="D29" s="8" t="s">
        <v>5</v>
      </c>
      <c r="E29" s="8" t="s">
        <v>148</v>
      </c>
      <c r="F29" s="34"/>
      <c r="G29" s="41"/>
      <c r="H29" s="26"/>
      <c r="I29" s="26">
        <f t="shared" si="0"/>
        <v>0</v>
      </c>
      <c r="J29" s="97"/>
      <c r="K29" s="57">
        <f t="shared" si="1"/>
        <v>0</v>
      </c>
      <c r="L29" s="91"/>
    </row>
    <row r="30" spans="1:12" ht="20.100000000000001" customHeight="1" x14ac:dyDescent="0.25">
      <c r="A30" s="23">
        <v>22</v>
      </c>
      <c r="B30" s="9" t="s">
        <v>40</v>
      </c>
      <c r="C30" s="7">
        <v>40</v>
      </c>
      <c r="D30" s="8" t="s">
        <v>5</v>
      </c>
      <c r="E30" s="8" t="s">
        <v>127</v>
      </c>
      <c r="F30" s="34"/>
      <c r="G30" s="41"/>
      <c r="H30" s="26"/>
      <c r="I30" s="26">
        <f t="shared" si="0"/>
        <v>0</v>
      </c>
      <c r="J30" s="97"/>
      <c r="K30" s="57">
        <f t="shared" si="1"/>
        <v>0</v>
      </c>
      <c r="L30" s="91"/>
    </row>
    <row r="31" spans="1:12" ht="20.100000000000001" customHeight="1" x14ac:dyDescent="0.25">
      <c r="A31" s="23">
        <v>23</v>
      </c>
      <c r="B31" s="9" t="s">
        <v>41</v>
      </c>
      <c r="C31" s="7">
        <v>40</v>
      </c>
      <c r="D31" s="8" t="s">
        <v>5</v>
      </c>
      <c r="E31" s="8" t="s">
        <v>127</v>
      </c>
      <c r="F31" s="34"/>
      <c r="G31" s="41"/>
      <c r="H31" s="26"/>
      <c r="I31" s="26">
        <f t="shared" si="0"/>
        <v>0</v>
      </c>
      <c r="J31" s="97"/>
      <c r="K31" s="57">
        <f t="shared" si="1"/>
        <v>0</v>
      </c>
      <c r="L31" s="91"/>
    </row>
    <row r="32" spans="1:12" ht="20.100000000000001" customHeight="1" x14ac:dyDescent="0.25">
      <c r="A32" s="23">
        <v>24</v>
      </c>
      <c r="B32" s="9" t="s">
        <v>42</v>
      </c>
      <c r="C32" s="7">
        <v>1000</v>
      </c>
      <c r="D32" s="8" t="s">
        <v>5</v>
      </c>
      <c r="E32" s="8" t="s">
        <v>125</v>
      </c>
      <c r="F32" s="34"/>
      <c r="G32" s="41"/>
      <c r="H32" s="26"/>
      <c r="I32" s="26">
        <f t="shared" si="0"/>
        <v>0</v>
      </c>
      <c r="J32" s="97"/>
      <c r="K32" s="57">
        <f t="shared" si="1"/>
        <v>0</v>
      </c>
      <c r="L32" s="91"/>
    </row>
    <row r="33" spans="1:12" ht="20.100000000000001" customHeight="1" x14ac:dyDescent="0.25">
      <c r="A33" s="23">
        <v>25</v>
      </c>
      <c r="B33" s="9" t="s">
        <v>43</v>
      </c>
      <c r="C33" s="7">
        <v>350</v>
      </c>
      <c r="D33" s="8" t="s">
        <v>5</v>
      </c>
      <c r="E33" s="8" t="s">
        <v>149</v>
      </c>
      <c r="F33" s="34"/>
      <c r="G33" s="41"/>
      <c r="H33" s="26"/>
      <c r="I33" s="26">
        <f t="shared" si="0"/>
        <v>0</v>
      </c>
      <c r="J33" s="97"/>
      <c r="K33" s="57">
        <f t="shared" si="1"/>
        <v>0</v>
      </c>
      <c r="L33" s="91"/>
    </row>
    <row r="34" spans="1:12" ht="20.100000000000001" customHeight="1" x14ac:dyDescent="0.25">
      <c r="A34" s="23">
        <v>26</v>
      </c>
      <c r="B34" s="9" t="s">
        <v>44</v>
      </c>
      <c r="C34" s="7">
        <v>70000</v>
      </c>
      <c r="D34" s="8" t="s">
        <v>4</v>
      </c>
      <c r="E34" s="8" t="s">
        <v>150</v>
      </c>
      <c r="F34" s="34"/>
      <c r="G34" s="41"/>
      <c r="H34" s="26"/>
      <c r="I34" s="26">
        <f t="shared" si="0"/>
        <v>0</v>
      </c>
      <c r="J34" s="97"/>
      <c r="K34" s="57">
        <f t="shared" si="1"/>
        <v>0</v>
      </c>
      <c r="L34" s="91"/>
    </row>
    <row r="35" spans="1:12" ht="20.100000000000001" customHeight="1" x14ac:dyDescent="0.25">
      <c r="A35" s="23">
        <v>27</v>
      </c>
      <c r="B35" s="9" t="s">
        <v>162</v>
      </c>
      <c r="C35" s="7">
        <v>5</v>
      </c>
      <c r="D35" s="16" t="s">
        <v>5</v>
      </c>
      <c r="E35" s="8" t="s">
        <v>125</v>
      </c>
      <c r="F35" s="35"/>
      <c r="G35" s="42"/>
      <c r="H35" s="26"/>
      <c r="I35" s="26">
        <f t="shared" si="0"/>
        <v>0</v>
      </c>
      <c r="J35" s="97"/>
      <c r="K35" s="57">
        <f t="shared" si="1"/>
        <v>0</v>
      </c>
      <c r="L35" s="91"/>
    </row>
    <row r="36" spans="1:12" ht="20.100000000000001" customHeight="1" x14ac:dyDescent="0.25">
      <c r="A36" s="23">
        <v>28</v>
      </c>
      <c r="B36" s="9" t="s">
        <v>163</v>
      </c>
      <c r="C36" s="7">
        <v>5</v>
      </c>
      <c r="D36" s="16" t="s">
        <v>5</v>
      </c>
      <c r="E36" s="8" t="s">
        <v>125</v>
      </c>
      <c r="F36" s="35"/>
      <c r="G36" s="42"/>
      <c r="H36" s="26"/>
      <c r="I36" s="26">
        <f t="shared" si="0"/>
        <v>0</v>
      </c>
      <c r="J36" s="97"/>
      <c r="K36" s="57">
        <f t="shared" si="1"/>
        <v>0</v>
      </c>
      <c r="L36" s="91"/>
    </row>
    <row r="37" spans="1:12" ht="20.100000000000001" customHeight="1" x14ac:dyDescent="0.25">
      <c r="A37" s="23">
        <v>29</v>
      </c>
      <c r="B37" s="9" t="s">
        <v>164</v>
      </c>
      <c r="C37" s="7">
        <v>50</v>
      </c>
      <c r="D37" s="16" t="s">
        <v>5</v>
      </c>
      <c r="E37" s="8" t="s">
        <v>165</v>
      </c>
      <c r="F37" s="35"/>
      <c r="G37" s="42"/>
      <c r="H37" s="26"/>
      <c r="I37" s="26">
        <f t="shared" si="0"/>
        <v>0</v>
      </c>
      <c r="J37" s="97"/>
      <c r="K37" s="57">
        <f t="shared" si="1"/>
        <v>0</v>
      </c>
      <c r="L37" s="91"/>
    </row>
    <row r="38" spans="1:12" ht="20.100000000000001" customHeight="1" x14ac:dyDescent="0.25">
      <c r="A38" s="23">
        <v>30</v>
      </c>
      <c r="B38" s="9" t="s">
        <v>45</v>
      </c>
      <c r="C38" s="7">
        <v>30</v>
      </c>
      <c r="D38" s="16" t="s">
        <v>5</v>
      </c>
      <c r="E38" s="8" t="s">
        <v>125</v>
      </c>
      <c r="F38" s="35"/>
      <c r="G38" s="42"/>
      <c r="H38" s="26"/>
      <c r="I38" s="26">
        <f t="shared" si="0"/>
        <v>0</v>
      </c>
      <c r="J38" s="97"/>
      <c r="K38" s="57">
        <f t="shared" si="1"/>
        <v>0</v>
      </c>
      <c r="L38" s="91"/>
    </row>
    <row r="39" spans="1:12" ht="15" customHeight="1" x14ac:dyDescent="0.25">
      <c r="A39" s="10"/>
      <c r="B39" s="124" t="s">
        <v>14</v>
      </c>
      <c r="C39" s="124"/>
      <c r="D39" s="124"/>
      <c r="E39" s="124"/>
      <c r="F39" s="124"/>
      <c r="G39" s="124"/>
      <c r="H39" s="124"/>
      <c r="I39" s="30">
        <f>SUM(I9:I38)</f>
        <v>0</v>
      </c>
      <c r="J39" s="95"/>
      <c r="K39" s="59">
        <f>SUM(K9:K38)</f>
        <v>0</v>
      </c>
      <c r="L39" s="92"/>
    </row>
    <row r="40" spans="1:12" x14ac:dyDescent="0.25">
      <c r="A40" s="10"/>
      <c r="B40" s="128" t="s">
        <v>189</v>
      </c>
      <c r="C40" s="128"/>
      <c r="D40" s="128"/>
      <c r="E40" s="128"/>
      <c r="F40" s="128"/>
      <c r="G40" s="128"/>
      <c r="H40" s="128"/>
      <c r="I40" s="29">
        <f>I39*10%</f>
        <v>0</v>
      </c>
      <c r="J40" s="96"/>
      <c r="K40" s="59">
        <f>K39*10%</f>
        <v>0</v>
      </c>
      <c r="L40" s="92"/>
    </row>
    <row r="41" spans="1:12" ht="16.5" customHeight="1" x14ac:dyDescent="0.25">
      <c r="A41" s="10"/>
      <c r="B41" s="120" t="s">
        <v>16</v>
      </c>
      <c r="C41" s="120"/>
      <c r="D41" s="120"/>
      <c r="E41" s="120"/>
      <c r="F41" s="120"/>
      <c r="G41" s="120"/>
      <c r="H41" s="120"/>
      <c r="I41" s="29">
        <f>SUM(I39:I40)</f>
        <v>0</v>
      </c>
      <c r="J41" s="96"/>
      <c r="K41" s="59">
        <f>SUM(K39:K40)</f>
        <v>0</v>
      </c>
      <c r="L41" s="92"/>
    </row>
    <row r="42" spans="1:12" x14ac:dyDescent="0.25">
      <c r="A42" s="11"/>
      <c r="B42" s="11"/>
      <c r="C42" s="11"/>
      <c r="D42" s="11"/>
      <c r="E42" s="11"/>
      <c r="F42" s="36"/>
      <c r="G42" s="43"/>
      <c r="H42" s="28"/>
      <c r="I42" s="28"/>
    </row>
    <row r="43" spans="1:12" x14ac:dyDescent="0.25">
      <c r="A43" s="11"/>
      <c r="B43" s="11"/>
      <c r="C43" s="11"/>
      <c r="D43" s="11"/>
      <c r="E43" s="11"/>
      <c r="F43" s="36"/>
      <c r="G43" s="43"/>
      <c r="H43" s="28"/>
      <c r="I43" s="28"/>
    </row>
    <row r="45" spans="1:12" x14ac:dyDescent="0.25">
      <c r="A45" s="93"/>
      <c r="H45" s="115" t="s">
        <v>178</v>
      </c>
      <c r="I45" s="115"/>
      <c r="J45" s="115"/>
      <c r="K45" s="115"/>
      <c r="L45" s="115"/>
    </row>
    <row r="46" spans="1:12" x14ac:dyDescent="0.25">
      <c r="A46" s="93"/>
      <c r="H46" s="115" t="s">
        <v>177</v>
      </c>
      <c r="I46" s="115"/>
      <c r="J46" s="115"/>
      <c r="K46" s="115"/>
      <c r="L46" s="115"/>
    </row>
    <row r="47" spans="1:12" x14ac:dyDescent="0.25">
      <c r="A47" s="93"/>
    </row>
    <row r="56" ht="15" customHeight="1" x14ac:dyDescent="0.25"/>
  </sheetData>
  <mergeCells count="21">
    <mergeCell ref="H46:L46"/>
    <mergeCell ref="H45:L45"/>
    <mergeCell ref="B3:D3"/>
    <mergeCell ref="K1:L2"/>
    <mergeCell ref="L7:L8"/>
    <mergeCell ref="B41:H41"/>
    <mergeCell ref="K7:K8"/>
    <mergeCell ref="J7:J8"/>
    <mergeCell ref="B7:B8"/>
    <mergeCell ref="C7:C8"/>
    <mergeCell ref="D7:D8"/>
    <mergeCell ref="H7:H8"/>
    <mergeCell ref="I7:I8"/>
    <mergeCell ref="B39:H39"/>
    <mergeCell ref="A5:L5"/>
    <mergeCell ref="B40:H40"/>
    <mergeCell ref="E7:E8"/>
    <mergeCell ref="F7:F8"/>
    <mergeCell ref="G7:G8"/>
    <mergeCell ref="A6:L6"/>
    <mergeCell ref="A7:A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"/>
  <sheetViews>
    <sheetView topLeftCell="A4" zoomScale="85" zoomScaleNormal="85" workbookViewId="0">
      <selection activeCell="I26" sqref="I26"/>
    </sheetView>
  </sheetViews>
  <sheetFormatPr defaultRowHeight="15" x14ac:dyDescent="0.25"/>
  <cols>
    <col min="2" max="2" width="35.85546875" customWidth="1"/>
    <col min="3" max="3" width="16.140625" customWidth="1"/>
    <col min="5" max="5" width="14.28515625" customWidth="1"/>
    <col min="6" max="6" width="14.28515625" style="37" customWidth="1"/>
    <col min="7" max="7" width="14.28515625" style="44" customWidth="1"/>
    <col min="8" max="8" width="12.7109375" style="56" customWidth="1"/>
    <col min="9" max="9" width="14.140625" style="56" customWidth="1"/>
    <col min="10" max="10" width="9.28515625" style="62" customWidth="1"/>
    <col min="11" max="11" width="17.140625" style="56" customWidth="1"/>
    <col min="12" max="12" width="21.140625" style="37" customWidth="1"/>
  </cols>
  <sheetData>
    <row r="2" spans="1:12" ht="14.45" customHeight="1" x14ac:dyDescent="0.25">
      <c r="A2" s="1"/>
      <c r="B2" s="1"/>
      <c r="C2" s="1"/>
      <c r="D2" s="2"/>
      <c r="E2" s="2"/>
      <c r="F2" s="31"/>
      <c r="G2" s="38"/>
      <c r="H2" s="52"/>
      <c r="I2" s="52"/>
      <c r="K2" s="136" t="s">
        <v>172</v>
      </c>
      <c r="L2" s="136"/>
    </row>
    <row r="3" spans="1:12" x14ac:dyDescent="0.25">
      <c r="A3" s="3"/>
      <c r="B3" s="3"/>
      <c r="C3" s="3"/>
      <c r="D3" s="3"/>
      <c r="E3" s="3"/>
      <c r="F3" s="32"/>
      <c r="G3" s="39"/>
      <c r="H3" s="53"/>
      <c r="I3" s="53"/>
      <c r="K3" s="136"/>
      <c r="L3" s="136"/>
    </row>
    <row r="4" spans="1:12" x14ac:dyDescent="0.25">
      <c r="A4" s="4"/>
      <c r="B4" s="116" t="s">
        <v>182</v>
      </c>
      <c r="C4" s="116"/>
      <c r="D4" s="116"/>
      <c r="E4" s="4"/>
      <c r="F4" s="46"/>
      <c r="G4" s="49"/>
      <c r="H4" s="54"/>
      <c r="I4" s="54"/>
      <c r="J4" s="61"/>
      <c r="K4" s="54"/>
    </row>
    <row r="5" spans="1:12" x14ac:dyDescent="0.25">
      <c r="A5" s="4"/>
      <c r="B5" s="141"/>
      <c r="C5" s="141"/>
      <c r="D5" s="3"/>
      <c r="E5" s="3"/>
      <c r="F5" s="32"/>
      <c r="G5" s="39"/>
      <c r="H5" s="53"/>
      <c r="I5" s="53"/>
    </row>
    <row r="6" spans="1:12" ht="15.75" x14ac:dyDescent="0.25">
      <c r="A6" s="125" t="s">
        <v>188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ht="22.5" customHeight="1" x14ac:dyDescent="0.25">
      <c r="A7" s="111" t="s">
        <v>174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43.5" customHeight="1" x14ac:dyDescent="0.25">
      <c r="A8" s="114" t="s">
        <v>0</v>
      </c>
      <c r="B8" s="114" t="s">
        <v>1</v>
      </c>
      <c r="C8" s="122" t="s">
        <v>11</v>
      </c>
      <c r="D8" s="123" t="s">
        <v>2</v>
      </c>
      <c r="E8" s="105" t="s">
        <v>159</v>
      </c>
      <c r="F8" s="107" t="s">
        <v>136</v>
      </c>
      <c r="G8" s="109" t="s">
        <v>171</v>
      </c>
      <c r="H8" s="135" t="s">
        <v>12</v>
      </c>
      <c r="I8" s="135" t="s">
        <v>3</v>
      </c>
      <c r="J8" s="142" t="s">
        <v>9</v>
      </c>
      <c r="K8" s="140" t="s">
        <v>10</v>
      </c>
      <c r="L8" s="138" t="s">
        <v>108</v>
      </c>
    </row>
    <row r="9" spans="1:12" ht="20.100000000000001" customHeight="1" x14ac:dyDescent="0.25">
      <c r="A9" s="131"/>
      <c r="B9" s="114"/>
      <c r="C9" s="122"/>
      <c r="D9" s="123"/>
      <c r="E9" s="106"/>
      <c r="F9" s="108"/>
      <c r="G9" s="110"/>
      <c r="H9" s="135"/>
      <c r="I9" s="135"/>
      <c r="J9" s="142"/>
      <c r="K9" s="140"/>
      <c r="L9" s="139"/>
    </row>
    <row r="10" spans="1:12" ht="20.100000000000001" customHeight="1" x14ac:dyDescent="0.25">
      <c r="A10" s="23">
        <v>1</v>
      </c>
      <c r="B10" s="6" t="s">
        <v>151</v>
      </c>
      <c r="C10" s="7">
        <v>300</v>
      </c>
      <c r="D10" s="8" t="s">
        <v>4</v>
      </c>
      <c r="E10" s="8" t="s">
        <v>135</v>
      </c>
      <c r="F10" s="34"/>
      <c r="G10" s="41"/>
      <c r="H10" s="27"/>
      <c r="I10" s="27">
        <f>H10*G10</f>
        <v>0</v>
      </c>
      <c r="J10" s="63"/>
      <c r="K10" s="64">
        <f>I10+(I10*J10)</f>
        <v>0</v>
      </c>
      <c r="L10" s="65"/>
    </row>
    <row r="11" spans="1:12" ht="20.100000000000001" customHeight="1" x14ac:dyDescent="0.25">
      <c r="A11" s="23">
        <v>2</v>
      </c>
      <c r="B11" s="9" t="s">
        <v>152</v>
      </c>
      <c r="C11" s="7">
        <v>300</v>
      </c>
      <c r="D11" s="8" t="s">
        <v>4</v>
      </c>
      <c r="E11" s="8" t="s">
        <v>137</v>
      </c>
      <c r="F11" s="34"/>
      <c r="G11" s="41"/>
      <c r="H11" s="27"/>
      <c r="I11" s="27">
        <f t="shared" ref="I11:I25" si="0">H11*G11</f>
        <v>0</v>
      </c>
      <c r="J11" s="63"/>
      <c r="K11" s="64">
        <f t="shared" ref="K11:K25" si="1">I11+(I11*J11)</f>
        <v>0</v>
      </c>
      <c r="L11" s="65"/>
    </row>
    <row r="12" spans="1:12" ht="20.100000000000001" customHeight="1" x14ac:dyDescent="0.25">
      <c r="A12" s="23">
        <v>3</v>
      </c>
      <c r="B12" s="21" t="s">
        <v>57</v>
      </c>
      <c r="C12" s="7">
        <v>320</v>
      </c>
      <c r="D12" s="8" t="s">
        <v>4</v>
      </c>
      <c r="E12" s="8" t="s">
        <v>138</v>
      </c>
      <c r="F12" s="34"/>
      <c r="G12" s="41"/>
      <c r="H12" s="27"/>
      <c r="I12" s="27">
        <f t="shared" si="0"/>
        <v>0</v>
      </c>
      <c r="J12" s="63"/>
      <c r="K12" s="64">
        <f t="shared" si="1"/>
        <v>0</v>
      </c>
      <c r="L12" s="65"/>
    </row>
    <row r="13" spans="1:12" ht="20.100000000000001" customHeight="1" x14ac:dyDescent="0.25">
      <c r="A13" s="23">
        <v>4</v>
      </c>
      <c r="B13" s="9" t="s">
        <v>46</v>
      </c>
      <c r="C13" s="7">
        <v>50</v>
      </c>
      <c r="D13" s="8" t="s">
        <v>4</v>
      </c>
      <c r="E13" s="8" t="s">
        <v>138</v>
      </c>
      <c r="F13" s="34"/>
      <c r="G13" s="41"/>
      <c r="H13" s="27"/>
      <c r="I13" s="27">
        <f>H13*G13</f>
        <v>0</v>
      </c>
      <c r="J13" s="63"/>
      <c r="K13" s="64">
        <f>I13+(I13*J13)</f>
        <v>0</v>
      </c>
      <c r="L13" s="65"/>
    </row>
    <row r="14" spans="1:12" ht="20.100000000000001" customHeight="1" x14ac:dyDescent="0.25">
      <c r="A14" s="23">
        <v>5</v>
      </c>
      <c r="B14" s="9" t="s">
        <v>47</v>
      </c>
      <c r="C14" s="7">
        <v>300</v>
      </c>
      <c r="D14" s="8" t="s">
        <v>4</v>
      </c>
      <c r="E14" s="8" t="s">
        <v>139</v>
      </c>
      <c r="F14" s="34"/>
      <c r="G14" s="41"/>
      <c r="H14" s="27"/>
      <c r="I14" s="27">
        <f t="shared" si="0"/>
        <v>0</v>
      </c>
      <c r="J14" s="63"/>
      <c r="K14" s="64">
        <f t="shared" si="1"/>
        <v>0</v>
      </c>
      <c r="L14" s="65"/>
    </row>
    <row r="15" spans="1:12" ht="20.100000000000001" customHeight="1" x14ac:dyDescent="0.25">
      <c r="A15" s="23">
        <v>6</v>
      </c>
      <c r="B15" s="9" t="s">
        <v>48</v>
      </c>
      <c r="C15" s="7">
        <v>750</v>
      </c>
      <c r="D15" s="8" t="s">
        <v>4</v>
      </c>
      <c r="E15" s="8" t="s">
        <v>140</v>
      </c>
      <c r="F15" s="34"/>
      <c r="G15" s="41"/>
      <c r="H15" s="27"/>
      <c r="I15" s="27">
        <f t="shared" si="0"/>
        <v>0</v>
      </c>
      <c r="J15" s="63"/>
      <c r="K15" s="64">
        <f t="shared" si="1"/>
        <v>0</v>
      </c>
      <c r="L15" s="65"/>
    </row>
    <row r="16" spans="1:12" ht="20.100000000000001" customHeight="1" x14ac:dyDescent="0.25">
      <c r="A16" s="23">
        <v>7</v>
      </c>
      <c r="B16" s="9" t="s">
        <v>49</v>
      </c>
      <c r="C16" s="7">
        <v>80</v>
      </c>
      <c r="D16" s="8" t="s">
        <v>4</v>
      </c>
      <c r="E16" s="8" t="s">
        <v>141</v>
      </c>
      <c r="F16" s="34"/>
      <c r="G16" s="41"/>
      <c r="H16" s="27"/>
      <c r="I16" s="27">
        <f t="shared" si="0"/>
        <v>0</v>
      </c>
      <c r="J16" s="63"/>
      <c r="K16" s="64">
        <f t="shared" si="1"/>
        <v>0</v>
      </c>
      <c r="L16" s="65"/>
    </row>
    <row r="17" spans="1:12" ht="20.100000000000001" customHeight="1" x14ac:dyDescent="0.25">
      <c r="A17" s="23">
        <v>8</v>
      </c>
      <c r="B17" s="9" t="s">
        <v>50</v>
      </c>
      <c r="C17" s="7">
        <v>170</v>
      </c>
      <c r="D17" s="8" t="s">
        <v>4</v>
      </c>
      <c r="E17" s="8" t="s">
        <v>142</v>
      </c>
      <c r="F17" s="34"/>
      <c r="G17" s="41"/>
      <c r="H17" s="27"/>
      <c r="I17" s="27">
        <f t="shared" si="0"/>
        <v>0</v>
      </c>
      <c r="J17" s="63"/>
      <c r="K17" s="64">
        <f t="shared" si="1"/>
        <v>0</v>
      </c>
      <c r="L17" s="65"/>
    </row>
    <row r="18" spans="1:12" ht="20.100000000000001" customHeight="1" x14ac:dyDescent="0.25">
      <c r="A18" s="23">
        <v>9</v>
      </c>
      <c r="B18" s="9" t="s">
        <v>190</v>
      </c>
      <c r="C18" s="7">
        <v>50</v>
      </c>
      <c r="D18" s="8" t="s">
        <v>20</v>
      </c>
      <c r="E18" s="8" t="s">
        <v>143</v>
      </c>
      <c r="F18" s="34"/>
      <c r="G18" s="41"/>
      <c r="H18" s="27"/>
      <c r="I18" s="27">
        <f t="shared" si="0"/>
        <v>0</v>
      </c>
      <c r="J18" s="63"/>
      <c r="K18" s="64">
        <f t="shared" si="1"/>
        <v>0</v>
      </c>
      <c r="L18" s="65"/>
    </row>
    <row r="19" spans="1:12" ht="20.100000000000001" customHeight="1" x14ac:dyDescent="0.25">
      <c r="A19" s="23">
        <v>10</v>
      </c>
      <c r="B19" s="9" t="s">
        <v>51</v>
      </c>
      <c r="C19" s="7">
        <v>400</v>
      </c>
      <c r="D19" s="8" t="s">
        <v>4</v>
      </c>
      <c r="E19" s="8" t="s">
        <v>141</v>
      </c>
      <c r="F19" s="34"/>
      <c r="G19" s="41"/>
      <c r="H19" s="27"/>
      <c r="I19" s="27">
        <f t="shared" si="0"/>
        <v>0</v>
      </c>
      <c r="J19" s="63"/>
      <c r="K19" s="64">
        <f t="shared" si="1"/>
        <v>0</v>
      </c>
      <c r="L19" s="65"/>
    </row>
    <row r="20" spans="1:12" ht="20.100000000000001" customHeight="1" x14ac:dyDescent="0.25">
      <c r="A20" s="23">
        <v>11</v>
      </c>
      <c r="B20" s="9" t="s">
        <v>52</v>
      </c>
      <c r="C20" s="7">
        <v>100</v>
      </c>
      <c r="D20" s="8" t="s">
        <v>4</v>
      </c>
      <c r="E20" s="8" t="s">
        <v>140</v>
      </c>
      <c r="F20" s="34"/>
      <c r="G20" s="41"/>
      <c r="H20" s="27"/>
      <c r="I20" s="27">
        <f>H20*G20</f>
        <v>0</v>
      </c>
      <c r="J20" s="63"/>
      <c r="K20" s="64">
        <f t="shared" si="1"/>
        <v>0</v>
      </c>
      <c r="L20" s="65"/>
    </row>
    <row r="21" spans="1:12" ht="20.100000000000001" customHeight="1" x14ac:dyDescent="0.25">
      <c r="A21" s="23">
        <v>12</v>
      </c>
      <c r="B21" s="9" t="s">
        <v>53</v>
      </c>
      <c r="C21" s="7">
        <v>125</v>
      </c>
      <c r="D21" s="8" t="s">
        <v>4</v>
      </c>
      <c r="E21" s="8" t="s">
        <v>140</v>
      </c>
      <c r="F21" s="34"/>
      <c r="G21" s="41"/>
      <c r="H21" s="27"/>
      <c r="I21" s="27">
        <f t="shared" si="0"/>
        <v>0</v>
      </c>
      <c r="J21" s="63"/>
      <c r="K21" s="64">
        <f t="shared" si="1"/>
        <v>0</v>
      </c>
      <c r="L21" s="65"/>
    </row>
    <row r="22" spans="1:12" ht="20.100000000000001" customHeight="1" x14ac:dyDescent="0.25">
      <c r="A22" s="23">
        <v>13</v>
      </c>
      <c r="B22" s="9" t="s">
        <v>55</v>
      </c>
      <c r="C22" s="7">
        <v>8000</v>
      </c>
      <c r="D22" s="8" t="s">
        <v>4</v>
      </c>
      <c r="E22" s="8" t="s">
        <v>144</v>
      </c>
      <c r="F22" s="34"/>
      <c r="G22" s="41"/>
      <c r="H22" s="27"/>
      <c r="I22" s="27">
        <f>H22*G22</f>
        <v>0</v>
      </c>
      <c r="J22" s="63"/>
      <c r="K22" s="64">
        <f t="shared" si="1"/>
        <v>0</v>
      </c>
      <c r="L22" s="65"/>
    </row>
    <row r="23" spans="1:12" ht="20.100000000000001" customHeight="1" x14ac:dyDescent="0.25">
      <c r="A23" s="23">
        <v>14</v>
      </c>
      <c r="B23" s="9" t="s">
        <v>56</v>
      </c>
      <c r="C23" s="7">
        <v>8000</v>
      </c>
      <c r="D23" s="8" t="s">
        <v>4</v>
      </c>
      <c r="E23" s="8" t="s">
        <v>145</v>
      </c>
      <c r="F23" s="34"/>
      <c r="G23" s="41"/>
      <c r="H23" s="27"/>
      <c r="I23" s="27">
        <f t="shared" si="0"/>
        <v>0</v>
      </c>
      <c r="J23" s="63"/>
      <c r="K23" s="64">
        <f t="shared" si="1"/>
        <v>0</v>
      </c>
      <c r="L23" s="65"/>
    </row>
    <row r="24" spans="1:12" ht="20.100000000000001" customHeight="1" x14ac:dyDescent="0.25">
      <c r="A24" s="23">
        <v>15</v>
      </c>
      <c r="B24" s="9" t="s">
        <v>54</v>
      </c>
      <c r="C24" s="7">
        <v>30</v>
      </c>
      <c r="D24" s="8" t="s">
        <v>4</v>
      </c>
      <c r="E24" s="8" t="s">
        <v>146</v>
      </c>
      <c r="F24" s="34"/>
      <c r="G24" s="41"/>
      <c r="H24" s="27"/>
      <c r="I24" s="27">
        <f t="shared" si="0"/>
        <v>0</v>
      </c>
      <c r="J24" s="63"/>
      <c r="K24" s="64">
        <f t="shared" si="1"/>
        <v>0</v>
      </c>
      <c r="L24" s="65"/>
    </row>
    <row r="25" spans="1:12" ht="15" customHeight="1" x14ac:dyDescent="0.25">
      <c r="A25" s="23">
        <v>16</v>
      </c>
      <c r="B25" s="9" t="s">
        <v>58</v>
      </c>
      <c r="C25" s="7">
        <v>8200</v>
      </c>
      <c r="D25" s="8" t="s">
        <v>4</v>
      </c>
      <c r="E25" s="8" t="str">
        <f>$E$22</f>
        <v>1 szt. - 25g</v>
      </c>
      <c r="F25" s="34"/>
      <c r="G25" s="41"/>
      <c r="H25" s="27"/>
      <c r="I25" s="27">
        <f>H25*G25</f>
        <v>0</v>
      </c>
      <c r="J25" s="63"/>
      <c r="K25" s="64">
        <f t="shared" si="1"/>
        <v>0</v>
      </c>
      <c r="L25" s="65"/>
    </row>
    <row r="26" spans="1:12" x14ac:dyDescent="0.25">
      <c r="A26" s="10"/>
      <c r="B26" s="132" t="s">
        <v>14</v>
      </c>
      <c r="C26" s="132"/>
      <c r="D26" s="132"/>
      <c r="E26" s="132"/>
      <c r="F26" s="132"/>
      <c r="G26" s="132"/>
      <c r="H26" s="132"/>
      <c r="I26" s="30">
        <f>SUM(I10:I25)</f>
        <v>0</v>
      </c>
      <c r="J26" s="98"/>
      <c r="K26" s="66">
        <f>SUM(K10:K25)</f>
        <v>0</v>
      </c>
      <c r="L26" s="67"/>
    </row>
    <row r="27" spans="1:12" x14ac:dyDescent="0.25">
      <c r="A27" s="10"/>
      <c r="B27" s="133" t="s">
        <v>17</v>
      </c>
      <c r="C27" s="133"/>
      <c r="D27" s="133"/>
      <c r="E27" s="133"/>
      <c r="F27" s="133"/>
      <c r="G27" s="133"/>
      <c r="H27" s="133"/>
      <c r="I27" s="29">
        <f>I26*10%</f>
        <v>0</v>
      </c>
      <c r="J27" s="99"/>
      <c r="K27" s="66">
        <f>K26*10%</f>
        <v>0</v>
      </c>
      <c r="L27" s="67"/>
    </row>
    <row r="28" spans="1:12" x14ac:dyDescent="0.25">
      <c r="A28" s="10"/>
      <c r="B28" s="134" t="s">
        <v>16</v>
      </c>
      <c r="C28" s="134"/>
      <c r="D28" s="134"/>
      <c r="E28" s="134"/>
      <c r="F28" s="134"/>
      <c r="G28" s="134"/>
      <c r="H28" s="134"/>
      <c r="I28" s="29">
        <f>SUM(I26:I27)</f>
        <v>0</v>
      </c>
      <c r="J28" s="99"/>
      <c r="K28" s="66">
        <f>SUM(K26:K27)</f>
        <v>0</v>
      </c>
      <c r="L28" s="67"/>
    </row>
    <row r="29" spans="1:12" x14ac:dyDescent="0.25">
      <c r="A29" s="11"/>
      <c r="B29" s="11"/>
      <c r="C29" s="11"/>
      <c r="D29" s="11"/>
      <c r="E29" s="11"/>
      <c r="F29" s="36"/>
      <c r="G29" s="43"/>
      <c r="H29" s="55"/>
      <c r="I29" s="55"/>
    </row>
    <row r="33" spans="2:12" x14ac:dyDescent="0.25">
      <c r="H33" s="137" t="s">
        <v>179</v>
      </c>
      <c r="I33" s="137"/>
      <c r="J33" s="137"/>
      <c r="K33" s="137"/>
      <c r="L33" s="137"/>
    </row>
    <row r="34" spans="2:12" x14ac:dyDescent="0.25">
      <c r="H34" s="137" t="s">
        <v>177</v>
      </c>
      <c r="I34" s="137"/>
      <c r="J34" s="137"/>
      <c r="K34" s="137"/>
      <c r="L34" s="137"/>
    </row>
    <row r="39" spans="2:12" x14ac:dyDescent="0.25">
      <c r="B39" s="14"/>
    </row>
    <row r="40" spans="2:12" x14ac:dyDescent="0.25">
      <c r="B40" s="15"/>
    </row>
    <row r="41" spans="2:12" ht="15" customHeight="1" x14ac:dyDescent="0.25">
      <c r="B41" s="15"/>
      <c r="C41" s="130"/>
      <c r="D41" s="130"/>
      <c r="E41" s="19"/>
      <c r="F41" s="47"/>
      <c r="G41" s="50"/>
    </row>
    <row r="42" spans="2:12" x14ac:dyDescent="0.25">
      <c r="B42" s="15"/>
      <c r="C42" s="129"/>
      <c r="D42" s="129"/>
      <c r="E42" s="18"/>
      <c r="F42" s="48"/>
      <c r="G42" s="51"/>
    </row>
  </sheetData>
  <mergeCells count="24">
    <mergeCell ref="K2:L3"/>
    <mergeCell ref="A7:L7"/>
    <mergeCell ref="H34:L34"/>
    <mergeCell ref="H33:L33"/>
    <mergeCell ref="B4:D4"/>
    <mergeCell ref="L8:L9"/>
    <mergeCell ref="K8:K9"/>
    <mergeCell ref="B5:C5"/>
    <mergeCell ref="J8:J9"/>
    <mergeCell ref="I8:I9"/>
    <mergeCell ref="A6:L6"/>
    <mergeCell ref="C42:D42"/>
    <mergeCell ref="C41:D41"/>
    <mergeCell ref="A8:A9"/>
    <mergeCell ref="B8:B9"/>
    <mergeCell ref="C8:C9"/>
    <mergeCell ref="D8:D9"/>
    <mergeCell ref="B26:H26"/>
    <mergeCell ref="B27:H27"/>
    <mergeCell ref="B28:H28"/>
    <mergeCell ref="E8:E9"/>
    <mergeCell ref="G8:G9"/>
    <mergeCell ref="H8:H9"/>
    <mergeCell ref="F8:F9"/>
  </mergeCells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opLeftCell="A8" zoomScale="85" zoomScaleNormal="85" workbookViewId="0">
      <selection activeCell="I35" sqref="I35"/>
    </sheetView>
  </sheetViews>
  <sheetFormatPr defaultRowHeight="15" x14ac:dyDescent="0.25"/>
  <cols>
    <col min="1" max="1" width="9" bestFit="1" customWidth="1"/>
    <col min="2" max="2" width="42.7109375" customWidth="1"/>
    <col min="3" max="3" width="11.140625" customWidth="1"/>
    <col min="4" max="5" width="12.5703125" customWidth="1"/>
    <col min="6" max="6" width="12.5703125" style="37" customWidth="1"/>
    <col min="7" max="7" width="12.5703125" style="74" customWidth="1"/>
    <col min="8" max="8" width="12.85546875" style="56" customWidth="1"/>
    <col min="9" max="9" width="14.42578125" style="56" customWidth="1"/>
    <col min="10" max="10" width="9" style="75" bestFit="1" customWidth="1"/>
    <col min="11" max="11" width="9.140625" style="56" bestFit="1" customWidth="1"/>
    <col min="12" max="12" width="27.7109375" style="37" customWidth="1"/>
  </cols>
  <sheetData>
    <row r="2" spans="1:12" x14ac:dyDescent="0.25">
      <c r="A2" s="1"/>
      <c r="B2" s="1"/>
      <c r="C2" s="1"/>
      <c r="D2" s="2"/>
      <c r="E2" s="2"/>
      <c r="F2" s="31"/>
      <c r="G2" s="69"/>
      <c r="H2" s="52"/>
      <c r="I2" s="52"/>
      <c r="K2" s="147" t="s">
        <v>172</v>
      </c>
      <c r="L2" s="148"/>
    </row>
    <row r="3" spans="1:12" x14ac:dyDescent="0.25">
      <c r="A3" s="3"/>
      <c r="B3" s="3"/>
      <c r="C3" s="3"/>
      <c r="D3" s="3"/>
      <c r="E3" s="3"/>
      <c r="F3" s="32"/>
      <c r="G3" s="70"/>
      <c r="H3" s="53"/>
      <c r="I3" s="53"/>
      <c r="K3" s="148"/>
      <c r="L3" s="148"/>
    </row>
    <row r="4" spans="1:12" x14ac:dyDescent="0.25">
      <c r="A4" s="4"/>
      <c r="B4" s="116" t="s">
        <v>182</v>
      </c>
      <c r="C4" s="116"/>
      <c r="D4" s="4"/>
      <c r="E4" s="4"/>
      <c r="F4" s="46"/>
      <c r="G4" s="71"/>
      <c r="H4" s="54"/>
      <c r="I4" s="54"/>
    </row>
    <row r="5" spans="1:12" x14ac:dyDescent="0.25">
      <c r="A5" s="4"/>
      <c r="B5" s="4"/>
      <c r="C5" s="3"/>
      <c r="D5" s="3"/>
      <c r="E5" s="3"/>
      <c r="F5" s="32"/>
      <c r="G5" s="70"/>
      <c r="H5" s="53"/>
      <c r="I5" s="53"/>
    </row>
    <row r="6" spans="1:12" ht="15.75" x14ac:dyDescent="0.25">
      <c r="A6" s="125" t="s">
        <v>188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ht="15.75" x14ac:dyDescent="0.25">
      <c r="A7" s="111" t="s">
        <v>176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24.75" customHeight="1" x14ac:dyDescent="0.25">
      <c r="A8" s="143" t="s">
        <v>0</v>
      </c>
      <c r="B8" s="114" t="s">
        <v>1</v>
      </c>
      <c r="C8" s="144" t="s">
        <v>7</v>
      </c>
      <c r="D8" s="123" t="s">
        <v>2</v>
      </c>
      <c r="E8" s="105" t="s">
        <v>160</v>
      </c>
      <c r="F8" s="138" t="s">
        <v>161</v>
      </c>
      <c r="G8" s="152" t="s">
        <v>171</v>
      </c>
      <c r="H8" s="135" t="s">
        <v>12</v>
      </c>
      <c r="I8" s="135" t="s">
        <v>3</v>
      </c>
      <c r="J8" s="151" t="s">
        <v>9</v>
      </c>
      <c r="K8" s="140" t="s">
        <v>10</v>
      </c>
      <c r="L8" s="149" t="s">
        <v>108</v>
      </c>
    </row>
    <row r="9" spans="1:12" ht="39.75" customHeight="1" x14ac:dyDescent="0.25">
      <c r="A9" s="131"/>
      <c r="B9" s="114"/>
      <c r="C9" s="145"/>
      <c r="D9" s="123"/>
      <c r="E9" s="106"/>
      <c r="F9" s="146"/>
      <c r="G9" s="153"/>
      <c r="H9" s="135"/>
      <c r="I9" s="135"/>
      <c r="J9" s="151"/>
      <c r="K9" s="140"/>
      <c r="L9" s="150"/>
    </row>
    <row r="10" spans="1:12" ht="20.100000000000001" customHeight="1" x14ac:dyDescent="0.25">
      <c r="A10" s="23">
        <v>1</v>
      </c>
      <c r="B10" s="6" t="s">
        <v>59</v>
      </c>
      <c r="C10" s="7">
        <v>100</v>
      </c>
      <c r="D10" s="8" t="s">
        <v>4</v>
      </c>
      <c r="E10" s="8" t="s">
        <v>109</v>
      </c>
      <c r="F10" s="34"/>
      <c r="G10" s="72"/>
      <c r="H10" s="27"/>
      <c r="I10" s="27">
        <f>G10*H10</f>
        <v>0</v>
      </c>
      <c r="J10" s="63"/>
      <c r="K10" s="57">
        <f>I10+(J10*I10)</f>
        <v>0</v>
      </c>
      <c r="L10" s="58"/>
    </row>
    <row r="11" spans="1:12" ht="20.100000000000001" customHeight="1" x14ac:dyDescent="0.25">
      <c r="A11" s="23">
        <v>2</v>
      </c>
      <c r="B11" s="9" t="s">
        <v>60</v>
      </c>
      <c r="C11" s="7">
        <v>70</v>
      </c>
      <c r="D11" s="8" t="s">
        <v>4</v>
      </c>
      <c r="E11" s="8" t="s">
        <v>170</v>
      </c>
      <c r="F11" s="34"/>
      <c r="G11" s="72"/>
      <c r="H11" s="27"/>
      <c r="I11" s="27">
        <f t="shared" ref="I11:I37" si="0">G11*H11</f>
        <v>0</v>
      </c>
      <c r="J11" s="63"/>
      <c r="K11" s="57">
        <f t="shared" ref="K11:K37" si="1">I11+(J11*I11)</f>
        <v>0</v>
      </c>
      <c r="L11" s="58"/>
    </row>
    <row r="12" spans="1:12" ht="20.100000000000001" customHeight="1" x14ac:dyDescent="0.25">
      <c r="A12" s="23">
        <v>3</v>
      </c>
      <c r="B12" s="9" t="s">
        <v>61</v>
      </c>
      <c r="C12" s="7">
        <v>350</v>
      </c>
      <c r="D12" s="8" t="s">
        <v>4</v>
      </c>
      <c r="E12" s="8" t="s">
        <v>110</v>
      </c>
      <c r="F12" s="34"/>
      <c r="G12" s="72"/>
      <c r="H12" s="27"/>
      <c r="I12" s="27">
        <f t="shared" si="0"/>
        <v>0</v>
      </c>
      <c r="J12" s="63"/>
      <c r="K12" s="57">
        <f t="shared" si="1"/>
        <v>0</v>
      </c>
      <c r="L12" s="58"/>
    </row>
    <row r="13" spans="1:12" ht="20.100000000000001" customHeight="1" x14ac:dyDescent="0.25">
      <c r="A13" s="23">
        <v>4</v>
      </c>
      <c r="B13" s="9" t="s">
        <v>62</v>
      </c>
      <c r="C13" s="7">
        <v>1000</v>
      </c>
      <c r="D13" s="8" t="s">
        <v>4</v>
      </c>
      <c r="E13" s="8" t="s">
        <v>111</v>
      </c>
      <c r="F13" s="34"/>
      <c r="G13" s="72"/>
      <c r="H13" s="27"/>
      <c r="I13" s="27">
        <f t="shared" si="0"/>
        <v>0</v>
      </c>
      <c r="J13" s="63"/>
      <c r="K13" s="57">
        <f t="shared" si="1"/>
        <v>0</v>
      </c>
      <c r="L13" s="58"/>
    </row>
    <row r="14" spans="1:12" ht="20.100000000000001" customHeight="1" x14ac:dyDescent="0.25">
      <c r="A14" s="23">
        <v>5</v>
      </c>
      <c r="B14" s="9" t="s">
        <v>63</v>
      </c>
      <c r="C14" s="7">
        <v>500</v>
      </c>
      <c r="D14" s="8" t="s">
        <v>4</v>
      </c>
      <c r="E14" s="8" t="s">
        <v>112</v>
      </c>
      <c r="F14" s="34"/>
      <c r="G14" s="72"/>
      <c r="H14" s="27"/>
      <c r="I14" s="27">
        <f t="shared" si="0"/>
        <v>0</v>
      </c>
      <c r="J14" s="63"/>
      <c r="K14" s="57">
        <f t="shared" si="1"/>
        <v>0</v>
      </c>
      <c r="L14" s="58"/>
    </row>
    <row r="15" spans="1:12" ht="20.100000000000001" customHeight="1" x14ac:dyDescent="0.25">
      <c r="A15" s="23">
        <v>6</v>
      </c>
      <c r="B15" s="9" t="s">
        <v>64</v>
      </c>
      <c r="C15" s="7">
        <v>500</v>
      </c>
      <c r="D15" s="8" t="s">
        <v>4</v>
      </c>
      <c r="E15" s="8" t="s">
        <v>113</v>
      </c>
      <c r="F15" s="34"/>
      <c r="G15" s="72"/>
      <c r="H15" s="27"/>
      <c r="I15" s="27">
        <f t="shared" si="0"/>
        <v>0</v>
      </c>
      <c r="J15" s="63"/>
      <c r="K15" s="57">
        <f t="shared" si="1"/>
        <v>0</v>
      </c>
      <c r="L15" s="58"/>
    </row>
    <row r="16" spans="1:12" ht="20.100000000000001" customHeight="1" x14ac:dyDescent="0.25">
      <c r="A16" s="23">
        <v>7</v>
      </c>
      <c r="B16" s="9" t="s">
        <v>65</v>
      </c>
      <c r="C16" s="7">
        <v>100</v>
      </c>
      <c r="D16" s="8" t="s">
        <v>4</v>
      </c>
      <c r="E16" s="8" t="s">
        <v>114</v>
      </c>
      <c r="F16" s="34"/>
      <c r="G16" s="72"/>
      <c r="H16" s="27"/>
      <c r="I16" s="27">
        <f t="shared" si="0"/>
        <v>0</v>
      </c>
      <c r="J16" s="63"/>
      <c r="K16" s="57">
        <f t="shared" si="1"/>
        <v>0</v>
      </c>
      <c r="L16" s="58"/>
    </row>
    <row r="17" spans="1:12" ht="20.100000000000001" customHeight="1" x14ac:dyDescent="0.25">
      <c r="A17" s="23">
        <v>8</v>
      </c>
      <c r="B17" s="9" t="s">
        <v>66</v>
      </c>
      <c r="C17" s="7">
        <v>1000</v>
      </c>
      <c r="D17" s="8" t="s">
        <v>4</v>
      </c>
      <c r="E17" s="8" t="s">
        <v>110</v>
      </c>
      <c r="F17" s="34"/>
      <c r="G17" s="72"/>
      <c r="H17" s="27"/>
      <c r="I17" s="27">
        <f t="shared" si="0"/>
        <v>0</v>
      </c>
      <c r="J17" s="63"/>
      <c r="K17" s="57">
        <f t="shared" si="1"/>
        <v>0</v>
      </c>
      <c r="L17" s="58"/>
    </row>
    <row r="18" spans="1:12" ht="20.100000000000001" customHeight="1" x14ac:dyDescent="0.25">
      <c r="A18" s="23">
        <v>9</v>
      </c>
      <c r="B18" s="9" t="s">
        <v>67</v>
      </c>
      <c r="C18" s="7">
        <v>300</v>
      </c>
      <c r="D18" s="8" t="s">
        <v>4</v>
      </c>
      <c r="E18" s="8" t="s">
        <v>115</v>
      </c>
      <c r="F18" s="34"/>
      <c r="G18" s="72"/>
      <c r="H18" s="27"/>
      <c r="I18" s="27">
        <f t="shared" si="0"/>
        <v>0</v>
      </c>
      <c r="J18" s="63"/>
      <c r="K18" s="57">
        <f t="shared" si="1"/>
        <v>0</v>
      </c>
      <c r="L18" s="58"/>
    </row>
    <row r="19" spans="1:12" ht="20.100000000000001" customHeight="1" x14ac:dyDescent="0.25">
      <c r="A19" s="23">
        <v>10</v>
      </c>
      <c r="B19" s="17" t="s">
        <v>68</v>
      </c>
      <c r="C19" s="7">
        <v>500</v>
      </c>
      <c r="D19" s="8" t="s">
        <v>4</v>
      </c>
      <c r="E19" s="8" t="s">
        <v>116</v>
      </c>
      <c r="F19" s="34"/>
      <c r="G19" s="72"/>
      <c r="H19" s="27"/>
      <c r="I19" s="27">
        <f>G19*H19</f>
        <v>0</v>
      </c>
      <c r="J19" s="63"/>
      <c r="K19" s="57">
        <f t="shared" si="1"/>
        <v>0</v>
      </c>
      <c r="L19" s="58"/>
    </row>
    <row r="20" spans="1:12" ht="20.100000000000001" customHeight="1" x14ac:dyDescent="0.25">
      <c r="A20" s="23">
        <v>11</v>
      </c>
      <c r="B20" s="9" t="s">
        <v>69</v>
      </c>
      <c r="C20" s="7">
        <v>100</v>
      </c>
      <c r="D20" s="8" t="s">
        <v>4</v>
      </c>
      <c r="E20" s="8" t="s">
        <v>117</v>
      </c>
      <c r="F20" s="34"/>
      <c r="G20" s="72"/>
      <c r="H20" s="27"/>
      <c r="I20" s="27">
        <f t="shared" si="0"/>
        <v>0</v>
      </c>
      <c r="J20" s="63"/>
      <c r="K20" s="57">
        <f t="shared" si="1"/>
        <v>0</v>
      </c>
      <c r="L20" s="58"/>
    </row>
    <row r="21" spans="1:12" ht="20.100000000000001" customHeight="1" x14ac:dyDescent="0.25">
      <c r="A21" s="23">
        <v>12</v>
      </c>
      <c r="B21" s="17" t="s">
        <v>70</v>
      </c>
      <c r="C21" s="7">
        <v>150</v>
      </c>
      <c r="D21" s="8" t="s">
        <v>21</v>
      </c>
      <c r="E21" s="8" t="s">
        <v>117</v>
      </c>
      <c r="F21" s="34"/>
      <c r="G21" s="72"/>
      <c r="H21" s="27"/>
      <c r="I21" s="27">
        <f t="shared" si="0"/>
        <v>0</v>
      </c>
      <c r="J21" s="63"/>
      <c r="K21" s="57">
        <f t="shared" si="1"/>
        <v>0</v>
      </c>
      <c r="L21" s="58"/>
    </row>
    <row r="22" spans="1:12" ht="20.100000000000001" customHeight="1" x14ac:dyDescent="0.25">
      <c r="A22" s="23">
        <v>13</v>
      </c>
      <c r="B22" s="17" t="s">
        <v>71</v>
      </c>
      <c r="C22" s="7">
        <v>150</v>
      </c>
      <c r="D22" s="8" t="s">
        <v>4</v>
      </c>
      <c r="E22" s="8" t="s">
        <v>118</v>
      </c>
      <c r="F22" s="34"/>
      <c r="G22" s="72"/>
      <c r="H22" s="27"/>
      <c r="I22" s="27">
        <f t="shared" si="0"/>
        <v>0</v>
      </c>
      <c r="J22" s="63"/>
      <c r="K22" s="57">
        <f t="shared" si="1"/>
        <v>0</v>
      </c>
      <c r="L22" s="58"/>
    </row>
    <row r="23" spans="1:12" ht="20.100000000000001" customHeight="1" x14ac:dyDescent="0.25">
      <c r="A23" s="23">
        <v>14</v>
      </c>
      <c r="B23" s="9" t="s">
        <v>72</v>
      </c>
      <c r="C23" s="7">
        <v>150</v>
      </c>
      <c r="D23" s="8" t="s">
        <v>4</v>
      </c>
      <c r="E23" s="8" t="s">
        <v>114</v>
      </c>
      <c r="F23" s="34"/>
      <c r="G23" s="72"/>
      <c r="H23" s="27"/>
      <c r="I23" s="27">
        <f t="shared" si="0"/>
        <v>0</v>
      </c>
      <c r="J23" s="63"/>
      <c r="K23" s="57">
        <f t="shared" si="1"/>
        <v>0</v>
      </c>
      <c r="L23" s="58"/>
    </row>
    <row r="24" spans="1:12" ht="20.100000000000001" customHeight="1" x14ac:dyDescent="0.25">
      <c r="A24" s="23">
        <v>15</v>
      </c>
      <c r="B24" s="9" t="s">
        <v>73</v>
      </c>
      <c r="C24" s="7">
        <v>30</v>
      </c>
      <c r="D24" s="8" t="s">
        <v>4</v>
      </c>
      <c r="E24" s="8" t="s">
        <v>119</v>
      </c>
      <c r="F24" s="34"/>
      <c r="G24" s="72"/>
      <c r="H24" s="27"/>
      <c r="I24" s="27">
        <f t="shared" si="0"/>
        <v>0</v>
      </c>
      <c r="J24" s="63"/>
      <c r="K24" s="57">
        <f t="shared" si="1"/>
        <v>0</v>
      </c>
      <c r="L24" s="58"/>
    </row>
    <row r="25" spans="1:12" ht="20.100000000000001" customHeight="1" x14ac:dyDescent="0.25">
      <c r="A25" s="23">
        <v>16</v>
      </c>
      <c r="B25" s="9" t="s">
        <v>74</v>
      </c>
      <c r="C25" s="7">
        <v>30</v>
      </c>
      <c r="D25" s="8" t="s">
        <v>4</v>
      </c>
      <c r="E25" s="8" t="s">
        <v>117</v>
      </c>
      <c r="F25" s="34"/>
      <c r="G25" s="72"/>
      <c r="H25" s="27"/>
      <c r="I25" s="27">
        <f>G25*H25</f>
        <v>0</v>
      </c>
      <c r="J25" s="63"/>
      <c r="K25" s="57">
        <f t="shared" si="1"/>
        <v>0</v>
      </c>
      <c r="L25" s="58"/>
    </row>
    <row r="26" spans="1:12" ht="20.100000000000001" customHeight="1" x14ac:dyDescent="0.25">
      <c r="A26" s="23">
        <v>17</v>
      </c>
      <c r="B26" s="9" t="s">
        <v>75</v>
      </c>
      <c r="C26" s="7">
        <v>15</v>
      </c>
      <c r="D26" s="8" t="s">
        <v>4</v>
      </c>
      <c r="E26" s="8" t="s">
        <v>115</v>
      </c>
      <c r="F26" s="34"/>
      <c r="G26" s="72"/>
      <c r="H26" s="27"/>
      <c r="I26" s="27">
        <f t="shared" si="0"/>
        <v>0</v>
      </c>
      <c r="J26" s="63"/>
      <c r="K26" s="57">
        <f t="shared" si="1"/>
        <v>0</v>
      </c>
      <c r="L26" s="58"/>
    </row>
    <row r="27" spans="1:12" ht="20.100000000000001" customHeight="1" x14ac:dyDescent="0.25">
      <c r="A27" s="23">
        <v>18</v>
      </c>
      <c r="B27" s="9" t="s">
        <v>76</v>
      </c>
      <c r="C27" s="7">
        <v>15</v>
      </c>
      <c r="D27" s="8" t="s">
        <v>4</v>
      </c>
      <c r="E27" s="8" t="s">
        <v>120</v>
      </c>
      <c r="F27" s="34"/>
      <c r="G27" s="72"/>
      <c r="H27" s="27"/>
      <c r="I27" s="27">
        <f>G27*H27</f>
        <v>0</v>
      </c>
      <c r="J27" s="63"/>
      <c r="K27" s="57">
        <f t="shared" si="1"/>
        <v>0</v>
      </c>
      <c r="L27" s="58"/>
    </row>
    <row r="28" spans="1:12" ht="20.100000000000001" customHeight="1" x14ac:dyDescent="0.25">
      <c r="A28" s="23">
        <v>19</v>
      </c>
      <c r="B28" s="9" t="s">
        <v>77</v>
      </c>
      <c r="C28" s="7">
        <v>10</v>
      </c>
      <c r="D28" s="8" t="s">
        <v>20</v>
      </c>
      <c r="E28" s="8" t="s">
        <v>121</v>
      </c>
      <c r="F28" s="34"/>
      <c r="G28" s="72"/>
      <c r="H28" s="27"/>
      <c r="I28" s="27">
        <f t="shared" si="0"/>
        <v>0</v>
      </c>
      <c r="J28" s="63"/>
      <c r="K28" s="57">
        <f t="shared" si="1"/>
        <v>0</v>
      </c>
      <c r="L28" s="58"/>
    </row>
    <row r="29" spans="1:12" ht="20.100000000000001" customHeight="1" x14ac:dyDescent="0.25">
      <c r="A29" s="23">
        <v>20</v>
      </c>
      <c r="B29" s="9" t="s">
        <v>6</v>
      </c>
      <c r="C29" s="7">
        <v>50</v>
      </c>
      <c r="D29" s="8" t="s">
        <v>4</v>
      </c>
      <c r="E29" s="8" t="s">
        <v>114</v>
      </c>
      <c r="F29" s="34"/>
      <c r="G29" s="72"/>
      <c r="H29" s="27"/>
      <c r="I29" s="27">
        <f t="shared" si="0"/>
        <v>0</v>
      </c>
      <c r="J29" s="63"/>
      <c r="K29" s="57">
        <f t="shared" si="1"/>
        <v>0</v>
      </c>
      <c r="L29" s="58"/>
    </row>
    <row r="30" spans="1:12" ht="20.100000000000001" customHeight="1" x14ac:dyDescent="0.25">
      <c r="A30" s="23">
        <v>21</v>
      </c>
      <c r="B30" s="9" t="s">
        <v>78</v>
      </c>
      <c r="C30" s="7">
        <v>10</v>
      </c>
      <c r="D30" s="8" t="s">
        <v>4</v>
      </c>
      <c r="E30" s="8" t="s">
        <v>118</v>
      </c>
      <c r="F30" s="34"/>
      <c r="G30" s="72"/>
      <c r="H30" s="27"/>
      <c r="I30" s="27">
        <f t="shared" si="0"/>
        <v>0</v>
      </c>
      <c r="J30" s="63"/>
      <c r="K30" s="57">
        <f t="shared" si="1"/>
        <v>0</v>
      </c>
      <c r="L30" s="58"/>
    </row>
    <row r="31" spans="1:12" ht="20.100000000000001" customHeight="1" x14ac:dyDescent="0.25">
      <c r="A31" s="23">
        <v>22</v>
      </c>
      <c r="B31" s="9" t="s">
        <v>79</v>
      </c>
      <c r="C31" s="7">
        <v>30</v>
      </c>
      <c r="D31" s="8" t="s">
        <v>4</v>
      </c>
      <c r="E31" s="8" t="s">
        <v>166</v>
      </c>
      <c r="F31" s="34"/>
      <c r="G31" s="72"/>
      <c r="H31" s="27"/>
      <c r="I31" s="27">
        <f t="shared" si="0"/>
        <v>0</v>
      </c>
      <c r="J31" s="63"/>
      <c r="K31" s="57">
        <f t="shared" si="1"/>
        <v>0</v>
      </c>
      <c r="L31" s="58"/>
    </row>
    <row r="32" spans="1:12" ht="20.100000000000001" customHeight="1" x14ac:dyDescent="0.25">
      <c r="A32" s="23">
        <v>23</v>
      </c>
      <c r="B32" s="9" t="s">
        <v>183</v>
      </c>
      <c r="C32" s="7">
        <v>1</v>
      </c>
      <c r="D32" s="8" t="s">
        <v>4</v>
      </c>
      <c r="E32" s="8" t="s">
        <v>169</v>
      </c>
      <c r="F32" s="34"/>
      <c r="G32" s="72"/>
      <c r="H32" s="27"/>
      <c r="I32" s="27">
        <f t="shared" si="0"/>
        <v>0</v>
      </c>
      <c r="J32" s="63"/>
      <c r="K32" s="57">
        <f t="shared" si="1"/>
        <v>0</v>
      </c>
      <c r="L32" s="58"/>
    </row>
    <row r="33" spans="1:12" ht="20.100000000000001" customHeight="1" x14ac:dyDescent="0.25">
      <c r="A33" s="23">
        <v>24</v>
      </c>
      <c r="B33" s="9" t="s">
        <v>184</v>
      </c>
      <c r="C33" s="7">
        <v>2</v>
      </c>
      <c r="D33" s="8" t="s">
        <v>4</v>
      </c>
      <c r="E33" s="8" t="s">
        <v>167</v>
      </c>
      <c r="F33" s="34"/>
      <c r="G33" s="72"/>
      <c r="H33" s="27"/>
      <c r="I33" s="27">
        <f t="shared" si="0"/>
        <v>0</v>
      </c>
      <c r="J33" s="63"/>
      <c r="K33" s="57">
        <f t="shared" si="1"/>
        <v>0</v>
      </c>
      <c r="L33" s="58"/>
    </row>
    <row r="34" spans="1:12" ht="20.100000000000001" customHeight="1" x14ac:dyDescent="0.25">
      <c r="A34" s="23">
        <v>25</v>
      </c>
      <c r="B34" s="9" t="s">
        <v>185</v>
      </c>
      <c r="C34" s="7">
        <v>1</v>
      </c>
      <c r="D34" s="8" t="s">
        <v>4</v>
      </c>
      <c r="E34" s="8" t="s">
        <v>125</v>
      </c>
      <c r="F34" s="34"/>
      <c r="G34" s="72"/>
      <c r="H34" s="27"/>
      <c r="I34" s="27">
        <f>G34*H34</f>
        <v>0</v>
      </c>
      <c r="J34" s="63"/>
      <c r="K34" s="57">
        <f t="shared" si="1"/>
        <v>0</v>
      </c>
      <c r="L34" s="58"/>
    </row>
    <row r="35" spans="1:12" ht="20.100000000000001" customHeight="1" x14ac:dyDescent="0.25">
      <c r="A35" s="23">
        <v>26</v>
      </c>
      <c r="B35" s="9" t="s">
        <v>186</v>
      </c>
      <c r="C35" s="7">
        <v>1</v>
      </c>
      <c r="D35" s="8" t="s">
        <v>4</v>
      </c>
      <c r="E35" s="8" t="s">
        <v>134</v>
      </c>
      <c r="F35" s="34"/>
      <c r="G35" s="72"/>
      <c r="H35" s="27"/>
      <c r="I35" s="27">
        <f t="shared" si="0"/>
        <v>0</v>
      </c>
      <c r="J35" s="63"/>
      <c r="K35" s="57">
        <f t="shared" si="1"/>
        <v>0</v>
      </c>
      <c r="L35" s="58"/>
    </row>
    <row r="36" spans="1:12" ht="20.100000000000001" customHeight="1" x14ac:dyDescent="0.25">
      <c r="A36" s="23">
        <v>27</v>
      </c>
      <c r="B36" s="9" t="s">
        <v>187</v>
      </c>
      <c r="C36" s="7">
        <v>1</v>
      </c>
      <c r="D36" s="8" t="s">
        <v>4</v>
      </c>
      <c r="E36" s="8" t="s">
        <v>168</v>
      </c>
      <c r="F36" s="34"/>
      <c r="G36" s="72"/>
      <c r="H36" s="27"/>
      <c r="I36" s="27">
        <f t="shared" si="0"/>
        <v>0</v>
      </c>
      <c r="J36" s="63"/>
      <c r="K36" s="57">
        <f t="shared" si="1"/>
        <v>0</v>
      </c>
      <c r="L36" s="58"/>
    </row>
    <row r="37" spans="1:12" ht="20.100000000000001" customHeight="1" x14ac:dyDescent="0.25">
      <c r="A37" s="23">
        <v>28</v>
      </c>
      <c r="B37" s="9" t="s">
        <v>80</v>
      </c>
      <c r="C37" s="7">
        <v>40</v>
      </c>
      <c r="D37" s="8" t="s">
        <v>4</v>
      </c>
      <c r="E37" s="8" t="s">
        <v>122</v>
      </c>
      <c r="F37" s="34"/>
      <c r="G37" s="72"/>
      <c r="H37" s="27"/>
      <c r="I37" s="27">
        <f t="shared" si="0"/>
        <v>0</v>
      </c>
      <c r="J37" s="63"/>
      <c r="K37" s="57">
        <f t="shared" si="1"/>
        <v>0</v>
      </c>
      <c r="L37" s="58"/>
    </row>
    <row r="38" spans="1:12" ht="15" customHeight="1" x14ac:dyDescent="0.25">
      <c r="A38" s="10"/>
      <c r="B38" s="124" t="s">
        <v>14</v>
      </c>
      <c r="C38" s="124"/>
      <c r="D38" s="124"/>
      <c r="E38" s="124"/>
      <c r="F38" s="124"/>
      <c r="G38" s="124"/>
      <c r="H38" s="124"/>
      <c r="I38" s="76">
        <f>SUM(I10:I37)</f>
        <v>0</v>
      </c>
      <c r="J38" s="100"/>
      <c r="K38" s="59">
        <f>SUM(K10:K37)</f>
        <v>0</v>
      </c>
      <c r="L38" s="60"/>
    </row>
    <row r="39" spans="1:12" ht="15" customHeight="1" x14ac:dyDescent="0.25">
      <c r="A39" s="10"/>
      <c r="B39" s="120" t="s">
        <v>18</v>
      </c>
      <c r="C39" s="120"/>
      <c r="D39" s="120"/>
      <c r="E39" s="120"/>
      <c r="F39" s="120"/>
      <c r="G39" s="120"/>
      <c r="H39" s="120"/>
      <c r="I39" s="77">
        <f>I38*10%</f>
        <v>0</v>
      </c>
      <c r="J39" s="101"/>
      <c r="K39" s="59">
        <f>K38*10%</f>
        <v>0</v>
      </c>
      <c r="L39" s="60"/>
    </row>
    <row r="40" spans="1:12" ht="15" customHeight="1" x14ac:dyDescent="0.25">
      <c r="A40" s="10"/>
      <c r="B40" s="120" t="s">
        <v>19</v>
      </c>
      <c r="C40" s="120"/>
      <c r="D40" s="120"/>
      <c r="E40" s="120"/>
      <c r="F40" s="120"/>
      <c r="G40" s="120"/>
      <c r="H40" s="120"/>
      <c r="I40" s="77">
        <f>SUM(I38:I39)</f>
        <v>0</v>
      </c>
      <c r="J40" s="101"/>
      <c r="K40" s="59">
        <f>SUM(K38:K39)</f>
        <v>0</v>
      </c>
      <c r="L40" s="60"/>
    </row>
    <row r="41" spans="1:12" x14ac:dyDescent="0.25">
      <c r="A41" s="154"/>
      <c r="B41" s="154"/>
      <c r="C41" s="154"/>
      <c r="D41" s="154"/>
      <c r="E41" s="20"/>
      <c r="F41" s="68"/>
      <c r="G41" s="73"/>
    </row>
    <row r="45" spans="1:12" x14ac:dyDescent="0.25">
      <c r="H45" s="137" t="s">
        <v>180</v>
      </c>
      <c r="I45" s="137"/>
      <c r="J45" s="137"/>
      <c r="K45" s="137"/>
      <c r="L45" s="137"/>
    </row>
    <row r="46" spans="1:12" x14ac:dyDescent="0.25">
      <c r="H46" s="137" t="s">
        <v>177</v>
      </c>
      <c r="I46" s="137"/>
      <c r="J46" s="137"/>
      <c r="K46" s="137"/>
      <c r="L46" s="137"/>
    </row>
    <row r="55" ht="15" customHeight="1" x14ac:dyDescent="0.25"/>
  </sheetData>
  <mergeCells count="22">
    <mergeCell ref="A6:L6"/>
    <mergeCell ref="K2:L3"/>
    <mergeCell ref="A7:L7"/>
    <mergeCell ref="H45:L45"/>
    <mergeCell ref="H46:L46"/>
    <mergeCell ref="B4:C4"/>
    <mergeCell ref="L8:L9"/>
    <mergeCell ref="J8:J9"/>
    <mergeCell ref="K8:K9"/>
    <mergeCell ref="D8:D9"/>
    <mergeCell ref="H8:H9"/>
    <mergeCell ref="G8:G9"/>
    <mergeCell ref="B38:H38"/>
    <mergeCell ref="B39:H39"/>
    <mergeCell ref="B40:H40"/>
    <mergeCell ref="A41:D41"/>
    <mergeCell ref="I8:I9"/>
    <mergeCell ref="A8:A9"/>
    <mergeCell ref="B8:B9"/>
    <mergeCell ref="C8:C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tabSelected="1" topLeftCell="A16" zoomScale="85" zoomScaleNormal="85" workbookViewId="0">
      <selection activeCell="I38" sqref="I38"/>
    </sheetView>
  </sheetViews>
  <sheetFormatPr defaultColWidth="8.85546875" defaultRowHeight="15" x14ac:dyDescent="0.25"/>
  <cols>
    <col min="1" max="1" width="8.85546875" style="15"/>
    <col min="2" max="2" width="35" style="15" customWidth="1"/>
    <col min="3" max="3" width="14.42578125" style="15" customWidth="1"/>
    <col min="4" max="4" width="10.85546875" style="15" customWidth="1"/>
    <col min="5" max="5" width="16.42578125" style="15" customWidth="1"/>
    <col min="6" max="6" width="16.42578125" style="81" customWidth="1"/>
    <col min="7" max="7" width="16.42578125" style="87" customWidth="1"/>
    <col min="8" max="8" width="11.140625" style="89" customWidth="1"/>
    <col min="9" max="9" width="12.140625" style="89" customWidth="1"/>
    <col min="10" max="10" width="10.7109375" style="84" customWidth="1"/>
    <col min="11" max="11" width="10.140625" style="89" customWidth="1"/>
    <col min="12" max="12" width="22.140625" style="81" customWidth="1"/>
    <col min="13" max="13" width="10.140625" style="15" customWidth="1"/>
    <col min="14" max="16384" width="8.85546875" style="15"/>
  </cols>
  <sheetData>
    <row r="2" spans="1:13" x14ac:dyDescent="0.25">
      <c r="A2" s="1"/>
      <c r="B2" s="1"/>
      <c r="C2" s="1"/>
      <c r="D2" s="2"/>
      <c r="E2" s="2"/>
      <c r="F2" s="31"/>
      <c r="G2" s="38"/>
      <c r="H2" s="52"/>
      <c r="I2" s="52"/>
      <c r="K2" s="136" t="s">
        <v>172</v>
      </c>
      <c r="L2" s="155"/>
    </row>
    <row r="3" spans="1:13" x14ac:dyDescent="0.25">
      <c r="A3" s="3"/>
      <c r="B3" s="5"/>
      <c r="C3" s="5"/>
      <c r="D3" s="5"/>
      <c r="E3" s="5"/>
      <c r="F3" s="82"/>
      <c r="G3" s="83"/>
      <c r="H3" s="88"/>
      <c r="I3" s="88"/>
      <c r="K3" s="155"/>
      <c r="L3" s="155"/>
    </row>
    <row r="4" spans="1:13" x14ac:dyDescent="0.25">
      <c r="A4" s="4"/>
      <c r="B4" s="116" t="s">
        <v>182</v>
      </c>
      <c r="C4" s="116"/>
      <c r="D4" s="116"/>
      <c r="E4" s="3"/>
      <c r="F4" s="32"/>
      <c r="G4" s="39"/>
      <c r="H4" s="53"/>
      <c r="I4" s="53"/>
    </row>
    <row r="5" spans="1:13" x14ac:dyDescent="0.25">
      <c r="A5" s="4"/>
      <c r="B5" s="4"/>
      <c r="C5" s="4"/>
      <c r="D5" s="4"/>
      <c r="E5" s="4"/>
      <c r="F5" s="46"/>
      <c r="G5" s="49"/>
      <c r="H5" s="54"/>
      <c r="I5" s="53"/>
    </row>
    <row r="6" spans="1:13" customFormat="1" ht="15.75" x14ac:dyDescent="0.25">
      <c r="A6" s="125" t="s">
        <v>188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3" ht="15.75" x14ac:dyDescent="0.25">
      <c r="A7" s="111" t="s">
        <v>175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3" ht="27" customHeight="1" x14ac:dyDescent="0.25">
      <c r="A8" s="114" t="s">
        <v>0</v>
      </c>
      <c r="B8" s="114" t="s">
        <v>1</v>
      </c>
      <c r="C8" s="122" t="s">
        <v>11</v>
      </c>
      <c r="D8" s="123" t="s">
        <v>2</v>
      </c>
      <c r="E8" s="105" t="s">
        <v>159</v>
      </c>
      <c r="F8" s="160" t="s">
        <v>136</v>
      </c>
      <c r="G8" s="109" t="s">
        <v>191</v>
      </c>
      <c r="H8" s="135" t="s">
        <v>12</v>
      </c>
      <c r="I8" s="135" t="s">
        <v>3</v>
      </c>
      <c r="J8" s="158" t="s">
        <v>13</v>
      </c>
      <c r="K8" s="156" t="s">
        <v>10</v>
      </c>
      <c r="L8" s="138" t="s">
        <v>108</v>
      </c>
      <c r="M8" s="22"/>
    </row>
    <row r="9" spans="1:13" s="104" customFormat="1" ht="45" customHeight="1" x14ac:dyDescent="0.25">
      <c r="A9" s="114"/>
      <c r="B9" s="114"/>
      <c r="C9" s="122"/>
      <c r="D9" s="123"/>
      <c r="E9" s="106"/>
      <c r="F9" s="160"/>
      <c r="G9" s="110"/>
      <c r="H9" s="135"/>
      <c r="I9" s="135"/>
      <c r="J9" s="159"/>
      <c r="K9" s="157"/>
      <c r="L9" s="146"/>
      <c r="M9" s="22"/>
    </row>
    <row r="10" spans="1:13" ht="20.100000000000001" customHeight="1" x14ac:dyDescent="0.25">
      <c r="A10" s="23">
        <v>1</v>
      </c>
      <c r="B10" s="6" t="s">
        <v>82</v>
      </c>
      <c r="C10" s="7">
        <v>90</v>
      </c>
      <c r="D10" s="8" t="s">
        <v>4</v>
      </c>
      <c r="E10" s="8" t="s">
        <v>81</v>
      </c>
      <c r="F10" s="34"/>
      <c r="G10" s="41"/>
      <c r="H10" s="27"/>
      <c r="I10" s="27">
        <f>G10*H10</f>
        <v>0</v>
      </c>
      <c r="J10" s="78"/>
      <c r="K10" s="79">
        <f>I10+(I10*J10)</f>
        <v>0</v>
      </c>
      <c r="L10" s="80"/>
      <c r="M10" s="85"/>
    </row>
    <row r="11" spans="1:13" ht="20.100000000000001" customHeight="1" x14ac:dyDescent="0.25">
      <c r="A11" s="23">
        <v>2</v>
      </c>
      <c r="B11" s="9" t="s">
        <v>83</v>
      </c>
      <c r="C11" s="7">
        <v>250</v>
      </c>
      <c r="D11" s="8" t="s">
        <v>4</v>
      </c>
      <c r="E11" s="8" t="s">
        <v>123</v>
      </c>
      <c r="F11" s="34"/>
      <c r="G11" s="41"/>
      <c r="H11" s="27"/>
      <c r="I11" s="27">
        <f t="shared" ref="I11:I38" si="0">G11*H11</f>
        <v>0</v>
      </c>
      <c r="J11" s="78"/>
      <c r="K11" s="79">
        <f t="shared" ref="K11:K38" si="1">I11+(I11*J11)</f>
        <v>0</v>
      </c>
      <c r="L11" s="80"/>
      <c r="M11" s="85"/>
    </row>
    <row r="12" spans="1:13" ht="20.100000000000001" customHeight="1" x14ac:dyDescent="0.25">
      <c r="A12" s="23">
        <v>3</v>
      </c>
      <c r="B12" s="9" t="s">
        <v>84</v>
      </c>
      <c r="C12" s="7">
        <v>200</v>
      </c>
      <c r="D12" s="8" t="s">
        <v>4</v>
      </c>
      <c r="E12" s="8" t="s">
        <v>123</v>
      </c>
      <c r="F12" s="34"/>
      <c r="G12" s="41"/>
      <c r="H12" s="27"/>
      <c r="I12" s="27">
        <f t="shared" si="0"/>
        <v>0</v>
      </c>
      <c r="J12" s="78"/>
      <c r="K12" s="79">
        <f t="shared" si="1"/>
        <v>0</v>
      </c>
      <c r="L12" s="80"/>
      <c r="M12" s="85"/>
    </row>
    <row r="13" spans="1:13" ht="20.100000000000001" customHeight="1" x14ac:dyDescent="0.25">
      <c r="A13" s="23">
        <v>4</v>
      </c>
      <c r="B13" s="9" t="s">
        <v>85</v>
      </c>
      <c r="C13" s="7">
        <v>80</v>
      </c>
      <c r="D13" s="8" t="s">
        <v>4</v>
      </c>
      <c r="E13" s="8" t="s">
        <v>124</v>
      </c>
      <c r="F13" s="34"/>
      <c r="G13" s="41"/>
      <c r="H13" s="27"/>
      <c r="I13" s="27">
        <f t="shared" si="0"/>
        <v>0</v>
      </c>
      <c r="J13" s="78"/>
      <c r="K13" s="79">
        <f t="shared" si="1"/>
        <v>0</v>
      </c>
      <c r="L13" s="80"/>
      <c r="M13" s="85"/>
    </row>
    <row r="14" spans="1:13" ht="20.100000000000001" customHeight="1" x14ac:dyDescent="0.25">
      <c r="A14" s="23">
        <v>5</v>
      </c>
      <c r="B14" s="9" t="s">
        <v>86</v>
      </c>
      <c r="C14" s="7">
        <v>70</v>
      </c>
      <c r="D14" s="8" t="s">
        <v>4</v>
      </c>
      <c r="E14" s="8" t="s">
        <v>149</v>
      </c>
      <c r="F14" s="34"/>
      <c r="G14" s="41"/>
      <c r="H14" s="27"/>
      <c r="I14" s="27">
        <f t="shared" si="0"/>
        <v>0</v>
      </c>
      <c r="J14" s="78"/>
      <c r="K14" s="79">
        <f t="shared" si="1"/>
        <v>0</v>
      </c>
      <c r="L14" s="80"/>
      <c r="M14" s="85"/>
    </row>
    <row r="15" spans="1:13" ht="20.100000000000001" customHeight="1" x14ac:dyDescent="0.25">
      <c r="A15" s="23">
        <v>6</v>
      </c>
      <c r="B15" s="9" t="s">
        <v>87</v>
      </c>
      <c r="C15" s="7">
        <v>13</v>
      </c>
      <c r="D15" s="8" t="s">
        <v>5</v>
      </c>
      <c r="E15" s="8" t="s">
        <v>125</v>
      </c>
      <c r="F15" s="34"/>
      <c r="G15" s="41"/>
      <c r="H15" s="27"/>
      <c r="I15" s="27">
        <f t="shared" si="0"/>
        <v>0</v>
      </c>
      <c r="J15" s="78"/>
      <c r="K15" s="79">
        <f t="shared" si="1"/>
        <v>0</v>
      </c>
      <c r="L15" s="80"/>
      <c r="M15" s="85"/>
    </row>
    <row r="16" spans="1:13" ht="20.100000000000001" customHeight="1" x14ac:dyDescent="0.25">
      <c r="A16" s="23">
        <v>7</v>
      </c>
      <c r="B16" s="9" t="s">
        <v>88</v>
      </c>
      <c r="C16" s="7">
        <v>20</v>
      </c>
      <c r="D16" s="8" t="s">
        <v>4</v>
      </c>
      <c r="E16" s="8" t="s">
        <v>126</v>
      </c>
      <c r="F16" s="34"/>
      <c r="G16" s="41"/>
      <c r="H16" s="27"/>
      <c r="I16" s="27">
        <f t="shared" si="0"/>
        <v>0</v>
      </c>
      <c r="J16" s="78"/>
      <c r="K16" s="79">
        <f t="shared" si="1"/>
        <v>0</v>
      </c>
      <c r="L16" s="80"/>
      <c r="M16" s="85"/>
    </row>
    <row r="17" spans="1:13" ht="20.100000000000001" customHeight="1" x14ac:dyDescent="0.25">
      <c r="A17" s="23">
        <v>8</v>
      </c>
      <c r="B17" s="9" t="s">
        <v>89</v>
      </c>
      <c r="C17" s="7">
        <v>5</v>
      </c>
      <c r="D17" s="8" t="s">
        <v>4</v>
      </c>
      <c r="E17" s="8" t="s">
        <v>118</v>
      </c>
      <c r="F17" s="34"/>
      <c r="G17" s="41"/>
      <c r="H17" s="27"/>
      <c r="I17" s="27">
        <f>G17*H17</f>
        <v>0</v>
      </c>
      <c r="J17" s="78"/>
      <c r="K17" s="79">
        <f t="shared" si="1"/>
        <v>0</v>
      </c>
      <c r="L17" s="80"/>
      <c r="M17" s="85"/>
    </row>
    <row r="18" spans="1:13" ht="20.100000000000001" customHeight="1" x14ac:dyDescent="0.25">
      <c r="A18" s="23">
        <v>9</v>
      </c>
      <c r="B18" s="9" t="s">
        <v>90</v>
      </c>
      <c r="C18" s="7">
        <v>13</v>
      </c>
      <c r="D18" s="8" t="s">
        <v>5</v>
      </c>
      <c r="E18" s="8" t="s">
        <v>127</v>
      </c>
      <c r="F18" s="34"/>
      <c r="G18" s="41"/>
      <c r="H18" s="27"/>
      <c r="I18" s="27">
        <f>G18*H18</f>
        <v>0</v>
      </c>
      <c r="J18" s="78"/>
      <c r="K18" s="79">
        <f t="shared" si="1"/>
        <v>0</v>
      </c>
      <c r="L18" s="80"/>
      <c r="M18" s="85"/>
    </row>
    <row r="19" spans="1:13" ht="20.100000000000001" customHeight="1" x14ac:dyDescent="0.25">
      <c r="A19" s="23">
        <v>10</v>
      </c>
      <c r="B19" s="9" t="s">
        <v>91</v>
      </c>
      <c r="C19" s="7">
        <v>60</v>
      </c>
      <c r="D19" s="8" t="s">
        <v>4</v>
      </c>
      <c r="E19" s="8" t="s">
        <v>128</v>
      </c>
      <c r="F19" s="34"/>
      <c r="G19" s="41"/>
      <c r="H19" s="27"/>
      <c r="I19" s="27">
        <f t="shared" si="0"/>
        <v>0</v>
      </c>
      <c r="J19" s="78"/>
      <c r="K19" s="79">
        <f t="shared" si="1"/>
        <v>0</v>
      </c>
      <c r="L19" s="80"/>
      <c r="M19" s="85"/>
    </row>
    <row r="20" spans="1:13" ht="20.100000000000001" customHeight="1" x14ac:dyDescent="0.25">
      <c r="A20" s="23">
        <v>11</v>
      </c>
      <c r="B20" s="9" t="s">
        <v>92</v>
      </c>
      <c r="C20" s="7">
        <v>13</v>
      </c>
      <c r="D20" s="8" t="s">
        <v>5</v>
      </c>
      <c r="E20" s="8" t="s">
        <v>127</v>
      </c>
      <c r="F20" s="34"/>
      <c r="G20" s="41"/>
      <c r="H20" s="27"/>
      <c r="I20" s="27">
        <f t="shared" si="0"/>
        <v>0</v>
      </c>
      <c r="J20" s="78"/>
      <c r="K20" s="79">
        <f t="shared" si="1"/>
        <v>0</v>
      </c>
      <c r="L20" s="80"/>
      <c r="M20" s="85"/>
    </row>
    <row r="21" spans="1:13" ht="20.100000000000001" customHeight="1" x14ac:dyDescent="0.25">
      <c r="A21" s="23">
        <v>12</v>
      </c>
      <c r="B21" s="9" t="s">
        <v>153</v>
      </c>
      <c r="C21" s="7">
        <v>900</v>
      </c>
      <c r="D21" s="8" t="s">
        <v>5</v>
      </c>
      <c r="E21" s="8" t="s">
        <v>127</v>
      </c>
      <c r="F21" s="34"/>
      <c r="G21" s="41"/>
      <c r="H21" s="27"/>
      <c r="I21" s="27">
        <f t="shared" si="0"/>
        <v>0</v>
      </c>
      <c r="J21" s="78"/>
      <c r="K21" s="79">
        <f t="shared" si="1"/>
        <v>0</v>
      </c>
      <c r="L21" s="80"/>
      <c r="M21" s="85"/>
    </row>
    <row r="22" spans="1:13" ht="20.100000000000001" customHeight="1" x14ac:dyDescent="0.25">
      <c r="A22" s="23">
        <v>13</v>
      </c>
      <c r="B22" s="9" t="s">
        <v>93</v>
      </c>
      <c r="C22" s="7">
        <v>20</v>
      </c>
      <c r="D22" s="8" t="s">
        <v>5</v>
      </c>
      <c r="E22" s="8" t="s">
        <v>129</v>
      </c>
      <c r="F22" s="34"/>
      <c r="G22" s="41"/>
      <c r="H22" s="27"/>
      <c r="I22" s="27">
        <f t="shared" si="0"/>
        <v>0</v>
      </c>
      <c r="J22" s="78"/>
      <c r="K22" s="79">
        <f t="shared" si="1"/>
        <v>0</v>
      </c>
      <c r="L22" s="80"/>
      <c r="M22" s="85"/>
    </row>
    <row r="23" spans="1:13" ht="20.100000000000001" customHeight="1" x14ac:dyDescent="0.25">
      <c r="A23" s="23">
        <v>14</v>
      </c>
      <c r="B23" s="9" t="s">
        <v>154</v>
      </c>
      <c r="C23" s="7">
        <v>25</v>
      </c>
      <c r="D23" s="8" t="s">
        <v>4</v>
      </c>
      <c r="E23" s="8" t="s">
        <v>114</v>
      </c>
      <c r="F23" s="34"/>
      <c r="G23" s="41"/>
      <c r="H23" s="27"/>
      <c r="I23" s="27">
        <f t="shared" si="0"/>
        <v>0</v>
      </c>
      <c r="J23" s="78"/>
      <c r="K23" s="79">
        <f t="shared" si="1"/>
        <v>0</v>
      </c>
      <c r="L23" s="80"/>
      <c r="M23" s="85"/>
    </row>
    <row r="24" spans="1:13" ht="20.100000000000001" customHeight="1" x14ac:dyDescent="0.25">
      <c r="A24" s="23">
        <v>15</v>
      </c>
      <c r="B24" s="9" t="s">
        <v>94</v>
      </c>
      <c r="C24" s="7">
        <v>20</v>
      </c>
      <c r="D24" s="8" t="s">
        <v>5</v>
      </c>
      <c r="E24" s="8" t="s">
        <v>127</v>
      </c>
      <c r="F24" s="34"/>
      <c r="G24" s="41"/>
      <c r="H24" s="27"/>
      <c r="I24" s="27">
        <f>G24*H24</f>
        <v>0</v>
      </c>
      <c r="J24" s="78"/>
      <c r="K24" s="79">
        <f t="shared" si="1"/>
        <v>0</v>
      </c>
      <c r="L24" s="80"/>
      <c r="M24" s="85"/>
    </row>
    <row r="25" spans="1:13" ht="20.100000000000001" customHeight="1" x14ac:dyDescent="0.25">
      <c r="A25" s="23">
        <v>16</v>
      </c>
      <c r="B25" s="9" t="s">
        <v>95</v>
      </c>
      <c r="C25" s="7">
        <v>30</v>
      </c>
      <c r="D25" s="8" t="s">
        <v>4</v>
      </c>
      <c r="E25" s="8" t="s">
        <v>126</v>
      </c>
      <c r="F25" s="34"/>
      <c r="G25" s="41"/>
      <c r="H25" s="27"/>
      <c r="I25" s="27">
        <f t="shared" si="0"/>
        <v>0</v>
      </c>
      <c r="J25" s="78"/>
      <c r="K25" s="79">
        <f t="shared" si="1"/>
        <v>0</v>
      </c>
      <c r="L25" s="80"/>
      <c r="M25" s="85"/>
    </row>
    <row r="26" spans="1:13" ht="20.100000000000001" customHeight="1" x14ac:dyDescent="0.25">
      <c r="A26" s="23">
        <v>17</v>
      </c>
      <c r="B26" s="17" t="s">
        <v>96</v>
      </c>
      <c r="C26" s="7">
        <v>50</v>
      </c>
      <c r="D26" s="8" t="s">
        <v>4</v>
      </c>
      <c r="E26" s="8" t="s">
        <v>130</v>
      </c>
      <c r="F26" s="34"/>
      <c r="G26" s="41"/>
      <c r="H26" s="27"/>
      <c r="I26" s="27">
        <f t="shared" si="0"/>
        <v>0</v>
      </c>
      <c r="J26" s="78"/>
      <c r="K26" s="79">
        <f t="shared" si="1"/>
        <v>0</v>
      </c>
      <c r="L26" s="80"/>
      <c r="M26" s="85"/>
    </row>
    <row r="27" spans="1:13" ht="20.100000000000001" customHeight="1" x14ac:dyDescent="0.25">
      <c r="A27" s="23">
        <v>18</v>
      </c>
      <c r="B27" s="9" t="s">
        <v>97</v>
      </c>
      <c r="C27" s="7">
        <v>10</v>
      </c>
      <c r="D27" s="8" t="s">
        <v>4</v>
      </c>
      <c r="E27" s="8" t="s">
        <v>131</v>
      </c>
      <c r="F27" s="34"/>
      <c r="G27" s="41"/>
      <c r="H27" s="27"/>
      <c r="I27" s="27">
        <f t="shared" si="0"/>
        <v>0</v>
      </c>
      <c r="J27" s="78"/>
      <c r="K27" s="79">
        <f t="shared" si="1"/>
        <v>0</v>
      </c>
      <c r="L27" s="80"/>
      <c r="M27" s="85"/>
    </row>
    <row r="28" spans="1:13" ht="20.100000000000001" customHeight="1" x14ac:dyDescent="0.25">
      <c r="A28" s="23">
        <v>19</v>
      </c>
      <c r="B28" s="9" t="s">
        <v>98</v>
      </c>
      <c r="C28" s="7">
        <v>50</v>
      </c>
      <c r="D28" s="8" t="s">
        <v>4</v>
      </c>
      <c r="E28" s="8" t="s">
        <v>132</v>
      </c>
      <c r="F28" s="34"/>
      <c r="G28" s="41"/>
      <c r="H28" s="27"/>
      <c r="I28" s="27">
        <f t="shared" si="0"/>
        <v>0</v>
      </c>
      <c r="J28" s="78"/>
      <c r="K28" s="79">
        <f t="shared" si="1"/>
        <v>0</v>
      </c>
      <c r="L28" s="80"/>
      <c r="M28" s="85"/>
    </row>
    <row r="29" spans="1:13" ht="20.100000000000001" customHeight="1" x14ac:dyDescent="0.25">
      <c r="A29" s="23">
        <v>20</v>
      </c>
      <c r="B29" s="9" t="s">
        <v>99</v>
      </c>
      <c r="C29" s="7">
        <v>50</v>
      </c>
      <c r="D29" s="8" t="s">
        <v>4</v>
      </c>
      <c r="E29" s="8" t="s">
        <v>126</v>
      </c>
      <c r="F29" s="34"/>
      <c r="G29" s="41"/>
      <c r="H29" s="27"/>
      <c r="I29" s="27">
        <f t="shared" si="0"/>
        <v>0</v>
      </c>
      <c r="J29" s="78"/>
      <c r="K29" s="79">
        <f t="shared" si="1"/>
        <v>0</v>
      </c>
      <c r="L29" s="80"/>
      <c r="M29" s="85"/>
    </row>
    <row r="30" spans="1:13" ht="20.100000000000001" customHeight="1" x14ac:dyDescent="0.25">
      <c r="A30" s="23">
        <v>21</v>
      </c>
      <c r="B30" s="9" t="s">
        <v>100</v>
      </c>
      <c r="C30" s="7">
        <v>30</v>
      </c>
      <c r="D30" s="8" t="s">
        <v>4</v>
      </c>
      <c r="E30" s="8" t="s">
        <v>133</v>
      </c>
      <c r="F30" s="34"/>
      <c r="G30" s="41"/>
      <c r="H30" s="27"/>
      <c r="I30" s="27">
        <f>G30*H30</f>
        <v>0</v>
      </c>
      <c r="J30" s="78"/>
      <c r="K30" s="79">
        <f t="shared" si="1"/>
        <v>0</v>
      </c>
      <c r="L30" s="80"/>
      <c r="M30" s="85"/>
    </row>
    <row r="31" spans="1:13" ht="20.100000000000001" customHeight="1" x14ac:dyDescent="0.25">
      <c r="A31" s="23">
        <v>22</v>
      </c>
      <c r="B31" s="9" t="s">
        <v>101</v>
      </c>
      <c r="C31" s="7">
        <v>50</v>
      </c>
      <c r="D31" s="8" t="s">
        <v>4</v>
      </c>
      <c r="E31" s="8" t="s">
        <v>130</v>
      </c>
      <c r="F31" s="34"/>
      <c r="G31" s="41"/>
      <c r="H31" s="27"/>
      <c r="I31" s="27">
        <f t="shared" si="0"/>
        <v>0</v>
      </c>
      <c r="J31" s="78"/>
      <c r="K31" s="79">
        <f t="shared" si="1"/>
        <v>0</v>
      </c>
      <c r="L31" s="80"/>
      <c r="M31" s="85"/>
    </row>
    <row r="32" spans="1:13" ht="20.100000000000001" customHeight="1" x14ac:dyDescent="0.25">
      <c r="A32" s="23">
        <v>23</v>
      </c>
      <c r="B32" s="17" t="s">
        <v>104</v>
      </c>
      <c r="C32" s="7">
        <v>25</v>
      </c>
      <c r="D32" s="8" t="s">
        <v>4</v>
      </c>
      <c r="E32" s="8" t="s">
        <v>130</v>
      </c>
      <c r="F32" s="34"/>
      <c r="G32" s="41"/>
      <c r="H32" s="27"/>
      <c r="I32" s="27">
        <f t="shared" si="0"/>
        <v>0</v>
      </c>
      <c r="J32" s="78"/>
      <c r="K32" s="79">
        <f t="shared" si="1"/>
        <v>0</v>
      </c>
      <c r="L32" s="80"/>
      <c r="M32" s="85"/>
    </row>
    <row r="33" spans="1:13" ht="20.100000000000001" customHeight="1" x14ac:dyDescent="0.25">
      <c r="A33" s="23">
        <v>24</v>
      </c>
      <c r="B33" s="17" t="s">
        <v>103</v>
      </c>
      <c r="C33" s="7">
        <v>50</v>
      </c>
      <c r="D33" s="8" t="s">
        <v>4</v>
      </c>
      <c r="E33" s="8" t="s">
        <v>130</v>
      </c>
      <c r="F33" s="34"/>
      <c r="G33" s="41"/>
      <c r="H33" s="27"/>
      <c r="I33" s="27">
        <f t="shared" si="0"/>
        <v>0</v>
      </c>
      <c r="J33" s="78"/>
      <c r="K33" s="79">
        <f t="shared" si="1"/>
        <v>0</v>
      </c>
      <c r="L33" s="80"/>
      <c r="M33" s="85"/>
    </row>
    <row r="34" spans="1:13" ht="20.100000000000001" customHeight="1" x14ac:dyDescent="0.25">
      <c r="A34" s="23">
        <v>25</v>
      </c>
      <c r="B34" s="9" t="s">
        <v>102</v>
      </c>
      <c r="C34" s="7">
        <v>50</v>
      </c>
      <c r="D34" s="8" t="s">
        <v>4</v>
      </c>
      <c r="E34" s="8" t="s">
        <v>134</v>
      </c>
      <c r="F34" s="34"/>
      <c r="G34" s="41"/>
      <c r="H34" s="27"/>
      <c r="I34" s="27">
        <f t="shared" si="0"/>
        <v>0</v>
      </c>
      <c r="J34" s="78"/>
      <c r="K34" s="79">
        <f t="shared" si="1"/>
        <v>0</v>
      </c>
      <c r="L34" s="80"/>
      <c r="M34" s="85"/>
    </row>
    <row r="35" spans="1:13" ht="20.100000000000001" customHeight="1" x14ac:dyDescent="0.25">
      <c r="A35" s="23">
        <v>26</v>
      </c>
      <c r="B35" s="9" t="s">
        <v>155</v>
      </c>
      <c r="C35" s="7">
        <v>200</v>
      </c>
      <c r="D35" s="8" t="s">
        <v>4</v>
      </c>
      <c r="E35" s="8" t="s">
        <v>110</v>
      </c>
      <c r="F35" s="34"/>
      <c r="G35" s="41"/>
      <c r="H35" s="27"/>
      <c r="I35" s="27">
        <f t="shared" si="0"/>
        <v>0</v>
      </c>
      <c r="J35" s="78"/>
      <c r="K35" s="79">
        <f t="shared" si="1"/>
        <v>0</v>
      </c>
      <c r="L35" s="80"/>
      <c r="M35" s="85"/>
    </row>
    <row r="36" spans="1:13" ht="20.100000000000001" customHeight="1" x14ac:dyDescent="0.25">
      <c r="A36" s="23">
        <v>27</v>
      </c>
      <c r="B36" s="9" t="s">
        <v>105</v>
      </c>
      <c r="C36" s="7">
        <v>50</v>
      </c>
      <c r="D36" s="8" t="s">
        <v>4</v>
      </c>
      <c r="E36" s="8" t="s">
        <v>126</v>
      </c>
      <c r="F36" s="34"/>
      <c r="G36" s="41"/>
      <c r="H36" s="27"/>
      <c r="I36" s="27">
        <f t="shared" si="0"/>
        <v>0</v>
      </c>
      <c r="J36" s="78"/>
      <c r="K36" s="79">
        <f t="shared" si="1"/>
        <v>0</v>
      </c>
      <c r="L36" s="80"/>
      <c r="M36" s="85"/>
    </row>
    <row r="37" spans="1:13" ht="20.100000000000001" customHeight="1" x14ac:dyDescent="0.25">
      <c r="A37" s="23">
        <v>28</v>
      </c>
      <c r="B37" s="9" t="s">
        <v>106</v>
      </c>
      <c r="C37" s="7">
        <v>50</v>
      </c>
      <c r="D37" s="8" t="s">
        <v>4</v>
      </c>
      <c r="E37" s="8" t="s">
        <v>131</v>
      </c>
      <c r="F37" s="34"/>
      <c r="G37" s="41"/>
      <c r="H37" s="27"/>
      <c r="I37" s="27">
        <f>G37*H37</f>
        <v>0</v>
      </c>
      <c r="J37" s="78"/>
      <c r="K37" s="79">
        <f t="shared" si="1"/>
        <v>0</v>
      </c>
      <c r="L37" s="80"/>
      <c r="M37" s="85"/>
    </row>
    <row r="38" spans="1:13" ht="20.100000000000001" customHeight="1" x14ac:dyDescent="0.25">
      <c r="A38" s="23">
        <v>29</v>
      </c>
      <c r="B38" s="9" t="s">
        <v>107</v>
      </c>
      <c r="C38" s="7">
        <v>50</v>
      </c>
      <c r="D38" s="8" t="s">
        <v>4</v>
      </c>
      <c r="E38" s="8" t="s">
        <v>126</v>
      </c>
      <c r="F38" s="34"/>
      <c r="G38" s="41"/>
      <c r="H38" s="27"/>
      <c r="I38" s="27">
        <f t="shared" si="0"/>
        <v>0</v>
      </c>
      <c r="J38" s="78"/>
      <c r="K38" s="79">
        <f t="shared" si="1"/>
        <v>0</v>
      </c>
      <c r="L38" s="80"/>
      <c r="M38" s="85"/>
    </row>
    <row r="39" spans="1:13" x14ac:dyDescent="0.25">
      <c r="A39" s="10"/>
      <c r="B39" s="124" t="s">
        <v>14</v>
      </c>
      <c r="C39" s="124"/>
      <c r="D39" s="124"/>
      <c r="E39" s="124"/>
      <c r="F39" s="124"/>
      <c r="G39" s="124"/>
      <c r="H39" s="124"/>
      <c r="I39" s="76">
        <f>SUM(I10:I38)</f>
        <v>0</v>
      </c>
      <c r="J39" s="102"/>
      <c r="K39" s="76">
        <f>SUM(K10:K38)</f>
        <v>0</v>
      </c>
      <c r="L39" s="86"/>
      <c r="M39" s="85"/>
    </row>
    <row r="40" spans="1:13" x14ac:dyDescent="0.25">
      <c r="A40" s="10"/>
      <c r="B40" s="120" t="s">
        <v>15</v>
      </c>
      <c r="C40" s="120"/>
      <c r="D40" s="120"/>
      <c r="E40" s="120"/>
      <c r="F40" s="120"/>
      <c r="G40" s="120"/>
      <c r="H40" s="120"/>
      <c r="I40" s="77">
        <f>I39*10%</f>
        <v>0</v>
      </c>
      <c r="J40" s="103"/>
      <c r="K40" s="77">
        <f>K39*10%</f>
        <v>0</v>
      </c>
      <c r="L40" s="86"/>
      <c r="M40" s="85"/>
    </row>
    <row r="41" spans="1:13" ht="15" customHeight="1" x14ac:dyDescent="0.25">
      <c r="A41" s="10"/>
      <c r="B41" s="120" t="s">
        <v>16</v>
      </c>
      <c r="C41" s="120"/>
      <c r="D41" s="120"/>
      <c r="E41" s="120"/>
      <c r="F41" s="120"/>
      <c r="G41" s="120"/>
      <c r="H41" s="120"/>
      <c r="I41" s="77">
        <f>SUM(I39:I40)</f>
        <v>0</v>
      </c>
      <c r="J41" s="103"/>
      <c r="K41" s="77">
        <f>SUM(K39:K40)</f>
        <v>0</v>
      </c>
      <c r="L41" s="86"/>
      <c r="M41" s="85"/>
    </row>
    <row r="44" spans="1:13" x14ac:dyDescent="0.25">
      <c r="C44" s="162"/>
      <c r="D44" s="162"/>
      <c r="E44" s="162"/>
      <c r="F44" s="162"/>
      <c r="G44" s="162"/>
      <c r="H44" s="162"/>
      <c r="I44" s="162"/>
      <c r="J44" s="162"/>
    </row>
    <row r="49" spans="8:12" x14ac:dyDescent="0.25">
      <c r="H49" s="161" t="s">
        <v>181</v>
      </c>
      <c r="I49" s="161"/>
      <c r="J49" s="161"/>
      <c r="K49" s="161"/>
      <c r="L49" s="161"/>
    </row>
    <row r="50" spans="8:12" x14ac:dyDescent="0.25">
      <c r="H50" s="161" t="s">
        <v>177</v>
      </c>
      <c r="I50" s="161"/>
      <c r="J50" s="161"/>
      <c r="K50" s="161"/>
      <c r="L50" s="161"/>
    </row>
    <row r="56" spans="8:12" ht="15" customHeight="1" x14ac:dyDescent="0.25"/>
  </sheetData>
  <mergeCells count="22">
    <mergeCell ref="H49:L49"/>
    <mergeCell ref="H50:L50"/>
    <mergeCell ref="B4:D4"/>
    <mergeCell ref="L8:L9"/>
    <mergeCell ref="B39:H39"/>
    <mergeCell ref="B40:H40"/>
    <mergeCell ref="G8:G9"/>
    <mergeCell ref="C44:J44"/>
    <mergeCell ref="A6:L6"/>
    <mergeCell ref="K2:L3"/>
    <mergeCell ref="A7:L7"/>
    <mergeCell ref="B41:H41"/>
    <mergeCell ref="K8:K9"/>
    <mergeCell ref="J8:J9"/>
    <mergeCell ref="A8:A9"/>
    <mergeCell ref="B8:B9"/>
    <mergeCell ref="C8:C9"/>
    <mergeCell ref="D8:D9"/>
    <mergeCell ref="H8:H9"/>
    <mergeCell ref="I8:I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Część 1 - Art. sypkie</vt:lpstr>
      <vt:lpstr>Część 2 - Przetwory</vt:lpstr>
      <vt:lpstr>Część 3 - Art. dietetyczne</vt:lpstr>
      <vt:lpstr>Arkusz1</vt:lpstr>
      <vt:lpstr>Część 4 - Przyprawy</vt:lpstr>
      <vt:lpstr>'Część 1 - Art. sypkie'!Obszar_wydruku</vt:lpstr>
      <vt:lpstr>'Część 2 - Przetwory'!Obszar_wydruku</vt:lpstr>
      <vt:lpstr>'Część 3 - Art. dietetyczne'!Obszar_wydruku</vt:lpstr>
      <vt:lpstr>'Część 4 - Przyprawy'!Obszar_wydruku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2023-07-17T07:34:32Z</dcterms:modified>
</cp:coreProperties>
</file>