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arciniak\DROGI 2019-2020\REALIZACJA 2019-2020-2021-2022-2023\2024\1. Os. PKP\DO PRZETARGU\5. Przedmiary\"/>
    </mc:Choice>
  </mc:AlternateContent>
  <xr:revisionPtr revIDLastSave="0" documentId="13_ncr:1_{5BA77CB7-49E9-444A-ADD5-7A3ABA15F7CD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KO-KOLEJOWA" sheetId="1" r:id="rId1"/>
  </sheets>
  <definedNames>
    <definedName name="_xlnm.Print_Area" localSheetId="0">'KO-KOLEJOWA'!$A$1:$G$69</definedName>
    <definedName name="Print_Area_0_0" localSheetId="0">'KO-KOLEJOWA'!$A$1:$G$70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4" i="1" l="1"/>
  <c r="G63" i="1"/>
  <c r="G62" i="1"/>
  <c r="G61" i="1"/>
  <c r="G60" i="1"/>
  <c r="G59" i="1"/>
  <c r="G57" i="1"/>
  <c r="G56" i="1"/>
  <c r="G55" i="1"/>
  <c r="G54" i="1"/>
  <c r="G53" i="1"/>
  <c r="G52" i="1"/>
  <c r="G51" i="1"/>
  <c r="A51" i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G50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G10" i="1"/>
  <c r="G65" i="1" l="1"/>
  <c r="G47" i="1"/>
  <c r="F66" i="1" s="1"/>
  <c r="F67" i="1" s="1"/>
  <c r="F68" i="1" s="1"/>
</calcChain>
</file>

<file path=xl/sharedStrings.xml><?xml version="1.0" encoding="utf-8"?>
<sst xmlns="http://schemas.openxmlformats.org/spreadsheetml/2006/main" count="161" uniqueCount="109">
  <si>
    <t>LP</t>
  </si>
  <si>
    <t>Wyszczególnienie elementów rozliczeniowych</t>
  </si>
  <si>
    <t>Jednostka</t>
  </si>
  <si>
    <t xml:space="preserve">  Cena jedn.   netto</t>
  </si>
  <si>
    <t>Wartość  netto</t>
  </si>
  <si>
    <t>jm</t>
  </si>
  <si>
    <t>Ilość</t>
  </si>
  <si>
    <t>km</t>
  </si>
  <si>
    <r>
      <rPr>
        <sz val="10"/>
        <rFont val="Times New Roman"/>
        <family val="1"/>
        <charset val="238"/>
      </rPr>
      <t>m</t>
    </r>
    <r>
      <rPr>
        <vertAlign val="superscript"/>
        <sz val="10"/>
        <rFont val="Times New Roman"/>
        <family val="1"/>
        <charset val="238"/>
      </rPr>
      <t>3</t>
    </r>
  </si>
  <si>
    <t>m</t>
  </si>
  <si>
    <t>szt.</t>
  </si>
  <si>
    <r>
      <rPr>
        <sz val="10"/>
        <rFont val="Times New Roman"/>
        <family val="1"/>
        <charset val="238"/>
      </rPr>
      <t>m</t>
    </r>
    <r>
      <rPr>
        <vertAlign val="superscript"/>
        <sz val="10"/>
        <rFont val="Times New Roman"/>
        <family val="1"/>
        <charset val="238"/>
      </rPr>
      <t>2</t>
    </r>
  </si>
  <si>
    <t>zł</t>
  </si>
  <si>
    <t>szt</t>
  </si>
  <si>
    <t>OŚWIETLENIE ULICZNE</t>
  </si>
  <si>
    <t>Kopanie rowów dla kabli w sposób ręczny w gruncie kat. III</t>
  </si>
  <si>
    <t>Zasypywanie rowów dla kabli wykonanych ręcznie w gruncie kat. III</t>
  </si>
  <si>
    <t>Nasypanie warstwy piasku na dnie rowu kablowego o szerokości do 0.4 m</t>
  </si>
  <si>
    <t>Ułożenie rur osłonowych z PCW o śr.do 140 mm / fi 110</t>
  </si>
  <si>
    <t>Przewierty mechaniczne dla rury o śr.do 125 mm pod obiektami</t>
  </si>
  <si>
    <t>Wykopy pionowe ręczne dla urządzenia przeciskowego wraz z jego zasypaniem w gruncie nienawodnionym kat.III-IV</t>
  </si>
  <si>
    <t>Cięcie nawierzchni z mas mineralno-asfaltowych na głębokość 5 cm</t>
  </si>
  <si>
    <t>Rozebranie nawierzchni z mas mineralno-bitumicznych gr. 4 cm ręcznie</t>
  </si>
  <si>
    <t>Ręczne rozebranie nawierzchni chodników z kostki betonowej</t>
  </si>
  <si>
    <t>Nawierzchnie po robotach kablowych na chodnikach, wjazdach, placach z betonowej kostki brukowe o grubości 8 cm na podsypce cementowo-piaskowej - kostka z odzysku</t>
  </si>
  <si>
    <t>Układanie kabli o masie do 1.0 kg/m w rowach kablowych ręcznie</t>
  </si>
  <si>
    <t>Układanie kabli o masie do 1.0 kg/m w rurach, pustakach lub kanałach zamkniętych</t>
  </si>
  <si>
    <t>Układanie kabli o masie do 1.0 kg/m bezpośrednio na słupach - w słupach</t>
  </si>
  <si>
    <t>Zarobienie na sucho końca kabla 4-żyłowego o przekroju żył do 50 mm2 na napięcie do 1 kV o izolacji i powłoce z tworzyw sztucznych</t>
  </si>
  <si>
    <t>Montaż i stawianie słupów oświetleniowych o masie do 300 kg - słup aluminiowy  7m</t>
  </si>
  <si>
    <t>Montaż wysięgników rurowych o masie do 15 kg na słupie - 1m</t>
  </si>
  <si>
    <t>Montaż przewodów do opraw oświetleniowych - wciąganie w słupy, rury osłonowe  przy wysokości latarń do 10 m</t>
  </si>
  <si>
    <t>kpl prze w</t>
  </si>
  <si>
    <t>Montaż opraw oświetlenia zewnętrznego  - typu LED 1 55W</t>
  </si>
  <si>
    <t>Montaż i stawianie słupów oświetleniowych o masie do 300 kg - słup aluminiowy  7m prosty</t>
  </si>
  <si>
    <t>Montaż przewodów do opraw oświetleniowych - wciąganie w słupy, rury osłonowe i wysięgniki przy wysokości latarń do 7 m</t>
  </si>
  <si>
    <t>Montaż opraw oświetlenia zewnętrznego  - typu LED 2 55W regulowana</t>
  </si>
  <si>
    <t>Montaż i stawianie słupów oświetleniowych o masie do 300 kg - słup aluminiowy  5m</t>
  </si>
  <si>
    <t>Montaż wysięgników rurowych o masie do 15 kg na słupie -  0,8m</t>
  </si>
  <si>
    <t>Montaż opraw oświetlenia zewnętrznego  - typu LED 3 39W - przejscie dla pieszych</t>
  </si>
  <si>
    <t>Montaż zestawów sygnalizacyjnych podwójnych z akumulatorem</t>
  </si>
  <si>
    <t>kpl.</t>
  </si>
  <si>
    <t>Aparaty elektryczne o masie do 2.5 kg -  przycisk aktywujący</t>
  </si>
  <si>
    <t>Uziomy ze stali profilowanej miedziowane o długości 3 m (metoda wykonania udarowa) - grunt kat.III</t>
  </si>
  <si>
    <t>Uziomy ze stali profilowanej miedziowane (metoda wykonania udarowa) - grunt kat.III za następne 1.5 m długości</t>
  </si>
  <si>
    <t>Układanie uziomów w rowach kablowych</t>
  </si>
  <si>
    <t>Szafka oświetleniowa SO</t>
  </si>
  <si>
    <t>Wykopy - zagęszczanie</t>
  </si>
  <si>
    <t>Badanie linii kablowej N.N.- kabel 4-żyłowy</t>
  </si>
  <si>
    <t>odc.</t>
  </si>
  <si>
    <t>Badania i pomiary instalacji uziemiającej (pierwszy pomiar)</t>
  </si>
  <si>
    <t>Sprawdzenie i pomiar 1-fazowego obwodu elektrycznego niskiego napięcia</t>
  </si>
  <si>
    <t>po miar</t>
  </si>
  <si>
    <t>Pomiar rezystancji izolacji instalacji elektrycznej - obwód 1-fazowy (pomiar pierwszy)</t>
  </si>
  <si>
    <t>Pomiar rezystancji izolacji instalacji elektrycznej - obwód 1-fazowy (każdy następny pomiar)</t>
  </si>
  <si>
    <t xml:space="preserve">RAZEM OŚWIETLENIE ULICZNE  ( netto)   </t>
  </si>
  <si>
    <t xml:space="preserve"> DEMONTAŻ OŚWIETLENIA ULICZNEGO</t>
  </si>
  <si>
    <t>UL. KOLEJOWA</t>
  </si>
  <si>
    <t>Demontaż słupów żelbetowych linii NN pojedynczych z ustojami – P10ZN</t>
  </si>
  <si>
    <t>Demontaż słupów żelbetowych linii NN bliźniaczych - B-10ZN</t>
  </si>
  <si>
    <t>Demontaż wysięgników rurowych o ciężarze do 30 kg mocowanych na słupie lub ścianie</t>
  </si>
  <si>
    <t>Demontaż opraw oświetlenia zewnętrznego na trzpieniu słupa lub wysięgniku</t>
  </si>
  <si>
    <t>Demontaż przewodów izolowanych linii napowietrznej nn typu AsXSn lub podobnych</t>
  </si>
  <si>
    <t>Demontaż osprzętu sieciowego i konstrukcji metalowych linii NN - hak wieszakowy</t>
  </si>
  <si>
    <t>Transport wewnętrzny prefabrykatów żelbetowych na odległość do 20.0 km</t>
  </si>
  <si>
    <t>t</t>
  </si>
  <si>
    <t>Dodatek na wykonanie skrzyżowań linii w.n.,n.n. lub telekomunikacyjnych - droga powiatowa</t>
  </si>
  <si>
    <t>sk rzyż</t>
  </si>
  <si>
    <t>OS. PKP</t>
  </si>
  <si>
    <t>Demontaż słupów oświetleniowych o masie 720-890 kg - betonowy</t>
  </si>
  <si>
    <t>Demontaż słupów oświetleniowych stalowych</t>
  </si>
  <si>
    <t>Mufy z tworzyw termokurczliwych przelotowe na kablach energetycznych wielożyłowych o przekroju żył 35 mm2 o izolacji i powłoce z tworzyw sztucznych w rowach kablowych</t>
  </si>
  <si>
    <t xml:space="preserve">RAZEM DEMONTAŻ OŚWIETLENIA ULICZNEGO  ( netto)   </t>
  </si>
  <si>
    <t>Ogółem ( netto)</t>
  </si>
  <si>
    <t xml:space="preserve">       zł   </t>
  </si>
  <si>
    <t>Podatek VAT</t>
  </si>
  <si>
    <t>Ogółem ( brutto )</t>
  </si>
  <si>
    <t>KNR</t>
  </si>
  <si>
    <t>KNNR 5 0701-02</t>
  </si>
  <si>
    <t>KNNR 5 0702-02</t>
  </si>
  <si>
    <t>KNNR 5 0707-02</t>
  </si>
  <si>
    <t>KNNR 5 0706-01</t>
  </si>
  <si>
    <t>KNNR 5 0705-01</t>
  </si>
  <si>
    <t>KNNR 5 0723-02</t>
  </si>
  <si>
    <t>KNNR 5 0724-02</t>
  </si>
  <si>
    <t>KNNR 5 0721-01</t>
  </si>
  <si>
    <t>KNNR 6 0802-03</t>
  </si>
  <si>
    <t>KNNR 5 0719-02 analogia</t>
  </si>
  <si>
    <t>KNNR 5 0720-09</t>
  </si>
  <si>
    <t>KNNR 5 0713-02</t>
  </si>
  <si>
    <t>KNNR 5 0717-02 analogia</t>
  </si>
  <si>
    <t>KNNR 5 0726-10</t>
  </si>
  <si>
    <t>KNNR 5 1001-02</t>
  </si>
  <si>
    <t>KNNR 5 1002-01</t>
  </si>
  <si>
    <t>KNNR 5 1003-03</t>
  </si>
  <si>
    <t>KNNR 5 1004-02</t>
  </si>
  <si>
    <t>KNNR 5 1003-02</t>
  </si>
  <si>
    <t>KNNR 5 1010-03 analogia</t>
  </si>
  <si>
    <t>KNNR 5 0406-01 analogia</t>
  </si>
  <si>
    <t>KNNR 5 0606-04</t>
  </si>
  <si>
    <t>KNNR 5 0606-06</t>
  </si>
  <si>
    <t>KNNR 5 0907-06</t>
  </si>
  <si>
    <t>KNNR 5 0401-05 analogia</t>
  </si>
  <si>
    <t>KNNR 6 1301-02 analogia</t>
  </si>
  <si>
    <t>KNNR 5 1302-03</t>
  </si>
  <si>
    <t>KNNR 5 1304-01</t>
  </si>
  <si>
    <t>KNNR 5 1301-01</t>
  </si>
  <si>
    <t>KNNR 5 1303-01</t>
  </si>
  <si>
    <t>KNNR 5 1303-02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</si>
</sst>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"/>
  </numFmts>
  <fonts count="24" x14ac:knownFonts="1">
    <font>
      <sz val="10"/>
      <name val="Times New Roman CE"/>
      <family val="1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i/>
      <sz val="8"/>
      <name val="Times New Roman"/>
      <family val="1"/>
      <charset val="1"/>
    </font>
    <font>
      <b/>
      <sz val="11"/>
      <name val="Times New Roman"/>
      <family val="1"/>
      <charset val="1"/>
    </font>
    <font>
      <sz val="10"/>
      <color rgb="FFFF0000"/>
      <name val="Arial CE"/>
      <charset val="238"/>
    </font>
    <font>
      <sz val="18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8"/>
      <color rgb="FFFFFF00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>
      <alignment horizontal="left" vertical="top" wrapText="1"/>
      <protection locked="0"/>
    </xf>
  </cellStyleXfs>
  <cellXfs count="111">
    <xf numFmtId="0" fontId="0" fillId="0" borderId="0" xfId="0">
      <alignment horizontal="left" vertical="top" wrapText="1"/>
      <protection locked="0"/>
    </xf>
    <xf numFmtId="0" fontId="1" fillId="0" borderId="0" xfId="0" applyFont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>
      <alignment vertical="top" wrapText="1"/>
      <protection locked="0"/>
    </xf>
    <xf numFmtId="2" fontId="1" fillId="0" borderId="0" xfId="0" applyNumberFormat="1" applyFont="1" applyAlignment="1">
      <alignment vertical="top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5" xfId="0" applyFont="1" applyBorder="1" applyAlignment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7" xfId="0" applyFont="1" applyBorder="1" applyAlignment="1">
      <alignment horizontal="center" vertical="center"/>
      <protection locked="0"/>
    </xf>
    <xf numFmtId="1" fontId="3" fillId="0" borderId="7" xfId="0" applyNumberFormat="1" applyFont="1" applyBorder="1" applyAlignment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164" fontId="11" fillId="0" borderId="15" xfId="0" applyNumberFormat="1" applyFont="1" applyBorder="1" applyAlignment="1">
      <alignment horizontal="center" vertical="top" wrapText="1"/>
      <protection locked="0"/>
    </xf>
    <xf numFmtId="0" fontId="5" fillId="0" borderId="6" xfId="0" applyFont="1" applyBorder="1" applyAlignment="1" applyProtection="1">
      <alignment horizontal="center" vertical="top"/>
    </xf>
    <xf numFmtId="0" fontId="6" fillId="0" borderId="7" xfId="0" applyFont="1" applyBorder="1" applyAlignment="1" applyProtection="1">
      <alignment horizontal="center" vertical="top"/>
    </xf>
    <xf numFmtId="4" fontId="5" fillId="0" borderId="7" xfId="0" applyNumberFormat="1" applyFont="1" applyBorder="1" applyAlignment="1" applyProtection="1">
      <alignment horizontal="center" vertical="center" wrapText="1"/>
    </xf>
    <xf numFmtId="4" fontId="8" fillId="0" borderId="8" xfId="0" applyNumberFormat="1" applyFont="1" applyBorder="1" applyAlignment="1" applyProtection="1">
      <alignment vertical="center" wrapText="1"/>
    </xf>
    <xf numFmtId="0" fontId="5" fillId="0" borderId="15" xfId="0" applyFont="1" applyBorder="1" applyAlignment="1">
      <alignment horizontal="center" vertical="top"/>
      <protection locked="0"/>
    </xf>
    <xf numFmtId="0" fontId="5" fillId="0" borderId="15" xfId="0" applyFont="1" applyBorder="1" applyAlignment="1">
      <alignment horizontal="center" vertical="top" wrapText="1"/>
      <protection locked="0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>
      <alignment horizontal="center" vertical="center"/>
      <protection locked="0"/>
    </xf>
    <xf numFmtId="0" fontId="13" fillId="0" borderId="3" xfId="0" applyFont="1" applyBorder="1">
      <alignment horizontal="left" vertical="top" wrapText="1"/>
      <protection locked="0"/>
    </xf>
    <xf numFmtId="0" fontId="5" fillId="0" borderId="3" xfId="0" applyFont="1" applyBorder="1" applyAlignment="1">
      <alignment horizontal="center" vertical="top"/>
      <protection locked="0"/>
    </xf>
    <xf numFmtId="2" fontId="13" fillId="0" borderId="3" xfId="0" applyNumberFormat="1" applyFont="1" applyBorder="1" applyAlignment="1">
      <alignment horizontal="right" vertical="top"/>
      <protection locked="0"/>
    </xf>
    <xf numFmtId="2" fontId="14" fillId="0" borderId="3" xfId="0" applyNumberFormat="1" applyFont="1" applyBorder="1" applyAlignment="1">
      <alignment horizontal="right" vertical="top"/>
      <protection locked="0"/>
    </xf>
    <xf numFmtId="4" fontId="11" fillId="0" borderId="13" xfId="0" applyNumberFormat="1" applyFont="1" applyBorder="1" applyAlignment="1" applyProtection="1">
      <alignment vertical="top" wrapText="1"/>
    </xf>
    <xf numFmtId="0" fontId="11" fillId="0" borderId="15" xfId="0" applyFont="1" applyBorder="1" applyAlignment="1" applyProtection="1">
      <alignment horizontal="center" vertical="top"/>
    </xf>
    <xf numFmtId="0" fontId="13" fillId="0" borderId="15" xfId="0" applyFont="1" applyBorder="1">
      <alignment horizontal="left" vertical="top" wrapText="1"/>
      <protection locked="0"/>
    </xf>
    <xf numFmtId="2" fontId="13" fillId="0" borderId="15" xfId="0" applyNumberFormat="1" applyFont="1" applyBorder="1" applyAlignment="1">
      <alignment horizontal="right" vertical="top"/>
      <protection locked="0"/>
    </xf>
    <xf numFmtId="2" fontId="14" fillId="0" borderId="15" xfId="0" applyNumberFormat="1" applyFont="1" applyBorder="1" applyAlignment="1">
      <alignment horizontal="right" vertical="top"/>
      <protection locked="0"/>
    </xf>
    <xf numFmtId="4" fontId="11" fillId="0" borderId="16" xfId="0" applyNumberFormat="1" applyFont="1" applyBorder="1" applyAlignment="1" applyProtection="1">
      <alignment vertical="top" wrapText="1"/>
    </xf>
    <xf numFmtId="0" fontId="13" fillId="0" borderId="15" xfId="0" applyFont="1" applyBorder="1" applyAlignment="1">
      <alignment horizontal="center" vertical="top"/>
      <protection locked="0"/>
    </xf>
    <xf numFmtId="0" fontId="15" fillId="0" borderId="15" xfId="0" applyFont="1" applyBorder="1" applyAlignment="1">
      <alignment horizontal="center" vertical="top" wrapText="1"/>
      <protection locked="0"/>
    </xf>
    <xf numFmtId="0" fontId="14" fillId="0" borderId="15" xfId="0" applyFont="1" applyBorder="1" applyAlignment="1">
      <alignment horizontal="center" vertical="top"/>
      <protection locked="0"/>
    </xf>
    <xf numFmtId="0" fontId="13" fillId="0" borderId="5" xfId="0" applyFont="1" applyBorder="1">
      <alignment horizontal="left" vertical="top" wrapText="1"/>
      <protection locked="0"/>
    </xf>
    <xf numFmtId="0" fontId="15" fillId="0" borderId="5" xfId="0" applyFont="1" applyBorder="1" applyAlignment="1">
      <alignment horizontal="center" vertical="top" wrapText="1"/>
      <protection locked="0"/>
    </xf>
    <xf numFmtId="2" fontId="13" fillId="0" borderId="5" xfId="0" applyNumberFormat="1" applyFont="1" applyBorder="1" applyAlignment="1">
      <alignment horizontal="right" vertical="top"/>
      <protection locked="0"/>
    </xf>
    <xf numFmtId="2" fontId="14" fillId="0" borderId="5" xfId="0" applyNumberFormat="1" applyFont="1" applyBorder="1" applyAlignment="1">
      <alignment horizontal="right" vertical="top"/>
      <protection locked="0"/>
    </xf>
    <xf numFmtId="4" fontId="11" fillId="0" borderId="18" xfId="0" applyNumberFormat="1" applyFont="1" applyBorder="1" applyAlignment="1" applyProtection="1">
      <alignment vertical="top" wrapText="1"/>
    </xf>
    <xf numFmtId="4" fontId="11" fillId="0" borderId="7" xfId="0" applyNumberFormat="1" applyFont="1" applyBorder="1" applyAlignment="1" applyProtection="1">
      <alignment horizontal="center" vertical="center" wrapText="1"/>
    </xf>
    <xf numFmtId="4" fontId="12" fillId="0" borderId="8" xfId="0" applyNumberFormat="1" applyFont="1" applyBorder="1" applyAlignment="1" applyProtection="1">
      <alignment vertical="center" wrapText="1"/>
    </xf>
    <xf numFmtId="0" fontId="16" fillId="0" borderId="10" xfId="0" applyFont="1" applyBorder="1" applyAlignment="1" applyProtection="1">
      <alignment horizontal="center" vertical="center"/>
    </xf>
    <xf numFmtId="0" fontId="17" fillId="0" borderId="10" xfId="0" applyFont="1" applyBorder="1" applyAlignment="1">
      <alignment horizontal="center" vertical="center"/>
      <protection locked="0"/>
    </xf>
    <xf numFmtId="0" fontId="16" fillId="0" borderId="11" xfId="0" applyFont="1" applyBorder="1" applyAlignment="1" applyProtection="1">
      <alignment horizontal="center" vertical="center"/>
    </xf>
    <xf numFmtId="0" fontId="12" fillId="0" borderId="3" xfId="0" applyFont="1" applyBorder="1">
      <alignment horizontal="left" vertical="top" wrapText="1"/>
      <protection locked="0"/>
    </xf>
    <xf numFmtId="0" fontId="11" fillId="0" borderId="3" xfId="0" applyFont="1" applyBorder="1" applyAlignment="1" applyProtection="1">
      <alignment horizontal="center" vertical="top" wrapText="1"/>
    </xf>
    <xf numFmtId="164" fontId="11" fillId="0" borderId="3" xfId="0" applyNumberFormat="1" applyFont="1" applyBorder="1" applyAlignment="1">
      <alignment horizontal="center" vertical="top" wrapText="1"/>
      <protection locked="0"/>
    </xf>
    <xf numFmtId="2" fontId="11" fillId="0" borderId="3" xfId="0" applyNumberFormat="1" applyFont="1" applyBorder="1" applyAlignment="1">
      <alignment horizontal="center" vertical="top"/>
      <protection locked="0"/>
    </xf>
    <xf numFmtId="165" fontId="13" fillId="0" borderId="15" xfId="0" applyNumberFormat="1" applyFont="1" applyBorder="1" applyAlignment="1">
      <alignment horizontal="right" vertical="top" wrapText="1"/>
      <protection locked="0"/>
    </xf>
    <xf numFmtId="0" fontId="12" fillId="0" borderId="15" xfId="0" applyFont="1" applyBorder="1">
      <alignment horizontal="left" vertical="top" wrapText="1"/>
      <protection locked="0"/>
    </xf>
    <xf numFmtId="2" fontId="11" fillId="0" borderId="15" xfId="0" applyNumberFormat="1" applyFont="1" applyBorder="1" applyAlignment="1">
      <alignment horizontal="center" vertical="top" wrapText="1"/>
      <protection locked="0"/>
    </xf>
    <xf numFmtId="2" fontId="13" fillId="0" borderId="15" xfId="0" applyNumberFormat="1" applyFont="1" applyBorder="1" applyAlignment="1">
      <alignment horizontal="right" vertical="top" wrapText="1"/>
      <protection locked="0"/>
    </xf>
    <xf numFmtId="0" fontId="13" fillId="0" borderId="5" xfId="0" applyFont="1" applyBorder="1" applyAlignment="1">
      <alignment horizontal="center" vertical="top"/>
      <protection locked="0"/>
    </xf>
    <xf numFmtId="165" fontId="13" fillId="0" borderId="5" xfId="0" applyNumberFormat="1" applyFont="1" applyBorder="1" applyAlignment="1">
      <alignment horizontal="right" vertical="top" wrapText="1"/>
      <protection locked="0"/>
    </xf>
    <xf numFmtId="2" fontId="13" fillId="0" borderId="5" xfId="0" applyNumberFormat="1" applyFont="1" applyBorder="1" applyAlignment="1">
      <alignment horizontal="right" vertical="top" wrapText="1"/>
      <protection locked="0"/>
    </xf>
    <xf numFmtId="0" fontId="18" fillId="0" borderId="0" xfId="0" applyFont="1" applyAlignment="1" applyProtection="1">
      <alignment horizontal="center" vertical="top" wrapText="1"/>
    </xf>
    <xf numFmtId="0" fontId="9" fillId="0" borderId="19" xfId="0" applyFont="1" applyBorder="1" applyAlignment="1">
      <alignment vertical="center" wrapText="1"/>
      <protection locked="0"/>
    </xf>
    <xf numFmtId="0" fontId="19" fillId="0" borderId="20" xfId="0" applyFont="1" applyBorder="1" applyAlignment="1" applyProtection="1">
      <alignment vertical="center" wrapText="1"/>
    </xf>
    <xf numFmtId="164" fontId="5" fillId="0" borderId="21" xfId="0" applyNumberFormat="1" applyFont="1" applyBorder="1" applyAlignment="1">
      <alignment horizontal="center" vertical="center" wrapText="1"/>
      <protection locked="0"/>
    </xf>
    <xf numFmtId="0" fontId="9" fillId="0" borderId="23" xfId="0" applyFont="1" applyBorder="1" applyAlignment="1">
      <alignment vertical="center" wrapText="1"/>
      <protection locked="0"/>
    </xf>
    <xf numFmtId="0" fontId="19" fillId="0" borderId="24" xfId="0" applyFont="1" applyBorder="1" applyAlignment="1" applyProtection="1">
      <alignment vertical="center" wrapText="1"/>
    </xf>
    <xf numFmtId="164" fontId="5" fillId="0" borderId="25" xfId="0" applyNumberFormat="1" applyFont="1" applyBorder="1" applyAlignment="1">
      <alignment horizontal="center" vertical="center" wrapText="1"/>
      <protection locked="0"/>
    </xf>
    <xf numFmtId="0" fontId="9" fillId="0" borderId="27" xfId="0" applyFont="1" applyBorder="1" applyAlignment="1">
      <alignment vertical="center" wrapText="1"/>
      <protection locked="0"/>
    </xf>
    <xf numFmtId="0" fontId="19" fillId="0" borderId="28" xfId="0" applyFont="1" applyBorder="1" applyAlignment="1" applyProtection="1">
      <alignment vertical="center" wrapText="1"/>
    </xf>
    <xf numFmtId="164" fontId="5" fillId="0" borderId="29" xfId="0" applyNumberFormat="1" applyFont="1" applyBorder="1" applyAlignment="1">
      <alignment horizontal="center" vertical="center" wrapText="1"/>
      <protection locked="0"/>
    </xf>
    <xf numFmtId="0" fontId="1" fillId="0" borderId="0" xfId="0" applyFont="1" applyAlignment="1" applyProtection="1">
      <alignment horizontal="center"/>
    </xf>
    <xf numFmtId="0" fontId="9" fillId="0" borderId="0" xfId="0" applyFont="1" applyAlignment="1">
      <alignment vertical="center" wrapText="1"/>
      <protection locked="0"/>
    </xf>
    <xf numFmtId="0" fontId="19" fillId="0" borderId="0" xfId="0" applyFont="1" applyAlignment="1" applyProtection="1">
      <alignment vertical="center" wrapText="1"/>
    </xf>
    <xf numFmtId="164" fontId="5" fillId="0" borderId="0" xfId="0" applyNumberFormat="1" applyFont="1" applyAlignment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top"/>
    </xf>
    <xf numFmtId="0" fontId="18" fillId="0" borderId="0" xfId="0" applyFont="1" applyAlignment="1">
      <alignment vertical="top" wrapText="1"/>
      <protection locked="0"/>
    </xf>
    <xf numFmtId="0" fontId="21" fillId="0" borderId="0" xfId="0" applyFont="1" applyAlignment="1" applyProtection="1">
      <alignment vertical="top" wrapText="1"/>
    </xf>
    <xf numFmtId="164" fontId="21" fillId="0" borderId="0" xfId="0" applyNumberFormat="1" applyFont="1" applyAlignment="1">
      <alignment vertical="top" wrapText="1"/>
      <protection locked="0"/>
    </xf>
    <xf numFmtId="0" fontId="18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horizontal="center" vertical="top" wrapText="1"/>
    </xf>
    <xf numFmtId="0" fontId="1" fillId="0" borderId="0" xfId="0" applyFont="1" applyAlignment="1">
      <alignment vertical="top" wrapText="1"/>
      <protection locked="0"/>
    </xf>
    <xf numFmtId="0" fontId="2" fillId="0" borderId="0" xfId="0" applyFont="1" applyAlignment="1" applyProtection="1">
      <alignment vertical="top" wrapText="1"/>
    </xf>
    <xf numFmtId="164" fontId="2" fillId="0" borderId="0" xfId="0" applyNumberFormat="1" applyFont="1" applyAlignment="1">
      <alignment vertical="top" wrapText="1"/>
      <protection locked="0"/>
    </xf>
    <xf numFmtId="2" fontId="22" fillId="0" borderId="0" xfId="0" applyNumberFormat="1" applyFont="1" applyAlignment="1" applyProtection="1">
      <alignment vertical="top" wrapText="1"/>
    </xf>
    <xf numFmtId="164" fontId="1" fillId="0" borderId="0" xfId="0" applyNumberFormat="1" applyFont="1" applyAlignment="1">
      <alignment vertical="top" wrapText="1"/>
      <protection locked="0"/>
    </xf>
    <xf numFmtId="0" fontId="23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top" wrapText="1"/>
    </xf>
    <xf numFmtId="0" fontId="11" fillId="0" borderId="7" xfId="0" applyFont="1" applyBorder="1" applyAlignment="1">
      <alignment horizontal="right" vertical="center" wrapText="1"/>
      <protection locked="0"/>
    </xf>
    <xf numFmtId="0" fontId="5" fillId="0" borderId="7" xfId="0" applyFont="1" applyBorder="1" applyAlignment="1">
      <alignment horizontal="right" vertical="center" wrapText="1"/>
      <protection locked="0"/>
    </xf>
    <xf numFmtId="4" fontId="20" fillId="0" borderId="22" xfId="0" applyNumberFormat="1" applyFont="1" applyBorder="1" applyAlignment="1" applyProtection="1">
      <alignment vertical="center" wrapText="1"/>
    </xf>
    <xf numFmtId="4" fontId="20" fillId="0" borderId="26" xfId="0" applyNumberFormat="1" applyFont="1" applyBorder="1" applyAlignment="1" applyProtection="1">
      <alignment vertical="center" wrapText="1"/>
    </xf>
    <xf numFmtId="4" fontId="20" fillId="0" borderId="30" xfId="0" applyNumberFormat="1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  <protection locked="0"/>
    </xf>
    <xf numFmtId="0" fontId="2" fillId="0" borderId="3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11" fillId="0" borderId="15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9360</xdr:rowOff>
    </xdr:from>
    <xdr:to>
      <xdr:col>6</xdr:col>
      <xdr:colOff>305280</xdr:colOff>
      <xdr:row>1</xdr:row>
      <xdr:rowOff>147600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05280" y="9360"/>
          <a:ext cx="6024960" cy="300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36720" tIns="27360" rIns="36720" bIns="0" anchor="t" upright="1">
          <a:noAutofit/>
        </a:bodyPr>
        <a:lstStyle/>
        <a:p>
          <a:pPr algn="ctr">
            <a:lnSpc>
              <a:spcPct val="100000"/>
            </a:lnSpc>
            <a:tabLst>
              <a:tab pos="0" algn="l"/>
            </a:tabLst>
          </a:pPr>
          <a:r>
            <a:rPr lang="pl-PL" sz="1400" b="1" strike="noStrike" spc="-1">
              <a:solidFill>
                <a:srgbClr val="000000"/>
              </a:solidFill>
              <a:latin typeface="Arial CE"/>
            </a:rPr>
            <a:t>KOSZTORYS   OFERTOWY</a:t>
          </a:r>
          <a:endParaRPr lang="pl-PL" sz="1400" b="0" strike="noStrike" spc="-1">
            <a:latin typeface="Times New Roman"/>
          </a:endParaRPr>
        </a:p>
        <a:p>
          <a:pPr algn="ctr">
            <a:lnSpc>
              <a:spcPct val="100000"/>
            </a:lnSpc>
            <a:tabLst>
              <a:tab pos="0" algn="l"/>
            </a:tabLst>
          </a:pPr>
          <a:endParaRPr lang="pl-PL" sz="1400" b="0" strike="noStrike" spc="-1">
            <a:latin typeface="Times New Roman"/>
          </a:endParaRPr>
        </a:p>
      </xdr:txBody>
    </xdr:sp>
    <xdr:clientData/>
  </xdr:twoCellAnchor>
  <xdr:twoCellAnchor>
    <xdr:from>
      <xdr:col>1</xdr:col>
      <xdr:colOff>0</xdr:colOff>
      <xdr:row>2</xdr:row>
      <xdr:rowOff>4320</xdr:rowOff>
    </xdr:from>
    <xdr:to>
      <xdr:col>6</xdr:col>
      <xdr:colOff>350280</xdr:colOff>
      <xdr:row>3</xdr:row>
      <xdr:rowOff>147600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21840" y="328320"/>
          <a:ext cx="6053400" cy="3049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36720" tIns="27360" rIns="36720" bIns="0" anchor="t" upright="1">
          <a:noAutofit/>
        </a:bodyPr>
        <a:lstStyle/>
        <a:p>
          <a:pPr algn="ctr">
            <a:lnSpc>
              <a:spcPct val="100000"/>
            </a:lnSpc>
            <a:tabLst>
              <a:tab pos="630720" algn="l"/>
              <a:tab pos="1890360" algn="l"/>
              <a:tab pos="2610360" algn="l"/>
              <a:tab pos="3420720" algn="l"/>
              <a:tab pos="4140720" algn="l"/>
            </a:tabLst>
          </a:pPr>
          <a:r>
            <a:rPr lang="pl-PL" sz="1200" b="1" strike="noStrike" spc="-1">
              <a:solidFill>
                <a:srgbClr val="000000"/>
              </a:solidFill>
              <a:latin typeface="Arial CE"/>
            </a:rPr>
            <a:t>Przebudowa i budowa drogi na osiedlu PKP </a:t>
          </a:r>
          <a:endParaRPr lang="pl-PL" sz="1200" b="0" strike="noStrike" spc="-1">
            <a:latin typeface="Times New Roman"/>
          </a:endParaRPr>
        </a:p>
        <a:p>
          <a:pPr algn="ctr">
            <a:lnSpc>
              <a:spcPct val="100000"/>
            </a:lnSpc>
            <a:tabLst>
              <a:tab pos="630720" algn="l"/>
              <a:tab pos="1890360" algn="l"/>
              <a:tab pos="2610360" algn="l"/>
              <a:tab pos="3420720" algn="l"/>
              <a:tab pos="4140720" algn="l"/>
            </a:tabLst>
          </a:pPr>
          <a:r>
            <a:rPr lang="pl-PL" sz="1200" b="1" strike="noStrike" spc="-1">
              <a:solidFill>
                <a:srgbClr val="000000"/>
              </a:solidFill>
              <a:latin typeface="Arial CE"/>
            </a:rPr>
            <a:t>oraz przebudowa ulicy Kolejowej w Starych Oborzyskach</a:t>
          </a:r>
          <a:endParaRPr lang="pl-PL" sz="12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00"/>
  </sheetPr>
  <dimension ref="A4:G226"/>
  <sheetViews>
    <sheetView tabSelected="1" topLeftCell="A5" zoomScale="110" zoomScaleNormal="110" workbookViewId="0">
      <selection activeCell="K48" sqref="K48"/>
    </sheetView>
  </sheetViews>
  <sheetFormatPr defaultColWidth="9.6640625" defaultRowHeight="12.75" x14ac:dyDescent="0.2"/>
  <cols>
    <col min="1" max="1" width="4.1640625" style="1" customWidth="1"/>
    <col min="2" max="2" width="26.83203125" style="2" customWidth="1"/>
    <col min="3" max="3" width="59.1640625" style="3" customWidth="1"/>
    <col min="4" max="4" width="4.1640625" style="2" customWidth="1"/>
    <col min="5" max="5" width="9.1640625" style="3" customWidth="1"/>
    <col min="6" max="6" width="10" style="4" customWidth="1"/>
    <col min="7" max="7" width="11.1640625" style="2" customWidth="1"/>
    <col min="16187" max="16384" width="12.83203125" customWidth="1"/>
  </cols>
  <sheetData>
    <row r="4" spans="1:7" ht="25.15" customHeight="1" x14ac:dyDescent="0.2"/>
    <row r="5" spans="1:7" ht="3.75" customHeight="1" thickBot="1" x14ac:dyDescent="0.25"/>
    <row r="6" spans="1:7" ht="12.75" customHeight="1" thickBot="1" x14ac:dyDescent="0.25">
      <c r="A6" s="92" t="s">
        <v>0</v>
      </c>
      <c r="B6" s="93" t="s">
        <v>77</v>
      </c>
      <c r="C6" s="94" t="s">
        <v>1</v>
      </c>
      <c r="D6" s="95" t="s">
        <v>2</v>
      </c>
      <c r="E6" s="95"/>
      <c r="F6" s="96" t="s">
        <v>3</v>
      </c>
      <c r="G6" s="91" t="s">
        <v>4</v>
      </c>
    </row>
    <row r="7" spans="1:7" ht="13.5" thickBot="1" x14ac:dyDescent="0.25">
      <c r="A7" s="92"/>
      <c r="B7" s="97"/>
      <c r="C7" s="94"/>
      <c r="D7" s="5" t="s">
        <v>5</v>
      </c>
      <c r="E7" s="6" t="s">
        <v>6</v>
      </c>
      <c r="F7" s="96"/>
      <c r="G7" s="91"/>
    </row>
    <row r="8" spans="1:7" ht="13.5" thickBot="1" x14ac:dyDescent="0.25">
      <c r="A8" s="7">
        <v>1</v>
      </c>
      <c r="B8" s="8">
        <v>2</v>
      </c>
      <c r="C8" s="9">
        <v>3</v>
      </c>
      <c r="D8" s="8">
        <v>4</v>
      </c>
      <c r="E8" s="9">
        <v>5</v>
      </c>
      <c r="F8" s="10">
        <v>6</v>
      </c>
      <c r="G8" s="11">
        <v>7</v>
      </c>
    </row>
    <row r="9" spans="1:7" ht="15.75" thickBot="1" x14ac:dyDescent="0.25">
      <c r="A9" s="20"/>
      <c r="B9" s="21"/>
      <c r="C9" s="22" t="s">
        <v>14</v>
      </c>
      <c r="D9" s="90"/>
      <c r="E9" s="90"/>
      <c r="F9" s="90"/>
      <c r="G9" s="90"/>
    </row>
    <row r="10" spans="1:7" ht="15.75" x14ac:dyDescent="0.2">
      <c r="A10" s="98">
        <v>1</v>
      </c>
      <c r="B10" s="99" t="s">
        <v>78</v>
      </c>
      <c r="C10" s="23" t="s">
        <v>15</v>
      </c>
      <c r="D10" s="24" t="s">
        <v>8</v>
      </c>
      <c r="E10" s="25">
        <v>365.44</v>
      </c>
      <c r="F10" s="26"/>
      <c r="G10" s="27">
        <f t="shared" ref="G10:G46" si="0">ROUND(E10*F10,2)</f>
        <v>0</v>
      </c>
    </row>
    <row r="11" spans="1:7" ht="25.5" x14ac:dyDescent="0.2">
      <c r="A11" s="100">
        <f t="shared" ref="A11:A46" si="1">A10+1</f>
        <v>2</v>
      </c>
      <c r="B11" s="101" t="s">
        <v>79</v>
      </c>
      <c r="C11" s="29" t="s">
        <v>16</v>
      </c>
      <c r="D11" s="18" t="s">
        <v>8</v>
      </c>
      <c r="E11" s="30">
        <v>274.08</v>
      </c>
      <c r="F11" s="31"/>
      <c r="G11" s="32">
        <f t="shared" si="0"/>
        <v>0</v>
      </c>
    </row>
    <row r="12" spans="1:7" ht="25.5" x14ac:dyDescent="0.2">
      <c r="A12" s="100">
        <f t="shared" si="1"/>
        <v>3</v>
      </c>
      <c r="B12" s="101" t="s">
        <v>81</v>
      </c>
      <c r="C12" s="29" t="s">
        <v>17</v>
      </c>
      <c r="D12" s="33" t="s">
        <v>9</v>
      </c>
      <c r="E12" s="30">
        <v>2014</v>
      </c>
      <c r="F12" s="31"/>
      <c r="G12" s="32">
        <f t="shared" si="0"/>
        <v>0</v>
      </c>
    </row>
    <row r="13" spans="1:7" x14ac:dyDescent="0.2">
      <c r="A13" s="100">
        <f t="shared" si="1"/>
        <v>4</v>
      </c>
      <c r="B13" s="101" t="s">
        <v>82</v>
      </c>
      <c r="C13" s="29" t="s">
        <v>18</v>
      </c>
      <c r="D13" s="33" t="s">
        <v>9</v>
      </c>
      <c r="E13" s="30">
        <v>135</v>
      </c>
      <c r="F13" s="31"/>
      <c r="G13" s="32">
        <f t="shared" si="0"/>
        <v>0</v>
      </c>
    </row>
    <row r="14" spans="1:7" x14ac:dyDescent="0.2">
      <c r="A14" s="100">
        <f t="shared" si="1"/>
        <v>5</v>
      </c>
      <c r="B14" s="101" t="s">
        <v>83</v>
      </c>
      <c r="C14" s="29" t="s">
        <v>19</v>
      </c>
      <c r="D14" s="33" t="s">
        <v>9</v>
      </c>
      <c r="E14" s="30">
        <v>24</v>
      </c>
      <c r="F14" s="31"/>
      <c r="G14" s="32">
        <f t="shared" si="0"/>
        <v>0</v>
      </c>
    </row>
    <row r="15" spans="1:7" ht="25.5" x14ac:dyDescent="0.2">
      <c r="A15" s="100">
        <f t="shared" si="1"/>
        <v>6</v>
      </c>
      <c r="B15" s="101" t="s">
        <v>84</v>
      </c>
      <c r="C15" s="29" t="s">
        <v>20</v>
      </c>
      <c r="D15" s="18" t="s">
        <v>8</v>
      </c>
      <c r="E15" s="30">
        <v>6</v>
      </c>
      <c r="F15" s="31"/>
      <c r="G15" s="32">
        <f t="shared" si="0"/>
        <v>0</v>
      </c>
    </row>
    <row r="16" spans="1:7" ht="25.5" x14ac:dyDescent="0.2">
      <c r="A16" s="100">
        <f t="shared" si="1"/>
        <v>7</v>
      </c>
      <c r="B16" s="101" t="s">
        <v>85</v>
      </c>
      <c r="C16" s="29" t="s">
        <v>21</v>
      </c>
      <c r="D16" s="33" t="s">
        <v>9</v>
      </c>
      <c r="E16" s="30">
        <v>16</v>
      </c>
      <c r="F16" s="31"/>
      <c r="G16" s="32">
        <f t="shared" si="0"/>
        <v>0</v>
      </c>
    </row>
    <row r="17" spans="1:7" ht="25.5" x14ac:dyDescent="0.2">
      <c r="A17" s="100">
        <f t="shared" si="1"/>
        <v>8</v>
      </c>
      <c r="B17" s="101" t="s">
        <v>86</v>
      </c>
      <c r="C17" s="29" t="s">
        <v>22</v>
      </c>
      <c r="D17" s="19" t="s">
        <v>11</v>
      </c>
      <c r="E17" s="30">
        <v>4</v>
      </c>
      <c r="F17" s="31"/>
      <c r="G17" s="32">
        <f t="shared" si="0"/>
        <v>0</v>
      </c>
    </row>
    <row r="18" spans="1:7" ht="15.75" x14ac:dyDescent="0.2">
      <c r="A18" s="100">
        <f t="shared" si="1"/>
        <v>9</v>
      </c>
      <c r="B18" s="101" t="s">
        <v>87</v>
      </c>
      <c r="C18" s="29" t="s">
        <v>23</v>
      </c>
      <c r="D18" s="19" t="s">
        <v>11</v>
      </c>
      <c r="E18" s="30">
        <v>55</v>
      </c>
      <c r="F18" s="31"/>
      <c r="G18" s="32">
        <f t="shared" si="0"/>
        <v>0</v>
      </c>
    </row>
    <row r="19" spans="1:7" ht="38.25" x14ac:dyDescent="0.2">
      <c r="A19" s="100">
        <f t="shared" si="1"/>
        <v>10</v>
      </c>
      <c r="B19" s="101" t="s">
        <v>88</v>
      </c>
      <c r="C19" s="29" t="s">
        <v>24</v>
      </c>
      <c r="D19" s="19" t="s">
        <v>11</v>
      </c>
      <c r="E19" s="30">
        <v>55</v>
      </c>
      <c r="F19" s="31"/>
      <c r="G19" s="32">
        <f t="shared" si="0"/>
        <v>0</v>
      </c>
    </row>
    <row r="20" spans="1:7" ht="25.5" x14ac:dyDescent="0.2">
      <c r="A20" s="100">
        <f t="shared" si="1"/>
        <v>11</v>
      </c>
      <c r="B20" s="101" t="s">
        <v>80</v>
      </c>
      <c r="C20" s="29" t="s">
        <v>25</v>
      </c>
      <c r="D20" s="33" t="s">
        <v>9</v>
      </c>
      <c r="E20" s="30">
        <v>1007</v>
      </c>
      <c r="F20" s="31"/>
      <c r="G20" s="32">
        <f t="shared" si="0"/>
        <v>0</v>
      </c>
    </row>
    <row r="21" spans="1:7" ht="25.5" x14ac:dyDescent="0.2">
      <c r="A21" s="100">
        <f t="shared" si="1"/>
        <v>12</v>
      </c>
      <c r="B21" s="101" t="s">
        <v>89</v>
      </c>
      <c r="C21" s="29" t="s">
        <v>26</v>
      </c>
      <c r="D21" s="33" t="s">
        <v>9</v>
      </c>
      <c r="E21" s="30">
        <v>159</v>
      </c>
      <c r="F21" s="31"/>
      <c r="G21" s="32">
        <f t="shared" si="0"/>
        <v>0</v>
      </c>
    </row>
    <row r="22" spans="1:7" ht="25.5" x14ac:dyDescent="0.2">
      <c r="A22" s="100">
        <f t="shared" si="1"/>
        <v>13</v>
      </c>
      <c r="B22" s="101" t="s">
        <v>90</v>
      </c>
      <c r="C22" s="29" t="s">
        <v>27</v>
      </c>
      <c r="D22" s="33" t="s">
        <v>9</v>
      </c>
      <c r="E22" s="30">
        <v>164</v>
      </c>
      <c r="F22" s="31"/>
      <c r="G22" s="32">
        <f t="shared" si="0"/>
        <v>0</v>
      </c>
    </row>
    <row r="23" spans="1:7" ht="38.25" x14ac:dyDescent="0.2">
      <c r="A23" s="100">
        <f t="shared" si="1"/>
        <v>14</v>
      </c>
      <c r="B23" s="101" t="s">
        <v>91</v>
      </c>
      <c r="C23" s="29" t="s">
        <v>28</v>
      </c>
      <c r="D23" s="33" t="s">
        <v>10</v>
      </c>
      <c r="E23" s="30">
        <v>82</v>
      </c>
      <c r="F23" s="31"/>
      <c r="G23" s="32">
        <f t="shared" si="0"/>
        <v>0</v>
      </c>
    </row>
    <row r="24" spans="1:7" ht="25.5" x14ac:dyDescent="0.2">
      <c r="A24" s="100">
        <f t="shared" si="1"/>
        <v>15</v>
      </c>
      <c r="B24" s="101" t="s">
        <v>92</v>
      </c>
      <c r="C24" s="29" t="s">
        <v>29</v>
      </c>
      <c r="D24" s="33" t="s">
        <v>10</v>
      </c>
      <c r="E24" s="30">
        <v>23</v>
      </c>
      <c r="F24" s="31"/>
      <c r="G24" s="32">
        <f t="shared" si="0"/>
        <v>0</v>
      </c>
    </row>
    <row r="25" spans="1:7" x14ac:dyDescent="0.2">
      <c r="A25" s="100">
        <f t="shared" si="1"/>
        <v>16</v>
      </c>
      <c r="B25" s="101" t="s">
        <v>93</v>
      </c>
      <c r="C25" s="29" t="s">
        <v>30</v>
      </c>
      <c r="D25" s="33" t="s">
        <v>10</v>
      </c>
      <c r="E25" s="30">
        <v>23</v>
      </c>
      <c r="F25" s="31"/>
      <c r="G25" s="32">
        <f t="shared" si="0"/>
        <v>0</v>
      </c>
    </row>
    <row r="26" spans="1:7" ht="33.75" x14ac:dyDescent="0.2">
      <c r="A26" s="100">
        <f t="shared" si="1"/>
        <v>17</v>
      </c>
      <c r="B26" s="101" t="s">
        <v>94</v>
      </c>
      <c r="C26" s="29" t="s">
        <v>31</v>
      </c>
      <c r="D26" s="34" t="s">
        <v>32</v>
      </c>
      <c r="E26" s="30">
        <v>23</v>
      </c>
      <c r="F26" s="31"/>
      <c r="G26" s="32">
        <f t="shared" si="0"/>
        <v>0</v>
      </c>
    </row>
    <row r="27" spans="1:7" x14ac:dyDescent="0.2">
      <c r="A27" s="100">
        <f t="shared" si="1"/>
        <v>18</v>
      </c>
      <c r="B27" s="101" t="s">
        <v>95</v>
      </c>
      <c r="C27" s="29" t="s">
        <v>33</v>
      </c>
      <c r="D27" s="33" t="s">
        <v>10</v>
      </c>
      <c r="E27" s="30">
        <v>23</v>
      </c>
      <c r="F27" s="31"/>
      <c r="G27" s="32">
        <f t="shared" si="0"/>
        <v>0</v>
      </c>
    </row>
    <row r="28" spans="1:7" ht="25.5" x14ac:dyDescent="0.2">
      <c r="A28" s="100">
        <f t="shared" si="1"/>
        <v>19</v>
      </c>
      <c r="B28" s="101" t="s">
        <v>92</v>
      </c>
      <c r="C28" s="29" t="s">
        <v>34</v>
      </c>
      <c r="D28" s="33" t="s">
        <v>10</v>
      </c>
      <c r="E28" s="30">
        <v>12</v>
      </c>
      <c r="F28" s="31"/>
      <c r="G28" s="32">
        <f t="shared" si="0"/>
        <v>0</v>
      </c>
    </row>
    <row r="29" spans="1:7" ht="33.75" x14ac:dyDescent="0.2">
      <c r="A29" s="100">
        <f t="shared" si="1"/>
        <v>20</v>
      </c>
      <c r="B29" s="101" t="s">
        <v>96</v>
      </c>
      <c r="C29" s="29" t="s">
        <v>35</v>
      </c>
      <c r="D29" s="34" t="s">
        <v>32</v>
      </c>
      <c r="E29" s="30">
        <v>12</v>
      </c>
      <c r="F29" s="31"/>
      <c r="G29" s="32">
        <f t="shared" si="0"/>
        <v>0</v>
      </c>
    </row>
    <row r="30" spans="1:7" ht="25.5" x14ac:dyDescent="0.2">
      <c r="A30" s="100">
        <f t="shared" si="1"/>
        <v>21</v>
      </c>
      <c r="B30" s="101" t="s">
        <v>95</v>
      </c>
      <c r="C30" s="29" t="s">
        <v>36</v>
      </c>
      <c r="D30" s="33" t="s">
        <v>10</v>
      </c>
      <c r="E30" s="30">
        <v>12</v>
      </c>
      <c r="F30" s="31"/>
      <c r="G30" s="32">
        <f t="shared" si="0"/>
        <v>0</v>
      </c>
    </row>
    <row r="31" spans="1:7" ht="25.5" x14ac:dyDescent="0.2">
      <c r="A31" s="100">
        <f t="shared" si="1"/>
        <v>22</v>
      </c>
      <c r="B31" s="101" t="s">
        <v>92</v>
      </c>
      <c r="C31" s="29" t="s">
        <v>37</v>
      </c>
      <c r="D31" s="33" t="s">
        <v>10</v>
      </c>
      <c r="E31" s="30">
        <v>6</v>
      </c>
      <c r="F31" s="31"/>
      <c r="G31" s="32">
        <f t="shared" si="0"/>
        <v>0</v>
      </c>
    </row>
    <row r="32" spans="1:7" ht="25.5" x14ac:dyDescent="0.2">
      <c r="A32" s="100">
        <f t="shared" si="1"/>
        <v>23</v>
      </c>
      <c r="B32" s="101" t="s">
        <v>93</v>
      </c>
      <c r="C32" s="29" t="s">
        <v>38</v>
      </c>
      <c r="D32" s="33" t="s">
        <v>10</v>
      </c>
      <c r="E32" s="30">
        <v>6</v>
      </c>
      <c r="F32" s="31"/>
      <c r="G32" s="32">
        <f t="shared" si="0"/>
        <v>0</v>
      </c>
    </row>
    <row r="33" spans="1:7" ht="33.75" x14ac:dyDescent="0.2">
      <c r="A33" s="100">
        <f t="shared" si="1"/>
        <v>24</v>
      </c>
      <c r="B33" s="101" t="s">
        <v>96</v>
      </c>
      <c r="C33" s="29" t="s">
        <v>35</v>
      </c>
      <c r="D33" s="34" t="s">
        <v>32</v>
      </c>
      <c r="E33" s="30">
        <v>6</v>
      </c>
      <c r="F33" s="31"/>
      <c r="G33" s="32">
        <f t="shared" si="0"/>
        <v>0</v>
      </c>
    </row>
    <row r="34" spans="1:7" ht="25.5" x14ac:dyDescent="0.2">
      <c r="A34" s="100">
        <f t="shared" si="1"/>
        <v>25</v>
      </c>
      <c r="B34" s="101" t="s">
        <v>95</v>
      </c>
      <c r="C34" s="29" t="s">
        <v>39</v>
      </c>
      <c r="D34" s="33" t="s">
        <v>10</v>
      </c>
      <c r="E34" s="30">
        <v>6</v>
      </c>
      <c r="F34" s="31"/>
      <c r="G34" s="32">
        <f t="shared" si="0"/>
        <v>0</v>
      </c>
    </row>
    <row r="35" spans="1:7" ht="25.5" x14ac:dyDescent="0.2">
      <c r="A35" s="100">
        <f t="shared" si="1"/>
        <v>26</v>
      </c>
      <c r="B35" s="101" t="s">
        <v>97</v>
      </c>
      <c r="C35" s="29" t="s">
        <v>40</v>
      </c>
      <c r="D35" s="33" t="s">
        <v>41</v>
      </c>
      <c r="E35" s="30">
        <v>3</v>
      </c>
      <c r="F35" s="31"/>
      <c r="G35" s="32">
        <f t="shared" si="0"/>
        <v>0</v>
      </c>
    </row>
    <row r="36" spans="1:7" x14ac:dyDescent="0.2">
      <c r="A36" s="100">
        <f t="shared" si="1"/>
        <v>27</v>
      </c>
      <c r="B36" s="101" t="s">
        <v>98</v>
      </c>
      <c r="C36" s="29" t="s">
        <v>42</v>
      </c>
      <c r="D36" s="33" t="s">
        <v>10</v>
      </c>
      <c r="E36" s="30">
        <v>6</v>
      </c>
      <c r="F36" s="31"/>
      <c r="G36" s="32">
        <f t="shared" si="0"/>
        <v>0</v>
      </c>
    </row>
    <row r="37" spans="1:7" ht="25.5" x14ac:dyDescent="0.2">
      <c r="A37" s="100">
        <f t="shared" si="1"/>
        <v>28</v>
      </c>
      <c r="B37" s="101" t="s">
        <v>99</v>
      </c>
      <c r="C37" s="29" t="s">
        <v>43</v>
      </c>
      <c r="D37" s="33" t="s">
        <v>10</v>
      </c>
      <c r="E37" s="30">
        <v>12</v>
      </c>
      <c r="F37" s="31"/>
      <c r="G37" s="32">
        <f t="shared" si="0"/>
        <v>0</v>
      </c>
    </row>
    <row r="38" spans="1:7" ht="25.5" x14ac:dyDescent="0.2">
      <c r="A38" s="100">
        <f t="shared" si="1"/>
        <v>29</v>
      </c>
      <c r="B38" s="101" t="s">
        <v>100</v>
      </c>
      <c r="C38" s="29" t="s">
        <v>44</v>
      </c>
      <c r="D38" s="33" t="s">
        <v>10</v>
      </c>
      <c r="E38" s="30">
        <v>12</v>
      </c>
      <c r="F38" s="31"/>
      <c r="G38" s="32">
        <f t="shared" si="0"/>
        <v>0</v>
      </c>
    </row>
    <row r="39" spans="1:7" x14ac:dyDescent="0.2">
      <c r="A39" s="100">
        <f t="shared" si="1"/>
        <v>30</v>
      </c>
      <c r="B39" s="101" t="s">
        <v>101</v>
      </c>
      <c r="C39" s="29" t="s">
        <v>45</v>
      </c>
      <c r="D39" s="33" t="s">
        <v>9</v>
      </c>
      <c r="E39" s="30">
        <v>360</v>
      </c>
      <c r="F39" s="31"/>
      <c r="G39" s="32">
        <f t="shared" si="0"/>
        <v>0</v>
      </c>
    </row>
    <row r="40" spans="1:7" x14ac:dyDescent="0.2">
      <c r="A40" s="100">
        <f t="shared" si="1"/>
        <v>31</v>
      </c>
      <c r="B40" s="101" t="s">
        <v>102</v>
      </c>
      <c r="C40" s="29" t="s">
        <v>46</v>
      </c>
      <c r="D40" s="33" t="s">
        <v>41</v>
      </c>
      <c r="E40" s="30">
        <v>1</v>
      </c>
      <c r="F40" s="31"/>
      <c r="G40" s="32">
        <f t="shared" si="0"/>
        <v>0</v>
      </c>
    </row>
    <row r="41" spans="1:7" ht="15.75" x14ac:dyDescent="0.2">
      <c r="A41" s="100">
        <f t="shared" si="1"/>
        <v>32</v>
      </c>
      <c r="B41" s="101" t="s">
        <v>103</v>
      </c>
      <c r="C41" s="29" t="s">
        <v>47</v>
      </c>
      <c r="D41" s="19" t="s">
        <v>11</v>
      </c>
      <c r="E41" s="30">
        <v>402.8</v>
      </c>
      <c r="F41" s="31"/>
      <c r="G41" s="32">
        <f t="shared" si="0"/>
        <v>0</v>
      </c>
    </row>
    <row r="42" spans="1:7" x14ac:dyDescent="0.2">
      <c r="A42" s="100">
        <f t="shared" si="1"/>
        <v>33</v>
      </c>
      <c r="B42" s="101" t="s">
        <v>104</v>
      </c>
      <c r="C42" s="29" t="s">
        <v>48</v>
      </c>
      <c r="D42" s="35" t="s">
        <v>49</v>
      </c>
      <c r="E42" s="30">
        <v>42</v>
      </c>
      <c r="F42" s="31"/>
      <c r="G42" s="32">
        <f t="shared" si="0"/>
        <v>0</v>
      </c>
    </row>
    <row r="43" spans="1:7" x14ac:dyDescent="0.2">
      <c r="A43" s="100">
        <f t="shared" si="1"/>
        <v>34</v>
      </c>
      <c r="B43" s="101" t="s">
        <v>105</v>
      </c>
      <c r="C43" s="29" t="s">
        <v>50</v>
      </c>
      <c r="D43" s="33" t="s">
        <v>10</v>
      </c>
      <c r="E43" s="30">
        <v>11</v>
      </c>
      <c r="F43" s="31"/>
      <c r="G43" s="32">
        <f t="shared" si="0"/>
        <v>0</v>
      </c>
    </row>
    <row r="44" spans="1:7" ht="33.75" x14ac:dyDescent="0.2">
      <c r="A44" s="100">
        <f t="shared" si="1"/>
        <v>35</v>
      </c>
      <c r="B44" s="101" t="s">
        <v>106</v>
      </c>
      <c r="C44" s="29" t="s">
        <v>51</v>
      </c>
      <c r="D44" s="34" t="s">
        <v>52</v>
      </c>
      <c r="E44" s="30">
        <v>41</v>
      </c>
      <c r="F44" s="31"/>
      <c r="G44" s="32">
        <f t="shared" si="0"/>
        <v>0</v>
      </c>
    </row>
    <row r="45" spans="1:7" ht="33.75" x14ac:dyDescent="0.2">
      <c r="A45" s="100">
        <f t="shared" si="1"/>
        <v>36</v>
      </c>
      <c r="B45" s="101" t="s">
        <v>107</v>
      </c>
      <c r="C45" s="29" t="s">
        <v>53</v>
      </c>
      <c r="D45" s="34" t="s">
        <v>52</v>
      </c>
      <c r="E45" s="30">
        <v>1</v>
      </c>
      <c r="F45" s="31"/>
      <c r="G45" s="32">
        <f t="shared" si="0"/>
        <v>0</v>
      </c>
    </row>
    <row r="46" spans="1:7" ht="34.5" thickBot="1" x14ac:dyDescent="0.25">
      <c r="A46" s="102">
        <f t="shared" si="1"/>
        <v>37</v>
      </c>
      <c r="B46" s="103" t="s">
        <v>108</v>
      </c>
      <c r="C46" s="36" t="s">
        <v>54</v>
      </c>
      <c r="D46" s="37" t="s">
        <v>52</v>
      </c>
      <c r="E46" s="38">
        <v>40</v>
      </c>
      <c r="F46" s="39"/>
      <c r="G46" s="40">
        <f t="shared" si="0"/>
        <v>0</v>
      </c>
    </row>
    <row r="47" spans="1:7" ht="12.75" customHeight="1" thickBot="1" x14ac:dyDescent="0.25">
      <c r="A47" s="104"/>
      <c r="B47" s="105"/>
      <c r="C47" s="85" t="s">
        <v>55</v>
      </c>
      <c r="D47" s="85"/>
      <c r="E47" s="85"/>
      <c r="F47" s="41" t="s">
        <v>12</v>
      </c>
      <c r="G47" s="42">
        <f>SUM(G10:G46)</f>
        <v>0</v>
      </c>
    </row>
    <row r="48" spans="1:7" ht="15" thickBot="1" x14ac:dyDescent="0.25">
      <c r="A48" s="12"/>
      <c r="B48" s="43"/>
      <c r="C48" s="44" t="s">
        <v>56</v>
      </c>
      <c r="D48" s="43"/>
      <c r="E48" s="43"/>
      <c r="F48" s="43"/>
      <c r="G48" s="45"/>
    </row>
    <row r="49" spans="1:7" x14ac:dyDescent="0.2">
      <c r="A49" s="98"/>
      <c r="B49" s="106"/>
      <c r="C49" s="46" t="s">
        <v>57</v>
      </c>
      <c r="D49" s="47"/>
      <c r="E49" s="48"/>
      <c r="F49" s="49"/>
      <c r="G49" s="27"/>
    </row>
    <row r="50" spans="1:7" ht="25.5" x14ac:dyDescent="0.2">
      <c r="A50" s="107">
        <v>38</v>
      </c>
      <c r="B50" s="108"/>
      <c r="C50" s="29" t="s">
        <v>58</v>
      </c>
      <c r="D50" s="33" t="s">
        <v>13</v>
      </c>
      <c r="E50" s="50">
        <v>6</v>
      </c>
      <c r="F50" s="30"/>
      <c r="G50" s="32">
        <f t="shared" ref="G50:G57" si="2">ROUND(E50*F50,2)</f>
        <v>0</v>
      </c>
    </row>
    <row r="51" spans="1:7" x14ac:dyDescent="0.2">
      <c r="A51" s="107">
        <f t="shared" ref="A51:A64" si="3">A50+1</f>
        <v>39</v>
      </c>
      <c r="B51" s="108"/>
      <c r="C51" s="29" t="s">
        <v>59</v>
      </c>
      <c r="D51" s="33" t="s">
        <v>13</v>
      </c>
      <c r="E51" s="50">
        <v>4</v>
      </c>
      <c r="F51" s="30"/>
      <c r="G51" s="32">
        <f t="shared" si="2"/>
        <v>0</v>
      </c>
    </row>
    <row r="52" spans="1:7" ht="25.5" x14ac:dyDescent="0.2">
      <c r="A52" s="107">
        <f t="shared" si="3"/>
        <v>40</v>
      </c>
      <c r="B52" s="108"/>
      <c r="C52" s="29" t="s">
        <v>60</v>
      </c>
      <c r="D52" s="33" t="s">
        <v>13</v>
      </c>
      <c r="E52" s="50">
        <v>6</v>
      </c>
      <c r="F52" s="30"/>
      <c r="G52" s="32">
        <f t="shared" si="2"/>
        <v>0</v>
      </c>
    </row>
    <row r="53" spans="1:7" ht="25.5" x14ac:dyDescent="0.2">
      <c r="A53" s="107">
        <f t="shared" si="3"/>
        <v>41</v>
      </c>
      <c r="B53" s="108"/>
      <c r="C53" s="29" t="s">
        <v>61</v>
      </c>
      <c r="D53" s="33" t="s">
        <v>41</v>
      </c>
      <c r="E53" s="50">
        <v>6</v>
      </c>
      <c r="F53" s="30"/>
      <c r="G53" s="32">
        <f t="shared" si="2"/>
        <v>0</v>
      </c>
    </row>
    <row r="54" spans="1:7" ht="25.5" x14ac:dyDescent="0.2">
      <c r="A54" s="107">
        <f t="shared" si="3"/>
        <v>42</v>
      </c>
      <c r="B54" s="108"/>
      <c r="C54" s="29" t="s">
        <v>62</v>
      </c>
      <c r="D54" s="33" t="s">
        <v>7</v>
      </c>
      <c r="E54" s="50">
        <v>0.48199999999999998</v>
      </c>
      <c r="F54" s="30"/>
      <c r="G54" s="32">
        <f t="shared" si="2"/>
        <v>0</v>
      </c>
    </row>
    <row r="55" spans="1:7" ht="25.5" x14ac:dyDescent="0.2">
      <c r="A55" s="107">
        <f t="shared" si="3"/>
        <v>43</v>
      </c>
      <c r="B55" s="108"/>
      <c r="C55" s="29" t="s">
        <v>63</v>
      </c>
      <c r="D55" s="33" t="s">
        <v>13</v>
      </c>
      <c r="E55" s="50">
        <v>10</v>
      </c>
      <c r="F55" s="30"/>
      <c r="G55" s="32">
        <f t="shared" si="2"/>
        <v>0</v>
      </c>
    </row>
    <row r="56" spans="1:7" ht="25.5" x14ac:dyDescent="0.2">
      <c r="A56" s="107">
        <f t="shared" si="3"/>
        <v>44</v>
      </c>
      <c r="B56" s="108"/>
      <c r="C56" s="29" t="s">
        <v>64</v>
      </c>
      <c r="D56" s="33" t="s">
        <v>65</v>
      </c>
      <c r="E56" s="50">
        <v>6.4</v>
      </c>
      <c r="F56" s="30"/>
      <c r="G56" s="32">
        <f t="shared" si="2"/>
        <v>0</v>
      </c>
    </row>
    <row r="57" spans="1:7" ht="33.75" x14ac:dyDescent="0.2">
      <c r="A57" s="107">
        <f t="shared" si="3"/>
        <v>45</v>
      </c>
      <c r="B57" s="108"/>
      <c r="C57" s="29" t="s">
        <v>66</v>
      </c>
      <c r="D57" s="34" t="s">
        <v>67</v>
      </c>
      <c r="E57" s="50">
        <v>1</v>
      </c>
      <c r="F57" s="30"/>
      <c r="G57" s="32">
        <f t="shared" si="2"/>
        <v>0</v>
      </c>
    </row>
    <row r="58" spans="1:7" x14ac:dyDescent="0.2">
      <c r="A58" s="107">
        <f t="shared" si="3"/>
        <v>46</v>
      </c>
      <c r="B58" s="108"/>
      <c r="C58" s="51" t="s">
        <v>68</v>
      </c>
      <c r="D58" s="28"/>
      <c r="E58" s="13"/>
      <c r="F58" s="52"/>
      <c r="G58" s="32"/>
    </row>
    <row r="59" spans="1:7" ht="25.5" x14ac:dyDescent="0.2">
      <c r="A59" s="107">
        <f t="shared" si="3"/>
        <v>47</v>
      </c>
      <c r="B59" s="108"/>
      <c r="C59" s="29" t="s">
        <v>69</v>
      </c>
      <c r="D59" s="33" t="s">
        <v>10</v>
      </c>
      <c r="E59" s="50">
        <v>9</v>
      </c>
      <c r="F59" s="53"/>
      <c r="G59" s="32">
        <f t="shared" ref="G59:G64" si="4">ROUND(E59*F59,2)</f>
        <v>0</v>
      </c>
    </row>
    <row r="60" spans="1:7" ht="25.5" x14ac:dyDescent="0.2">
      <c r="A60" s="107">
        <f t="shared" si="3"/>
        <v>48</v>
      </c>
      <c r="B60" s="108"/>
      <c r="C60" s="29" t="s">
        <v>61</v>
      </c>
      <c r="D60" s="33" t="s">
        <v>41</v>
      </c>
      <c r="E60" s="50">
        <v>9</v>
      </c>
      <c r="F60" s="53"/>
      <c r="G60" s="32">
        <f t="shared" si="4"/>
        <v>0</v>
      </c>
    </row>
    <row r="61" spans="1:7" x14ac:dyDescent="0.2">
      <c r="A61" s="107">
        <f t="shared" si="3"/>
        <v>49</v>
      </c>
      <c r="B61" s="108"/>
      <c r="C61" s="29" t="s">
        <v>70</v>
      </c>
      <c r="D61" s="33" t="s">
        <v>10</v>
      </c>
      <c r="E61" s="50">
        <v>1</v>
      </c>
      <c r="F61" s="53"/>
      <c r="G61" s="32">
        <f t="shared" si="4"/>
        <v>0</v>
      </c>
    </row>
    <row r="62" spans="1:7" ht="25.5" x14ac:dyDescent="0.2">
      <c r="A62" s="107">
        <f t="shared" si="3"/>
        <v>50</v>
      </c>
      <c r="B62" s="108"/>
      <c r="C62" s="29" t="s">
        <v>61</v>
      </c>
      <c r="D62" s="33" t="s">
        <v>41</v>
      </c>
      <c r="E62" s="50">
        <v>1</v>
      </c>
      <c r="F62" s="53"/>
      <c r="G62" s="32">
        <f t="shared" si="4"/>
        <v>0</v>
      </c>
    </row>
    <row r="63" spans="1:7" ht="38.25" x14ac:dyDescent="0.2">
      <c r="A63" s="107">
        <f t="shared" si="3"/>
        <v>51</v>
      </c>
      <c r="B63" s="108"/>
      <c r="C63" s="29" t="s">
        <v>71</v>
      </c>
      <c r="D63" s="33" t="s">
        <v>10</v>
      </c>
      <c r="E63" s="50">
        <v>1</v>
      </c>
      <c r="F63" s="53"/>
      <c r="G63" s="32">
        <f t="shared" si="4"/>
        <v>0</v>
      </c>
    </row>
    <row r="64" spans="1:7" ht="26.25" thickBot="1" x14ac:dyDescent="0.25">
      <c r="A64" s="109">
        <f t="shared" si="3"/>
        <v>52</v>
      </c>
      <c r="B64" s="110"/>
      <c r="C64" s="36" t="s">
        <v>64</v>
      </c>
      <c r="D64" s="54" t="s">
        <v>65</v>
      </c>
      <c r="E64" s="55">
        <v>9</v>
      </c>
      <c r="F64" s="56"/>
      <c r="G64" s="40">
        <f t="shared" si="4"/>
        <v>0</v>
      </c>
    </row>
    <row r="65" spans="1:7" ht="12.75" customHeight="1" thickBot="1" x14ac:dyDescent="0.25">
      <c r="A65" s="14"/>
      <c r="B65" s="15"/>
      <c r="C65" s="86" t="s">
        <v>72</v>
      </c>
      <c r="D65" s="86"/>
      <c r="E65" s="86"/>
      <c r="F65" s="16" t="s">
        <v>12</v>
      </c>
      <c r="G65" s="17">
        <f>SUM(G50:G64)</f>
        <v>0</v>
      </c>
    </row>
    <row r="66" spans="1:7" ht="19.5" customHeight="1" x14ac:dyDescent="0.2">
      <c r="B66" s="57"/>
      <c r="C66" s="58" t="s">
        <v>73</v>
      </c>
      <c r="D66" s="59"/>
      <c r="E66" s="60" t="s">
        <v>74</v>
      </c>
      <c r="F66" s="87" t="e">
        <f>G65+G47+#REF!+#REF!+#REF!</f>
        <v>#REF!</v>
      </c>
      <c r="G66" s="87"/>
    </row>
    <row r="67" spans="1:7" ht="19.5" customHeight="1" thickBot="1" x14ac:dyDescent="0.25">
      <c r="B67" s="57"/>
      <c r="C67" s="61" t="s">
        <v>75</v>
      </c>
      <c r="D67" s="62"/>
      <c r="E67" s="63" t="s">
        <v>74</v>
      </c>
      <c r="F67" s="88" t="e">
        <f>ROUND(F66*0.23,2)</f>
        <v>#REF!</v>
      </c>
      <c r="G67" s="88"/>
    </row>
    <row r="68" spans="1:7" ht="19.5" customHeight="1" thickBot="1" x14ac:dyDescent="0.25">
      <c r="B68" s="57"/>
      <c r="C68" s="64" t="s">
        <v>76</v>
      </c>
      <c r="D68" s="65"/>
      <c r="E68" s="66" t="s">
        <v>74</v>
      </c>
      <c r="F68" s="89" t="e">
        <f>F67+F66</f>
        <v>#REF!</v>
      </c>
      <c r="G68" s="89"/>
    </row>
    <row r="69" spans="1:7" ht="21.75" customHeight="1" x14ac:dyDescent="0.2">
      <c r="B69" s="67"/>
      <c r="C69" s="68"/>
      <c r="D69" s="69"/>
      <c r="E69" s="70"/>
      <c r="F69" s="71"/>
      <c r="G69" s="71"/>
    </row>
    <row r="70" spans="1:7" x14ac:dyDescent="0.2">
      <c r="B70" s="72"/>
      <c r="C70" s="73"/>
      <c r="D70" s="74"/>
      <c r="E70" s="75"/>
      <c r="G70" s="76"/>
    </row>
    <row r="71" spans="1:7" x14ac:dyDescent="0.2">
      <c r="B71" s="77"/>
      <c r="C71" s="78"/>
      <c r="D71" s="79"/>
      <c r="E71" s="80"/>
    </row>
    <row r="72" spans="1:7" x14ac:dyDescent="0.2">
      <c r="B72" s="77"/>
      <c r="C72" s="78"/>
      <c r="D72" s="79"/>
      <c r="E72" s="80"/>
    </row>
    <row r="73" spans="1:7" x14ac:dyDescent="0.2">
      <c r="B73" s="77"/>
      <c r="C73" s="78"/>
      <c r="D73" s="79"/>
      <c r="E73" s="80"/>
      <c r="G73" s="81"/>
    </row>
    <row r="74" spans="1:7" x14ac:dyDescent="0.2">
      <c r="B74" s="77"/>
      <c r="C74" s="78"/>
      <c r="D74" s="1"/>
      <c r="E74" s="82"/>
      <c r="G74" s="83"/>
    </row>
    <row r="75" spans="1:7" x14ac:dyDescent="0.2">
      <c r="B75" s="77"/>
      <c r="C75" s="78"/>
      <c r="D75" s="1"/>
      <c r="E75" s="78"/>
      <c r="G75" s="83"/>
    </row>
    <row r="76" spans="1:7" x14ac:dyDescent="0.2">
      <c r="B76" s="77"/>
      <c r="C76" s="78"/>
      <c r="D76" s="1"/>
      <c r="E76" s="78"/>
    </row>
    <row r="77" spans="1:7" x14ac:dyDescent="0.2">
      <c r="B77" s="77"/>
      <c r="C77" s="78"/>
      <c r="D77" s="1"/>
      <c r="E77" s="78"/>
    </row>
    <row r="78" spans="1:7" x14ac:dyDescent="0.2">
      <c r="B78" s="77"/>
      <c r="C78" s="78"/>
      <c r="D78" s="1"/>
      <c r="E78" s="78"/>
    </row>
    <row r="79" spans="1:7" x14ac:dyDescent="0.2">
      <c r="B79" s="77"/>
      <c r="C79" s="78"/>
      <c r="D79" s="1"/>
      <c r="E79" s="78"/>
    </row>
    <row r="80" spans="1:7" x14ac:dyDescent="0.2">
      <c r="B80" s="77"/>
      <c r="C80" s="78"/>
      <c r="D80" s="1"/>
      <c r="E80" s="78"/>
    </row>
    <row r="81" spans="2:5" x14ac:dyDescent="0.2">
      <c r="B81" s="77"/>
      <c r="C81" s="78"/>
      <c r="D81" s="1"/>
      <c r="E81" s="78"/>
    </row>
    <row r="82" spans="2:5" x14ac:dyDescent="0.2">
      <c r="B82" s="77"/>
      <c r="C82" s="78"/>
      <c r="D82" s="1"/>
      <c r="E82" s="78"/>
    </row>
    <row r="83" spans="2:5" x14ac:dyDescent="0.2">
      <c r="B83" s="77"/>
      <c r="C83" s="78"/>
      <c r="D83" s="1"/>
      <c r="E83" s="78"/>
    </row>
    <row r="84" spans="2:5" x14ac:dyDescent="0.2">
      <c r="B84" s="77"/>
      <c r="C84" s="78"/>
      <c r="D84" s="1"/>
      <c r="E84" s="78"/>
    </row>
    <row r="85" spans="2:5" x14ac:dyDescent="0.2">
      <c r="B85" s="77"/>
      <c r="C85" s="78"/>
      <c r="D85" s="1"/>
      <c r="E85" s="78"/>
    </row>
    <row r="86" spans="2:5" x14ac:dyDescent="0.2">
      <c r="B86" s="77"/>
      <c r="C86" s="78"/>
      <c r="D86" s="1"/>
      <c r="E86" s="78"/>
    </row>
    <row r="87" spans="2:5" x14ac:dyDescent="0.2">
      <c r="B87" s="77"/>
      <c r="C87" s="78"/>
      <c r="D87" s="1"/>
      <c r="E87" s="78"/>
    </row>
    <row r="88" spans="2:5" x14ac:dyDescent="0.2">
      <c r="B88" s="77"/>
      <c r="C88" s="78"/>
      <c r="D88" s="1"/>
      <c r="E88" s="78"/>
    </row>
    <row r="89" spans="2:5" x14ac:dyDescent="0.2">
      <c r="B89" s="77"/>
      <c r="C89" s="78"/>
      <c r="D89" s="1"/>
      <c r="E89" s="78"/>
    </row>
    <row r="90" spans="2:5" x14ac:dyDescent="0.2">
      <c r="B90" s="77"/>
      <c r="C90" s="78"/>
      <c r="D90" s="1"/>
      <c r="E90" s="78"/>
    </row>
    <row r="91" spans="2:5" x14ac:dyDescent="0.2">
      <c r="B91" s="77"/>
      <c r="C91" s="78"/>
      <c r="D91" s="1"/>
      <c r="E91" s="78"/>
    </row>
    <row r="92" spans="2:5" x14ac:dyDescent="0.2">
      <c r="B92" s="77"/>
      <c r="C92" s="78"/>
      <c r="D92" s="1"/>
      <c r="E92" s="78"/>
    </row>
    <row r="93" spans="2:5" x14ac:dyDescent="0.2">
      <c r="B93" s="77"/>
      <c r="C93" s="78"/>
      <c r="D93" s="1"/>
      <c r="E93" s="78"/>
    </row>
    <row r="94" spans="2:5" x14ac:dyDescent="0.2">
      <c r="B94" s="77"/>
      <c r="C94" s="78"/>
      <c r="D94" s="1"/>
      <c r="E94" s="78"/>
    </row>
    <row r="95" spans="2:5" x14ac:dyDescent="0.2">
      <c r="B95" s="77"/>
      <c r="C95" s="78"/>
      <c r="D95" s="1"/>
      <c r="E95" s="78"/>
    </row>
    <row r="96" spans="2:5" x14ac:dyDescent="0.2">
      <c r="B96" s="84"/>
    </row>
    <row r="97" spans="2:2" x14ac:dyDescent="0.2">
      <c r="B97" s="84"/>
    </row>
    <row r="98" spans="2:2" x14ac:dyDescent="0.2">
      <c r="B98" s="84"/>
    </row>
    <row r="99" spans="2:2" x14ac:dyDescent="0.2">
      <c r="B99" s="84"/>
    </row>
    <row r="100" spans="2:2" x14ac:dyDescent="0.2">
      <c r="B100" s="84"/>
    </row>
    <row r="101" spans="2:2" x14ac:dyDescent="0.2">
      <c r="B101" s="84"/>
    </row>
    <row r="102" spans="2:2" x14ac:dyDescent="0.2">
      <c r="B102" s="84"/>
    </row>
    <row r="103" spans="2:2" x14ac:dyDescent="0.2">
      <c r="B103" s="84"/>
    </row>
    <row r="104" spans="2:2" x14ac:dyDescent="0.2">
      <c r="B104" s="84"/>
    </row>
    <row r="105" spans="2:2" x14ac:dyDescent="0.2">
      <c r="B105" s="84"/>
    </row>
    <row r="106" spans="2:2" x14ac:dyDescent="0.2">
      <c r="B106" s="84"/>
    </row>
    <row r="107" spans="2:2" x14ac:dyDescent="0.2">
      <c r="B107" s="84"/>
    </row>
    <row r="108" spans="2:2" x14ac:dyDescent="0.2">
      <c r="B108" s="84"/>
    </row>
    <row r="109" spans="2:2" x14ac:dyDescent="0.2">
      <c r="B109" s="84"/>
    </row>
    <row r="110" spans="2:2" x14ac:dyDescent="0.2">
      <c r="B110" s="84"/>
    </row>
    <row r="111" spans="2:2" x14ac:dyDescent="0.2">
      <c r="B111" s="84"/>
    </row>
    <row r="112" spans="2:2" x14ac:dyDescent="0.2">
      <c r="B112" s="84"/>
    </row>
    <row r="113" spans="2:2" x14ac:dyDescent="0.2">
      <c r="B113" s="84"/>
    </row>
    <row r="114" spans="2:2" x14ac:dyDescent="0.2">
      <c r="B114" s="84"/>
    </row>
    <row r="115" spans="2:2" x14ac:dyDescent="0.2">
      <c r="B115" s="84"/>
    </row>
    <row r="116" spans="2:2" x14ac:dyDescent="0.2">
      <c r="B116" s="84"/>
    </row>
    <row r="117" spans="2:2" x14ac:dyDescent="0.2">
      <c r="B117" s="84"/>
    </row>
    <row r="118" spans="2:2" x14ac:dyDescent="0.2">
      <c r="B118" s="84"/>
    </row>
    <row r="119" spans="2:2" x14ac:dyDescent="0.2">
      <c r="B119" s="84"/>
    </row>
    <row r="120" spans="2:2" x14ac:dyDescent="0.2">
      <c r="B120" s="84"/>
    </row>
    <row r="121" spans="2:2" x14ac:dyDescent="0.2">
      <c r="B121" s="84"/>
    </row>
    <row r="122" spans="2:2" x14ac:dyDescent="0.2">
      <c r="B122" s="84"/>
    </row>
    <row r="123" spans="2:2" x14ac:dyDescent="0.2">
      <c r="B123" s="84"/>
    </row>
    <row r="124" spans="2:2" x14ac:dyDescent="0.2">
      <c r="B124" s="84"/>
    </row>
    <row r="125" spans="2:2" x14ac:dyDescent="0.2">
      <c r="B125" s="84"/>
    </row>
    <row r="126" spans="2:2" x14ac:dyDescent="0.2">
      <c r="B126" s="84"/>
    </row>
    <row r="127" spans="2:2" x14ac:dyDescent="0.2">
      <c r="B127" s="84"/>
    </row>
    <row r="128" spans="2:2" x14ac:dyDescent="0.2">
      <c r="B128" s="84"/>
    </row>
    <row r="129" spans="2:2" x14ac:dyDescent="0.2">
      <c r="B129" s="84"/>
    </row>
    <row r="130" spans="2:2" x14ac:dyDescent="0.2">
      <c r="B130" s="84"/>
    </row>
    <row r="131" spans="2:2" x14ac:dyDescent="0.2">
      <c r="B131" s="84"/>
    </row>
    <row r="132" spans="2:2" x14ac:dyDescent="0.2">
      <c r="B132" s="84"/>
    </row>
    <row r="133" spans="2:2" x14ac:dyDescent="0.2">
      <c r="B133" s="84"/>
    </row>
    <row r="134" spans="2:2" x14ac:dyDescent="0.2">
      <c r="B134" s="84"/>
    </row>
    <row r="135" spans="2:2" x14ac:dyDescent="0.2">
      <c r="B135" s="84"/>
    </row>
    <row r="136" spans="2:2" x14ac:dyDescent="0.2">
      <c r="B136" s="84"/>
    </row>
    <row r="137" spans="2:2" x14ac:dyDescent="0.2">
      <c r="B137" s="84"/>
    </row>
    <row r="138" spans="2:2" x14ac:dyDescent="0.2">
      <c r="B138" s="84"/>
    </row>
    <row r="139" spans="2:2" x14ac:dyDescent="0.2">
      <c r="B139" s="84"/>
    </row>
    <row r="140" spans="2:2" x14ac:dyDescent="0.2">
      <c r="B140" s="84"/>
    </row>
    <row r="141" spans="2:2" x14ac:dyDescent="0.2">
      <c r="B141" s="84"/>
    </row>
    <row r="142" spans="2:2" x14ac:dyDescent="0.2">
      <c r="B142" s="84"/>
    </row>
    <row r="143" spans="2:2" x14ac:dyDescent="0.2">
      <c r="B143" s="84"/>
    </row>
    <row r="144" spans="2:2" x14ac:dyDescent="0.2">
      <c r="B144" s="84"/>
    </row>
    <row r="145" spans="2:2" x14ac:dyDescent="0.2">
      <c r="B145" s="84"/>
    </row>
    <row r="146" spans="2:2" x14ac:dyDescent="0.2">
      <c r="B146" s="84"/>
    </row>
    <row r="147" spans="2:2" x14ac:dyDescent="0.2">
      <c r="B147" s="84"/>
    </row>
    <row r="148" spans="2:2" x14ac:dyDescent="0.2">
      <c r="B148" s="84"/>
    </row>
    <row r="149" spans="2:2" x14ac:dyDescent="0.2">
      <c r="B149" s="84"/>
    </row>
    <row r="150" spans="2:2" x14ac:dyDescent="0.2">
      <c r="B150" s="84"/>
    </row>
    <row r="151" spans="2:2" x14ac:dyDescent="0.2">
      <c r="B151" s="84"/>
    </row>
    <row r="152" spans="2:2" x14ac:dyDescent="0.2">
      <c r="B152" s="84"/>
    </row>
    <row r="153" spans="2:2" x14ac:dyDescent="0.2">
      <c r="B153" s="84"/>
    </row>
    <row r="154" spans="2:2" x14ac:dyDescent="0.2">
      <c r="B154" s="84"/>
    </row>
    <row r="155" spans="2:2" x14ac:dyDescent="0.2">
      <c r="B155" s="84"/>
    </row>
    <row r="156" spans="2:2" x14ac:dyDescent="0.2">
      <c r="B156" s="84"/>
    </row>
    <row r="157" spans="2:2" x14ac:dyDescent="0.2">
      <c r="B157" s="84"/>
    </row>
    <row r="158" spans="2:2" x14ac:dyDescent="0.2">
      <c r="B158" s="84"/>
    </row>
    <row r="159" spans="2:2" x14ac:dyDescent="0.2">
      <c r="B159" s="84"/>
    </row>
    <row r="160" spans="2:2" x14ac:dyDescent="0.2">
      <c r="B160" s="84"/>
    </row>
    <row r="161" spans="2:2" x14ac:dyDescent="0.2">
      <c r="B161" s="84"/>
    </row>
    <row r="162" spans="2:2" x14ac:dyDescent="0.2">
      <c r="B162" s="84"/>
    </row>
    <row r="163" spans="2:2" x14ac:dyDescent="0.2">
      <c r="B163" s="84"/>
    </row>
    <row r="164" spans="2:2" x14ac:dyDescent="0.2">
      <c r="B164" s="84"/>
    </row>
    <row r="165" spans="2:2" x14ac:dyDescent="0.2">
      <c r="B165" s="84"/>
    </row>
    <row r="166" spans="2:2" x14ac:dyDescent="0.2">
      <c r="B166" s="84"/>
    </row>
    <row r="167" spans="2:2" x14ac:dyDescent="0.2">
      <c r="B167" s="84"/>
    </row>
    <row r="168" spans="2:2" x14ac:dyDescent="0.2">
      <c r="B168" s="84"/>
    </row>
    <row r="169" spans="2:2" x14ac:dyDescent="0.2">
      <c r="B169" s="84"/>
    </row>
    <row r="170" spans="2:2" x14ac:dyDescent="0.2">
      <c r="B170" s="84"/>
    </row>
    <row r="171" spans="2:2" x14ac:dyDescent="0.2">
      <c r="B171" s="84"/>
    </row>
    <row r="172" spans="2:2" x14ac:dyDescent="0.2">
      <c r="B172" s="84"/>
    </row>
    <row r="173" spans="2:2" x14ac:dyDescent="0.2">
      <c r="B173" s="84"/>
    </row>
    <row r="174" spans="2:2" x14ac:dyDescent="0.2">
      <c r="B174" s="84"/>
    </row>
    <row r="175" spans="2:2" x14ac:dyDescent="0.2">
      <c r="B175" s="84"/>
    </row>
    <row r="176" spans="2:2" x14ac:dyDescent="0.2">
      <c r="B176" s="84"/>
    </row>
    <row r="177" spans="2:2" x14ac:dyDescent="0.2">
      <c r="B177" s="84"/>
    </row>
    <row r="178" spans="2:2" x14ac:dyDescent="0.2">
      <c r="B178" s="84"/>
    </row>
    <row r="179" spans="2:2" x14ac:dyDescent="0.2">
      <c r="B179" s="84"/>
    </row>
    <row r="180" spans="2:2" x14ac:dyDescent="0.2">
      <c r="B180" s="84"/>
    </row>
    <row r="181" spans="2:2" x14ac:dyDescent="0.2">
      <c r="B181" s="84"/>
    </row>
    <row r="182" spans="2:2" x14ac:dyDescent="0.2">
      <c r="B182" s="84"/>
    </row>
    <row r="183" spans="2:2" x14ac:dyDescent="0.2">
      <c r="B183" s="84"/>
    </row>
    <row r="184" spans="2:2" x14ac:dyDescent="0.2">
      <c r="B184" s="84"/>
    </row>
    <row r="185" spans="2:2" x14ac:dyDescent="0.2">
      <c r="B185" s="84"/>
    </row>
    <row r="186" spans="2:2" x14ac:dyDescent="0.2">
      <c r="B186" s="84"/>
    </row>
    <row r="187" spans="2:2" x14ac:dyDescent="0.2">
      <c r="B187" s="84"/>
    </row>
    <row r="188" spans="2:2" x14ac:dyDescent="0.2">
      <c r="B188" s="84"/>
    </row>
    <row r="189" spans="2:2" x14ac:dyDescent="0.2">
      <c r="B189" s="84"/>
    </row>
    <row r="190" spans="2:2" x14ac:dyDescent="0.2">
      <c r="B190" s="84"/>
    </row>
    <row r="191" spans="2:2" x14ac:dyDescent="0.2">
      <c r="B191" s="84"/>
    </row>
    <row r="192" spans="2:2" x14ac:dyDescent="0.2">
      <c r="B192" s="84"/>
    </row>
    <row r="193" spans="2:2" x14ac:dyDescent="0.2">
      <c r="B193" s="84"/>
    </row>
    <row r="194" spans="2:2" x14ac:dyDescent="0.2">
      <c r="B194" s="84"/>
    </row>
    <row r="195" spans="2:2" x14ac:dyDescent="0.2">
      <c r="B195" s="84"/>
    </row>
    <row r="196" spans="2:2" x14ac:dyDescent="0.2">
      <c r="B196" s="84"/>
    </row>
    <row r="197" spans="2:2" x14ac:dyDescent="0.2">
      <c r="B197" s="84"/>
    </row>
    <row r="198" spans="2:2" x14ac:dyDescent="0.2">
      <c r="B198" s="84"/>
    </row>
    <row r="199" spans="2:2" x14ac:dyDescent="0.2">
      <c r="B199" s="84"/>
    </row>
    <row r="200" spans="2:2" x14ac:dyDescent="0.2">
      <c r="B200" s="84"/>
    </row>
    <row r="201" spans="2:2" x14ac:dyDescent="0.2">
      <c r="B201" s="84"/>
    </row>
    <row r="202" spans="2:2" x14ac:dyDescent="0.2">
      <c r="B202" s="84"/>
    </row>
    <row r="203" spans="2:2" x14ac:dyDescent="0.2">
      <c r="B203" s="84"/>
    </row>
    <row r="204" spans="2:2" x14ac:dyDescent="0.2">
      <c r="B204" s="84"/>
    </row>
    <row r="205" spans="2:2" x14ac:dyDescent="0.2">
      <c r="B205" s="84"/>
    </row>
    <row r="206" spans="2:2" x14ac:dyDescent="0.2">
      <c r="B206" s="84"/>
    </row>
    <row r="207" spans="2:2" x14ac:dyDescent="0.2">
      <c r="B207" s="84"/>
    </row>
    <row r="208" spans="2:2" x14ac:dyDescent="0.2">
      <c r="B208" s="84"/>
    </row>
    <row r="209" spans="2:2" x14ac:dyDescent="0.2">
      <c r="B209" s="84"/>
    </row>
    <row r="210" spans="2:2" x14ac:dyDescent="0.2">
      <c r="B210" s="84"/>
    </row>
    <row r="211" spans="2:2" x14ac:dyDescent="0.2">
      <c r="B211" s="84"/>
    </row>
    <row r="212" spans="2:2" x14ac:dyDescent="0.2">
      <c r="B212" s="84"/>
    </row>
    <row r="213" spans="2:2" x14ac:dyDescent="0.2">
      <c r="B213" s="84"/>
    </row>
    <row r="214" spans="2:2" x14ac:dyDescent="0.2">
      <c r="B214" s="84"/>
    </row>
    <row r="215" spans="2:2" x14ac:dyDescent="0.2">
      <c r="B215" s="84"/>
    </row>
    <row r="216" spans="2:2" x14ac:dyDescent="0.2">
      <c r="B216" s="84"/>
    </row>
    <row r="217" spans="2:2" x14ac:dyDescent="0.2">
      <c r="B217" s="84"/>
    </row>
    <row r="218" spans="2:2" x14ac:dyDescent="0.2">
      <c r="B218" s="84"/>
    </row>
    <row r="219" spans="2:2" x14ac:dyDescent="0.2">
      <c r="B219" s="84"/>
    </row>
    <row r="220" spans="2:2" x14ac:dyDescent="0.2">
      <c r="B220" s="84"/>
    </row>
    <row r="221" spans="2:2" x14ac:dyDescent="0.2">
      <c r="B221" s="84"/>
    </row>
    <row r="222" spans="2:2" x14ac:dyDescent="0.2">
      <c r="B222" s="84"/>
    </row>
    <row r="223" spans="2:2" x14ac:dyDescent="0.2">
      <c r="B223" s="84"/>
    </row>
    <row r="224" spans="2:2" x14ac:dyDescent="0.2">
      <c r="B224" s="84"/>
    </row>
    <row r="225" spans="2:2" x14ac:dyDescent="0.2">
      <c r="B225" s="84"/>
    </row>
    <row r="226" spans="2:2" x14ac:dyDescent="0.2">
      <c r="B226" s="84"/>
    </row>
  </sheetData>
  <mergeCells count="12">
    <mergeCell ref="D9:G9"/>
    <mergeCell ref="G6:G7"/>
    <mergeCell ref="A6:A7"/>
    <mergeCell ref="C6:C7"/>
    <mergeCell ref="D6:E6"/>
    <mergeCell ref="F6:F7"/>
    <mergeCell ref="B6:B7"/>
    <mergeCell ref="C47:E47"/>
    <mergeCell ref="C65:E65"/>
    <mergeCell ref="F66:G66"/>
    <mergeCell ref="F67:G67"/>
    <mergeCell ref="F68:G68"/>
  </mergeCells>
  <pageMargins left="0.94513888888888897" right="0.51180555555555596" top="0.59027777777777801" bottom="0.51180555555555596" header="0.511811023622047" footer="0.511811023622047"/>
  <pageSetup paperSize="9" scale="92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KO-KOLEJOWA</vt:lpstr>
      <vt:lpstr>'KO-KOLEJOWA'!Obszar_wydruku</vt:lpstr>
      <vt:lpstr>'KO-KOLEJOWA'!Print_Area_0_0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</dc:creator>
  <dc:description>03.2006</dc:description>
  <cp:lastModifiedBy>Marcin Marciniak</cp:lastModifiedBy>
  <cp:revision>71</cp:revision>
  <cp:lastPrinted>2023-12-19T22:46:18Z</cp:lastPrinted>
  <dcterms:created xsi:type="dcterms:W3CDTF">2003-08-30T15:25:40Z</dcterms:created>
  <dcterms:modified xsi:type="dcterms:W3CDTF">2024-01-19T14:15:45Z</dcterms:modified>
  <dc:language>pl-PL</dc:language>
</cp:coreProperties>
</file>