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Marciniak\DROGI 2019-2020\REALIZACJA 2019-2020-2021-2022-2023\2024\1. Os. PKP\DO PRZETARGU\5. Przedmiary\"/>
    </mc:Choice>
  </mc:AlternateContent>
  <xr:revisionPtr revIDLastSave="0" documentId="13_ncr:1_{F886974D-0C91-4988-BD59-529084F8207C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KO-KOLEJOWA" sheetId="1" r:id="rId1"/>
  </sheets>
  <definedNames>
    <definedName name="_xlnm.Print_Area" localSheetId="0">'KO-KOLEJOWA'!$A$1:$H$40</definedName>
    <definedName name="Print_Area_0_0" localSheetId="0">'KO-KOLEJOWA'!$A$1:$H$41</definedName>
  </definedNames>
  <calcPr calcId="18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38" i="1" l="1"/>
  <c r="G37" i="1"/>
  <c r="H36" i="1"/>
  <c r="H21" i="1"/>
  <c r="H10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0" i="1"/>
  <c r="H19" i="1"/>
  <c r="H18" i="1"/>
  <c r="H17" i="1"/>
  <c r="H16" i="1"/>
  <c r="H15" i="1"/>
  <c r="H14" i="1"/>
  <c r="H13" i="1"/>
  <c r="H12" i="1"/>
  <c r="A13" i="1"/>
  <c r="A14" i="1" s="1"/>
  <c r="A15" i="1" s="1"/>
  <c r="A16" i="1" s="1"/>
  <c r="A17" i="1" s="1"/>
  <c r="A18" i="1" s="1"/>
  <c r="A19" i="1" s="1"/>
  <c r="A20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H11" i="1"/>
  <c r="G39" i="1" l="1"/>
</calcChain>
</file>

<file path=xl/sharedStrings.xml><?xml version="1.0" encoding="utf-8"?>
<sst xmlns="http://schemas.openxmlformats.org/spreadsheetml/2006/main" count="119" uniqueCount="73">
  <si>
    <t>LP</t>
  </si>
  <si>
    <t>Nr SST</t>
  </si>
  <si>
    <t>Wyszczególnienie elementów rozliczeniowych</t>
  </si>
  <si>
    <t>Jednostka</t>
  </si>
  <si>
    <t xml:space="preserve">  Cena jedn.   netto</t>
  </si>
  <si>
    <t>Wartość  netto</t>
  </si>
  <si>
    <t>jm</t>
  </si>
  <si>
    <t>Ilość</t>
  </si>
  <si>
    <t>I</t>
  </si>
  <si>
    <t>km</t>
  </si>
  <si>
    <r>
      <rPr>
        <sz val="10"/>
        <rFont val="Times New Roman"/>
        <family val="1"/>
        <charset val="238"/>
      </rPr>
      <t>m</t>
    </r>
    <r>
      <rPr>
        <vertAlign val="superscript"/>
        <sz val="10"/>
        <rFont val="Times New Roman"/>
        <family val="1"/>
        <charset val="238"/>
      </rPr>
      <t>3</t>
    </r>
  </si>
  <si>
    <t>m</t>
  </si>
  <si>
    <t>II</t>
  </si>
  <si>
    <r>
      <rPr>
        <sz val="10"/>
        <rFont val="Times New Roman"/>
        <family val="1"/>
        <charset val="238"/>
      </rPr>
      <t>m</t>
    </r>
    <r>
      <rPr>
        <vertAlign val="superscript"/>
        <sz val="10"/>
        <rFont val="Times New Roman"/>
        <family val="1"/>
        <charset val="238"/>
      </rPr>
      <t>2</t>
    </r>
  </si>
  <si>
    <t>zł</t>
  </si>
  <si>
    <t>szt</t>
  </si>
  <si>
    <t xml:space="preserve">KANALIZACJA DESZCZOWA </t>
  </si>
  <si>
    <t>Roboty ziemne</t>
  </si>
  <si>
    <t>D 03.02.01</t>
  </si>
  <si>
    <t>Roboty pomiarowe</t>
  </si>
  <si>
    <t>Wykop liniowy o ścianach pionowych z ręcznym wydobyciem urobku</t>
  </si>
  <si>
    <t>Roboty ziemne koparką przedsiębierną</t>
  </si>
  <si>
    <t>Umocnienie wraz z rozbiórką ścian wykopu</t>
  </si>
  <si>
    <t>Podłoża i obsypki z piasku dowiezionego-podsypki i obsypki</t>
  </si>
  <si>
    <t>Zasypanie wykopu spycharką z zagęszczeniem  spycharką</t>
  </si>
  <si>
    <t>Wywóz ziemi samochodami wywrotkami na odległość do 1 km</t>
  </si>
  <si>
    <t>Wywóz ziemi samochodami skrzyniowymi na każdy następny 1 km- krotność 4</t>
  </si>
  <si>
    <t>Analogia -zasyp - piasek dowieziony - wymiana gruntu</t>
  </si>
  <si>
    <t>Igłofiltry wpłukiwane w grunt</t>
  </si>
  <si>
    <t>Roboty montażowe - sieć kanalizacji deszczowej</t>
  </si>
  <si>
    <t>Rura kanalizacyjna kielichowa PVC fi 160 w wykopie umocnionym suchym</t>
  </si>
  <si>
    <t>Rura kanalizacyjna kielichowa PVC fi 315 w wykopie umocnionym suchym</t>
  </si>
  <si>
    <t>Rura kanalizacyjna kielichowa PVC fi 400 w wykopie umocnionym suchym</t>
  </si>
  <si>
    <t>Studnia rewizyjna z kręgów betonowych fi 1000 z zestawem naprawczym</t>
  </si>
  <si>
    <t>Studnia rewizyjna z kręgów betonowych fi 1000</t>
  </si>
  <si>
    <t>Analogia - osadnik zawiesiny mineralnej dn1200mm</t>
  </si>
  <si>
    <t>Studzienka uliczna betonowa fi 500 z wpustem ściekowym kl. D400</t>
  </si>
  <si>
    <t>Studzienka ściekowa uliczna betonowa fi 500 z wpustem krawężnikowo-jezdniowym</t>
  </si>
  <si>
    <t>Analogia - wylot wg KPED 02.16 dn400mm wraz z umocnieniem</t>
  </si>
  <si>
    <t>Próba szczelności kanałów rurowych fi 160</t>
  </si>
  <si>
    <t>kpl</t>
  </si>
  <si>
    <t>Próba szczelności kanałów rurowych fi 315</t>
  </si>
  <si>
    <t>Próba szczelności kanałów rurowych fi 400</t>
  </si>
  <si>
    <t>Demontaż studzienki ściekowej fi 500 z wpustem</t>
  </si>
  <si>
    <t>Demontaż rurociągu</t>
  </si>
  <si>
    <t xml:space="preserve">RAZEM KANALIZACJA DESZCZOWA  ( netto)   </t>
  </si>
  <si>
    <t>Ogółem ( netto)</t>
  </si>
  <si>
    <t xml:space="preserve">       zł   </t>
  </si>
  <si>
    <t>Podatek VAT</t>
  </si>
  <si>
    <t>Ogółem ( brutto )</t>
  </si>
  <si>
    <t>słownie:</t>
  </si>
  <si>
    <t>KNR</t>
  </si>
  <si>
    <t>KNR 201-01-19-03-00</t>
  </si>
  <si>
    <t>KNNR N001-03-07-04-00</t>
  </si>
  <si>
    <t>KNNR N001-02-01-0-10</t>
  </si>
  <si>
    <t>KNNR N001-03-13-04-00</t>
  </si>
  <si>
    <t>KNNR N011-05-01-05-00</t>
  </si>
  <si>
    <t>KNNR N001-02-14-02-00</t>
  </si>
  <si>
    <t>KNR 401-01-08-06-00</t>
  </si>
  <si>
    <t>KNR 401-01-08-04-00</t>
  </si>
  <si>
    <t>KNR 201-06-07-04-00</t>
  </si>
  <si>
    <t>KNNR N011-05-02-01-00</t>
  </si>
  <si>
    <t>KNNR N011-05-02-04-00</t>
  </si>
  <si>
    <t>KNNR N011-05-02-05-00</t>
  </si>
  <si>
    <t>KNR 218-06-13-01-00</t>
  </si>
  <si>
    <t>KNR 218-06-13-03-00</t>
  </si>
  <si>
    <t>KNR 218-06-25-01-00</t>
  </si>
  <si>
    <t>KNNR N010-12-01-08-00</t>
  </si>
  <si>
    <t>KNR 218-08-04-01-00</t>
  </si>
  <si>
    <t>KNR 218-08-04-04-00</t>
  </si>
  <si>
    <t>KNR 218-08-04-05-00</t>
  </si>
  <si>
    <t>KNR405-04-11-01-00</t>
  </si>
  <si>
    <t>KNR 405-03-18-01-00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</si>
</sst>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0" x14ac:knownFonts="1">
    <font>
      <sz val="10"/>
      <name val="Times New Roman CE"/>
      <family val="1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b/>
      <sz val="11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Times New Roman CE"/>
      <family val="1"/>
      <charset val="238"/>
    </font>
    <font>
      <sz val="12"/>
      <name val="Times New Roman CE"/>
      <family val="1"/>
      <charset val="238"/>
    </font>
    <font>
      <sz val="8"/>
      <name val="Times New Roman CE"/>
      <family val="1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2"/>
      <name val="Times New Roman"/>
      <family val="1"/>
      <charset val="238"/>
    </font>
    <font>
      <sz val="10"/>
      <color rgb="FFFF0000"/>
      <name val="Arial CE"/>
      <charset val="238"/>
    </font>
    <font>
      <sz val="18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color rgb="FFFF0000"/>
      <name val="Arial CE"/>
      <family val="2"/>
      <charset val="238"/>
    </font>
    <font>
      <sz val="8"/>
      <color rgb="FFFFFF00"/>
      <name val="Arial CE"/>
      <charset val="238"/>
    </font>
    <font>
      <sz val="8"/>
      <name val="Arial CE"/>
      <charset val="238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>
      <alignment horizontal="left" vertical="top" wrapText="1"/>
      <protection locked="0"/>
    </xf>
  </cellStyleXfs>
  <cellXfs count="104">
    <xf numFmtId="0" fontId="0" fillId="0" borderId="0" xfId="0">
      <alignment horizontal="left" vertical="top" wrapText="1"/>
      <protection locked="0"/>
    </xf>
    <xf numFmtId="4" fontId="16" fillId="0" borderId="24" xfId="0" applyNumberFormat="1" applyFont="1" applyBorder="1" applyAlignment="1" applyProtection="1">
      <alignment vertical="center" wrapText="1"/>
    </xf>
    <xf numFmtId="4" fontId="16" fillId="0" borderId="20" xfId="0" applyNumberFormat="1" applyFont="1" applyBorder="1" applyAlignment="1" applyProtection="1">
      <alignment vertical="center" wrapText="1"/>
    </xf>
    <xf numFmtId="0" fontId="9" fillId="0" borderId="7" xfId="0" applyFont="1" applyBorder="1" applyAlignment="1">
      <alignment horizontal="right" vertical="center" wrapText="1"/>
      <protection locked="0"/>
    </xf>
    <xf numFmtId="0" fontId="3" fillId="0" borderId="11" xfId="0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  <protection locked="0"/>
    </xf>
    <xf numFmtId="0" fontId="2" fillId="0" borderId="3" xfId="0" applyFont="1" applyBorder="1" applyAlignment="1" applyProtection="1">
      <alignment horizontal="center" vertical="center"/>
    </xf>
    <xf numFmtId="0" fontId="2" fillId="0" borderId="2" xfId="0" applyFont="1" applyBorder="1" applyAlignment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1" fillId="0" borderId="0" xfId="0" applyFont="1" applyAlignment="1" applyProtection="1">
      <alignment vertical="top" wrapText="1"/>
    </xf>
    <xf numFmtId="0" fontId="0" fillId="0" borderId="0" xfId="0" applyAlignment="1" applyProtection="1">
      <alignment vertical="top" wrapText="1"/>
    </xf>
    <xf numFmtId="0" fontId="0" fillId="0" borderId="0" xfId="0" applyAlignment="1">
      <alignment vertical="top" wrapText="1"/>
      <protection locked="0"/>
    </xf>
    <xf numFmtId="2" fontId="1" fillId="0" borderId="0" xfId="0" applyNumberFormat="1" applyFont="1" applyAlignment="1">
      <alignment vertical="top" wrapText="1"/>
      <protection locked="0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5" xfId="0" applyFont="1" applyBorder="1" applyAlignment="1">
      <alignment horizontal="center" vertical="center" wrapText="1"/>
      <protection locked="0"/>
    </xf>
    <xf numFmtId="0" fontId="3" fillId="0" borderId="6" xfId="0" applyFont="1" applyBorder="1" applyAlignment="1" applyProtection="1">
      <alignment horizontal="center" vertical="center"/>
    </xf>
    <xf numFmtId="0" fontId="3" fillId="0" borderId="7" xfId="0" applyFont="1" applyBorder="1" applyAlignment="1" applyProtection="1">
      <alignment horizontal="center" vertical="center"/>
    </xf>
    <xf numFmtId="0" fontId="3" fillId="0" borderId="7" xfId="0" applyFont="1" applyBorder="1" applyAlignment="1">
      <alignment horizontal="center" vertical="center"/>
      <protection locked="0"/>
    </xf>
    <xf numFmtId="1" fontId="3" fillId="0" borderId="7" xfId="0" applyNumberFormat="1" applyFont="1" applyBorder="1" applyAlignment="1">
      <alignment horizontal="center" vertical="center"/>
      <protection locked="0"/>
    </xf>
    <xf numFmtId="0" fontId="3" fillId="0" borderId="8" xfId="0" applyFont="1" applyBorder="1" applyAlignment="1" applyProtection="1">
      <alignment horizontal="center" vertical="center"/>
    </xf>
    <xf numFmtId="0" fontId="3" fillId="0" borderId="9" xfId="0" applyFont="1" applyBorder="1" applyAlignment="1" applyProtection="1">
      <alignment horizontal="center" vertical="center"/>
    </xf>
    <xf numFmtId="0" fontId="3" fillId="0" borderId="10" xfId="0" applyFont="1" applyBorder="1" applyAlignment="1" applyProtection="1">
      <alignment horizontal="center" vertical="center"/>
    </xf>
    <xf numFmtId="0" fontId="4" fillId="0" borderId="10" xfId="0" applyFont="1" applyBorder="1" applyAlignment="1">
      <alignment horizontal="center" vertical="center"/>
      <protection locked="0"/>
    </xf>
    <xf numFmtId="2" fontId="9" fillId="0" borderId="13" xfId="0" applyNumberFormat="1" applyFont="1" applyBorder="1" applyAlignment="1">
      <alignment horizontal="center" vertical="top"/>
      <protection locked="0"/>
    </xf>
    <xf numFmtId="164" fontId="9" fillId="0" borderId="13" xfId="0" applyNumberFormat="1" applyFont="1" applyBorder="1" applyAlignment="1">
      <alignment horizontal="center" vertical="top" wrapText="1"/>
      <protection locked="0"/>
    </xf>
    <xf numFmtId="0" fontId="9" fillId="0" borderId="13" xfId="0" applyFont="1" applyBorder="1">
      <alignment horizontal="left" vertical="top" wrapText="1"/>
      <protection locked="0"/>
    </xf>
    <xf numFmtId="0" fontId="9" fillId="0" borderId="13" xfId="0" applyFont="1" applyBorder="1" applyAlignment="1" applyProtection="1">
      <alignment horizontal="center" vertical="top" wrapText="1"/>
    </xf>
    <xf numFmtId="0" fontId="9" fillId="0" borderId="5" xfId="0" applyFont="1" applyBorder="1">
      <alignment horizontal="left" vertical="top" wrapText="1"/>
      <protection locked="0"/>
    </xf>
    <xf numFmtId="0" fontId="9" fillId="0" borderId="5" xfId="0" applyFont="1" applyBorder="1" applyAlignment="1" applyProtection="1">
      <alignment horizontal="center" vertical="top" wrapText="1"/>
    </xf>
    <xf numFmtId="164" fontId="9" fillId="0" borderId="5" xfId="0" applyNumberFormat="1" applyFont="1" applyBorder="1" applyAlignment="1">
      <alignment horizontal="center" vertical="top" wrapText="1"/>
      <protection locked="0"/>
    </xf>
    <xf numFmtId="2" fontId="9" fillId="0" borderId="5" xfId="0" applyNumberFormat="1" applyFont="1" applyBorder="1" applyAlignment="1">
      <alignment horizontal="center" vertical="top"/>
      <protection locked="0"/>
    </xf>
    <xf numFmtId="0" fontId="9" fillId="0" borderId="6" xfId="0" applyFont="1" applyBorder="1" applyAlignment="1" applyProtection="1">
      <alignment horizontal="center" vertical="top"/>
    </xf>
    <xf numFmtId="0" fontId="10" fillId="0" borderId="7" xfId="0" applyFont="1" applyBorder="1" applyAlignment="1" applyProtection="1">
      <alignment horizontal="center" vertical="top"/>
    </xf>
    <xf numFmtId="4" fontId="9" fillId="0" borderId="7" xfId="0" applyNumberFormat="1" applyFont="1" applyBorder="1" applyAlignment="1" applyProtection="1">
      <alignment horizontal="center" vertical="center" wrapText="1"/>
    </xf>
    <xf numFmtId="4" fontId="12" fillId="0" borderId="8" xfId="0" applyNumberFormat="1" applyFont="1" applyBorder="1" applyAlignment="1" applyProtection="1">
      <alignment vertical="center" wrapText="1"/>
    </xf>
    <xf numFmtId="0" fontId="9" fillId="0" borderId="12" xfId="0" applyFont="1" applyBorder="1" applyAlignment="1">
      <alignment horizontal="center" vertical="top"/>
      <protection locked="0"/>
    </xf>
    <xf numFmtId="0" fontId="10" fillId="0" borderId="13" xfId="0" applyFont="1" applyBorder="1" applyAlignment="1">
      <alignment horizontal="center" vertical="top"/>
      <protection locked="0"/>
    </xf>
    <xf numFmtId="0" fontId="0" fillId="0" borderId="13" xfId="0" applyBorder="1" applyAlignment="1">
      <alignment horizontal="center" vertical="top"/>
      <protection locked="0"/>
    </xf>
    <xf numFmtId="4" fontId="9" fillId="0" borderId="14" xfId="0" applyNumberFormat="1" applyFont="1" applyBorder="1" applyAlignment="1">
      <alignment vertical="top" wrapText="1"/>
      <protection locked="0"/>
    </xf>
    <xf numFmtId="0" fontId="9" fillId="0" borderId="13" xfId="0" applyFont="1" applyBorder="1" applyAlignment="1">
      <alignment horizontal="center" vertical="top"/>
      <protection locked="0"/>
    </xf>
    <xf numFmtId="0" fontId="9" fillId="0" borderId="13" xfId="0" applyFont="1" applyBorder="1" applyAlignment="1">
      <alignment horizontal="center" vertical="top" wrapText="1"/>
      <protection locked="0"/>
    </xf>
    <xf numFmtId="0" fontId="0" fillId="0" borderId="13" xfId="0" applyBorder="1" applyAlignment="1">
      <alignment vertical="top" wrapText="1"/>
      <protection locked="0"/>
    </xf>
    <xf numFmtId="0" fontId="9" fillId="0" borderId="15" xfId="0" applyFont="1" applyBorder="1" applyAlignment="1">
      <alignment horizontal="center" vertical="top"/>
      <protection locked="0"/>
    </xf>
    <xf numFmtId="0" fontId="10" fillId="0" borderId="5" xfId="0" applyFont="1" applyBorder="1" applyAlignment="1">
      <alignment horizontal="center" vertical="top"/>
      <protection locked="0"/>
    </xf>
    <xf numFmtId="0" fontId="0" fillId="0" borderId="5" xfId="0" applyBorder="1" applyAlignment="1">
      <alignment vertical="top" wrapText="1"/>
      <protection locked="0"/>
    </xf>
    <xf numFmtId="4" fontId="9" fillId="0" borderId="16" xfId="0" applyNumberFormat="1" applyFont="1" applyBorder="1" applyAlignment="1">
      <alignment vertical="top" wrapText="1"/>
      <protection locked="0"/>
    </xf>
    <xf numFmtId="0" fontId="14" fillId="0" borderId="0" xfId="0" applyFont="1" applyAlignment="1" applyProtection="1">
      <alignment horizontal="center" vertical="top" wrapText="1"/>
    </xf>
    <xf numFmtId="0" fontId="13" fillId="0" borderId="17" xfId="0" applyFont="1" applyBorder="1" applyAlignment="1">
      <alignment vertical="center" wrapText="1"/>
      <protection locked="0"/>
    </xf>
    <xf numFmtId="0" fontId="15" fillId="0" borderId="18" xfId="0" applyFont="1" applyBorder="1" applyAlignment="1" applyProtection="1">
      <alignment vertical="center" wrapText="1"/>
    </xf>
    <xf numFmtId="164" fontId="9" fillId="0" borderId="19" xfId="0" applyNumberFormat="1" applyFont="1" applyBorder="1" applyAlignment="1">
      <alignment horizontal="center" vertical="center" wrapText="1"/>
      <protection locked="0"/>
    </xf>
    <xf numFmtId="0" fontId="13" fillId="0" borderId="21" xfId="0" applyFont="1" applyBorder="1" applyAlignment="1">
      <alignment vertical="center" wrapText="1"/>
      <protection locked="0"/>
    </xf>
    <xf numFmtId="0" fontId="15" fillId="0" borderId="22" xfId="0" applyFont="1" applyBorder="1" applyAlignment="1" applyProtection="1">
      <alignment vertical="center" wrapText="1"/>
    </xf>
    <xf numFmtId="164" fontId="9" fillId="0" borderId="23" xfId="0" applyNumberFormat="1" applyFont="1" applyBorder="1" applyAlignment="1">
      <alignment horizontal="center" vertical="center" wrapText="1"/>
      <protection locked="0"/>
    </xf>
    <xf numFmtId="0" fontId="13" fillId="0" borderId="25" xfId="0" applyFont="1" applyBorder="1" applyAlignment="1">
      <alignment vertical="center" wrapText="1"/>
      <protection locked="0"/>
    </xf>
    <xf numFmtId="0" fontId="15" fillId="0" borderId="26" xfId="0" applyFont="1" applyBorder="1" applyAlignment="1" applyProtection="1">
      <alignment vertical="center" wrapText="1"/>
    </xf>
    <xf numFmtId="164" fontId="9" fillId="0" borderId="27" xfId="0" applyNumberFormat="1" applyFont="1" applyBorder="1" applyAlignment="1">
      <alignment horizontal="center" vertical="center" wrapText="1"/>
      <protection locked="0"/>
    </xf>
    <xf numFmtId="0" fontId="1" fillId="0" borderId="0" xfId="0" applyFont="1" applyAlignment="1" applyProtection="1">
      <alignment horizontal="center"/>
    </xf>
    <xf numFmtId="0" fontId="13" fillId="0" borderId="0" xfId="0" applyFont="1" applyAlignment="1">
      <alignment vertical="center" wrapText="1"/>
      <protection locked="0"/>
    </xf>
    <xf numFmtId="0" fontId="15" fillId="0" borderId="0" xfId="0" applyFont="1" applyAlignment="1" applyProtection="1">
      <alignment vertical="center" wrapText="1"/>
    </xf>
    <xf numFmtId="164" fontId="9" fillId="0" borderId="0" xfId="0" applyNumberFormat="1" applyFont="1" applyAlignment="1">
      <alignment horizontal="center" vertical="center" wrapText="1"/>
      <protection locked="0"/>
    </xf>
    <xf numFmtId="4" fontId="12" fillId="0" borderId="0" xfId="0" applyNumberFormat="1" applyFont="1" applyAlignment="1" applyProtection="1">
      <alignment vertical="center" wrapText="1"/>
    </xf>
    <xf numFmtId="0" fontId="1" fillId="0" borderId="0" xfId="0" applyFont="1" applyAlignment="1" applyProtection="1">
      <alignment horizontal="center" vertical="top"/>
    </xf>
    <xf numFmtId="0" fontId="14" fillId="0" borderId="0" xfId="0" applyFont="1" applyAlignment="1">
      <alignment vertical="top" wrapText="1"/>
      <protection locked="0"/>
    </xf>
    <xf numFmtId="0" fontId="17" fillId="0" borderId="0" xfId="0" applyFont="1" applyAlignment="1" applyProtection="1">
      <alignment vertical="top" wrapText="1"/>
    </xf>
    <xf numFmtId="164" fontId="17" fillId="0" borderId="0" xfId="0" applyNumberFormat="1" applyFont="1" applyAlignment="1">
      <alignment vertical="top" wrapText="1"/>
      <protection locked="0"/>
    </xf>
    <xf numFmtId="0" fontId="14" fillId="0" borderId="0" xfId="0" applyFont="1" applyAlignment="1" applyProtection="1">
      <alignment vertical="top" wrapText="1"/>
    </xf>
    <xf numFmtId="0" fontId="1" fillId="0" borderId="0" xfId="0" applyFont="1" applyAlignment="1" applyProtection="1">
      <alignment horizontal="center" vertical="top" wrapText="1"/>
    </xf>
    <xf numFmtId="0" fontId="1" fillId="0" borderId="0" xfId="0" applyFont="1" applyAlignment="1">
      <alignment vertical="top" wrapText="1"/>
      <protection locked="0"/>
    </xf>
    <xf numFmtId="0" fontId="2" fillId="0" borderId="0" xfId="0" applyFont="1" applyAlignment="1" applyProtection="1">
      <alignment vertical="top" wrapText="1"/>
    </xf>
    <xf numFmtId="164" fontId="2" fillId="0" borderId="0" xfId="0" applyNumberFormat="1" applyFont="1" applyAlignment="1">
      <alignment vertical="top" wrapText="1"/>
      <protection locked="0"/>
    </xf>
    <xf numFmtId="2" fontId="18" fillId="0" borderId="0" xfId="0" applyNumberFormat="1" applyFont="1" applyAlignment="1" applyProtection="1">
      <alignment vertical="top" wrapText="1"/>
    </xf>
    <xf numFmtId="164" fontId="1" fillId="0" borderId="0" xfId="0" applyNumberFormat="1" applyFont="1" applyAlignment="1">
      <alignment vertical="top" wrapText="1"/>
      <protection locked="0"/>
    </xf>
    <xf numFmtId="0" fontId="19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center" vertical="top" wrapText="1"/>
    </xf>
    <xf numFmtId="4" fontId="16" fillId="0" borderId="28" xfId="0" applyNumberFormat="1" applyFont="1" applyBorder="1" applyAlignment="1" applyProtection="1">
      <alignment vertical="center" wrapText="1"/>
    </xf>
    <xf numFmtId="0" fontId="2" fillId="0" borderId="29" xfId="0" applyFont="1" applyBorder="1" applyAlignment="1" applyProtection="1">
      <alignment horizontal="center" vertical="center" wrapText="1"/>
    </xf>
    <xf numFmtId="0" fontId="9" fillId="0" borderId="12" xfId="0" applyFont="1" applyBorder="1" applyAlignment="1">
      <alignment horizontal="center" vertical="center"/>
      <protection locked="0"/>
    </xf>
    <xf numFmtId="0" fontId="10" fillId="0" borderId="13" xfId="0" applyFont="1" applyBorder="1" applyAlignment="1">
      <alignment horizontal="center" vertical="center"/>
      <protection locked="0"/>
    </xf>
    <xf numFmtId="0" fontId="9" fillId="0" borderId="30" xfId="0" applyFont="1" applyBorder="1" applyAlignment="1">
      <alignment horizontal="center" vertical="top"/>
      <protection locked="0"/>
    </xf>
    <xf numFmtId="0" fontId="10" fillId="0" borderId="31" xfId="0" applyFont="1" applyBorder="1" applyAlignment="1">
      <alignment horizontal="center" vertical="top"/>
      <protection locked="0"/>
    </xf>
    <xf numFmtId="0" fontId="9" fillId="0" borderId="31" xfId="0" applyFont="1" applyBorder="1">
      <alignment horizontal="left" vertical="top" wrapText="1"/>
      <protection locked="0"/>
    </xf>
    <xf numFmtId="0" fontId="0" fillId="0" borderId="31" xfId="0" applyBorder="1" applyAlignment="1">
      <alignment horizontal="center" vertical="top"/>
      <protection locked="0"/>
    </xf>
    <xf numFmtId="164" fontId="9" fillId="0" borderId="31" xfId="0" applyNumberFormat="1" applyFont="1" applyBorder="1" applyAlignment="1">
      <alignment horizontal="center" vertical="top" wrapText="1"/>
      <protection locked="0"/>
    </xf>
    <xf numFmtId="2" fontId="9" fillId="0" borderId="31" xfId="0" applyNumberFormat="1" applyFont="1" applyBorder="1" applyAlignment="1">
      <alignment horizontal="center" vertical="top"/>
      <protection locked="0"/>
    </xf>
    <xf numFmtId="4" fontId="9" fillId="0" borderId="32" xfId="0" applyNumberFormat="1" applyFont="1" applyBorder="1" applyAlignment="1">
      <alignment vertical="top" wrapText="1"/>
      <protection locked="0"/>
    </xf>
    <xf numFmtId="0" fontId="5" fillId="0" borderId="6" xfId="0" applyFont="1" applyBorder="1" applyAlignment="1">
      <alignment horizontal="center" vertical="center"/>
      <protection locked="0"/>
    </xf>
    <xf numFmtId="0" fontId="6" fillId="0" borderId="7" xfId="0" applyFont="1" applyBorder="1" applyAlignment="1">
      <alignment horizontal="center" vertical="center"/>
      <protection locked="0"/>
    </xf>
    <xf numFmtId="0" fontId="6" fillId="0" borderId="7" xfId="0" applyFont="1" applyBorder="1" applyAlignment="1">
      <alignment horizontal="left" vertical="center"/>
      <protection locked="0"/>
    </xf>
    <xf numFmtId="0" fontId="7" fillId="0" borderId="7" xfId="0" applyFont="1" applyBorder="1" applyAlignment="1">
      <alignment horizontal="center" vertical="center"/>
      <protection locked="0"/>
    </xf>
    <xf numFmtId="0" fontId="8" fillId="0" borderId="7" xfId="0" applyFont="1" applyBorder="1" applyAlignment="1">
      <alignment horizontal="right" vertical="center" wrapText="1"/>
      <protection locked="0"/>
    </xf>
    <xf numFmtId="2" fontId="9" fillId="0" borderId="7" xfId="0" applyNumberFormat="1" applyFont="1" applyBorder="1" applyAlignment="1">
      <alignment horizontal="center" vertical="center"/>
      <protection locked="0"/>
    </xf>
    <xf numFmtId="0" fontId="0" fillId="0" borderId="5" xfId="0" applyBorder="1" applyAlignment="1">
      <alignment horizontal="center" vertical="top"/>
      <protection locked="0"/>
    </xf>
    <xf numFmtId="0" fontId="9" fillId="0" borderId="30" xfId="0" applyFont="1" applyBorder="1" applyAlignment="1">
      <alignment horizontal="center" vertical="center"/>
      <protection locked="0"/>
    </xf>
    <xf numFmtId="0" fontId="10" fillId="0" borderId="31" xfId="0" applyFont="1" applyBorder="1" applyAlignment="1">
      <alignment horizontal="center" vertical="center"/>
      <protection locked="0"/>
    </xf>
    <xf numFmtId="0" fontId="0" fillId="0" borderId="31" xfId="0" applyBorder="1" applyAlignment="1">
      <alignment vertical="top" wrapText="1"/>
      <protection locked="0"/>
    </xf>
    <xf numFmtId="0" fontId="9" fillId="0" borderId="6" xfId="0" applyFont="1" applyBorder="1" applyAlignment="1">
      <alignment horizontal="center" vertical="top"/>
      <protection locked="0"/>
    </xf>
    <xf numFmtId="0" fontId="10" fillId="0" borderId="7" xfId="0" applyFont="1" applyBorder="1" applyAlignment="1">
      <alignment horizontal="center" vertical="top"/>
      <protection locked="0"/>
    </xf>
    <xf numFmtId="0" fontId="0" fillId="0" borderId="7" xfId="0" applyBorder="1" applyAlignment="1">
      <alignment horizontal="center" vertical="top"/>
      <protection locked="0"/>
    </xf>
    <xf numFmtId="164" fontId="9" fillId="0" borderId="7" xfId="0" applyNumberFormat="1" applyFont="1" applyBorder="1" applyAlignment="1">
      <alignment horizontal="center" vertical="top" wrapText="1"/>
      <protection locked="0"/>
    </xf>
    <xf numFmtId="2" fontId="9" fillId="0" borderId="7" xfId="0" applyNumberFormat="1" applyFont="1" applyBorder="1" applyAlignment="1">
      <alignment horizontal="center" vertical="top"/>
      <protection locked="0"/>
    </xf>
    <xf numFmtId="4" fontId="12" fillId="0" borderId="8" xfId="0" applyNumberFormat="1" applyFont="1" applyBorder="1" applyAlignment="1">
      <alignment vertical="center" wrapText="1"/>
      <protection locked="0"/>
    </xf>
    <xf numFmtId="4" fontId="12" fillId="0" borderId="8" xfId="0" applyNumberFormat="1" applyFont="1" applyBorder="1" applyAlignment="1">
      <alignment vertical="top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41040</xdr:colOff>
      <xdr:row>0</xdr:row>
      <xdr:rowOff>9360</xdr:rowOff>
    </xdr:from>
    <xdr:to>
      <xdr:col>7</xdr:col>
      <xdr:colOff>305280</xdr:colOff>
      <xdr:row>1</xdr:row>
      <xdr:rowOff>147600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305280" y="9360"/>
          <a:ext cx="6024960" cy="30024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lIns="36720" tIns="27360" rIns="36720" bIns="0" anchor="t" upright="1">
          <a:noAutofit/>
        </a:bodyPr>
        <a:lstStyle/>
        <a:p>
          <a:pPr algn="ctr">
            <a:lnSpc>
              <a:spcPct val="100000"/>
            </a:lnSpc>
            <a:tabLst>
              <a:tab pos="0" algn="l"/>
            </a:tabLst>
          </a:pPr>
          <a:r>
            <a:rPr lang="pl-PL" sz="1400" b="1" strike="noStrike" spc="-1">
              <a:solidFill>
                <a:srgbClr val="000000"/>
              </a:solidFill>
              <a:latin typeface="Arial CE"/>
            </a:rPr>
            <a:t>KOSZTORYS   OFERTOWY</a:t>
          </a:r>
          <a:endParaRPr lang="pl-PL" sz="1400" b="0" strike="noStrike" spc="-1">
            <a:latin typeface="Times New Roman"/>
          </a:endParaRPr>
        </a:p>
        <a:p>
          <a:pPr algn="ctr">
            <a:lnSpc>
              <a:spcPct val="100000"/>
            </a:lnSpc>
            <a:tabLst>
              <a:tab pos="0" algn="l"/>
            </a:tabLst>
          </a:pPr>
          <a:endParaRPr lang="pl-PL" sz="1400" b="0" strike="noStrike" spc="-1">
            <a:latin typeface="Times New Roman"/>
          </a:endParaRPr>
        </a:p>
      </xdr:txBody>
    </xdr:sp>
    <xdr:clientData/>
  </xdr:twoCellAnchor>
  <xdr:twoCellAnchor>
    <xdr:from>
      <xdr:col>1</xdr:col>
      <xdr:colOff>57600</xdr:colOff>
      <xdr:row>2</xdr:row>
      <xdr:rowOff>4320</xdr:rowOff>
    </xdr:from>
    <xdr:to>
      <xdr:col>7</xdr:col>
      <xdr:colOff>350280</xdr:colOff>
      <xdr:row>3</xdr:row>
      <xdr:rowOff>147600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321840" y="328320"/>
          <a:ext cx="6053400" cy="30492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lIns="36720" tIns="27360" rIns="36720" bIns="0" anchor="t" upright="1">
          <a:noAutofit/>
        </a:bodyPr>
        <a:lstStyle/>
        <a:p>
          <a:pPr algn="ctr">
            <a:lnSpc>
              <a:spcPct val="100000"/>
            </a:lnSpc>
            <a:tabLst>
              <a:tab pos="630720" algn="l"/>
              <a:tab pos="1890360" algn="l"/>
              <a:tab pos="2610360" algn="l"/>
              <a:tab pos="3420720" algn="l"/>
              <a:tab pos="4140720" algn="l"/>
            </a:tabLst>
          </a:pPr>
          <a:r>
            <a:rPr lang="pl-PL" sz="1200" b="1" strike="noStrike" spc="-1">
              <a:solidFill>
                <a:srgbClr val="000000"/>
              </a:solidFill>
              <a:latin typeface="Arial CE"/>
            </a:rPr>
            <a:t>Przebudowa i budowa drogi na osiedlu PKP </a:t>
          </a:r>
          <a:endParaRPr lang="pl-PL" sz="1200" b="0" strike="noStrike" spc="-1">
            <a:latin typeface="Times New Roman"/>
          </a:endParaRPr>
        </a:p>
        <a:p>
          <a:pPr algn="ctr">
            <a:lnSpc>
              <a:spcPct val="100000"/>
            </a:lnSpc>
            <a:tabLst>
              <a:tab pos="630720" algn="l"/>
              <a:tab pos="1890360" algn="l"/>
              <a:tab pos="2610360" algn="l"/>
              <a:tab pos="3420720" algn="l"/>
              <a:tab pos="4140720" algn="l"/>
            </a:tabLst>
          </a:pPr>
          <a:r>
            <a:rPr lang="pl-PL" sz="1200" b="1" strike="noStrike" spc="-1">
              <a:solidFill>
                <a:srgbClr val="000000"/>
              </a:solidFill>
              <a:latin typeface="Arial CE"/>
            </a:rPr>
            <a:t>oraz przebudowa ulicy Kolejowej w Starych Oborzyskach</a:t>
          </a:r>
          <a:endParaRPr lang="pl-PL" sz="1200" b="0" strike="noStrike" spc="-1">
            <a:latin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FF00"/>
  </sheetPr>
  <dimension ref="A4:H197"/>
  <sheetViews>
    <sheetView tabSelected="1" topLeftCell="A26" zoomScale="180" zoomScaleNormal="180" workbookViewId="0">
      <selection activeCell="G39" sqref="G39:H39"/>
    </sheetView>
  </sheetViews>
  <sheetFormatPr defaultColWidth="9.6640625" defaultRowHeight="12.75" x14ac:dyDescent="0.2"/>
  <cols>
    <col min="1" max="1" width="4.1640625" style="11" customWidth="1"/>
    <col min="2" max="2" width="8.1640625" style="12" customWidth="1"/>
    <col min="3" max="3" width="20.5" style="12" customWidth="1"/>
    <col min="4" max="4" width="59.1640625" style="13" customWidth="1"/>
    <col min="5" max="5" width="4.1640625" style="12" customWidth="1"/>
    <col min="6" max="6" width="9.1640625" style="13" customWidth="1"/>
    <col min="7" max="7" width="10" style="14" customWidth="1"/>
    <col min="8" max="8" width="11.1640625" style="12" customWidth="1"/>
    <col min="16188" max="16384" width="12.83203125" customWidth="1"/>
  </cols>
  <sheetData>
    <row r="4" spans="1:8" ht="25.15" customHeight="1" x14ac:dyDescent="0.2"/>
    <row r="5" spans="1:8" ht="3.75" customHeight="1" thickBot="1" x14ac:dyDescent="0.25"/>
    <row r="6" spans="1:8" ht="12.75" customHeight="1" thickBot="1" x14ac:dyDescent="0.25">
      <c r="A6" s="10" t="s">
        <v>0</v>
      </c>
      <c r="B6" s="9" t="s">
        <v>1</v>
      </c>
      <c r="C6" s="9" t="s">
        <v>51</v>
      </c>
      <c r="D6" s="8" t="s">
        <v>2</v>
      </c>
      <c r="E6" s="7" t="s">
        <v>3</v>
      </c>
      <c r="F6" s="7"/>
      <c r="G6" s="6" t="s">
        <v>4</v>
      </c>
      <c r="H6" s="5" t="s">
        <v>5</v>
      </c>
    </row>
    <row r="7" spans="1:8" ht="13.5" thickBot="1" x14ac:dyDescent="0.25">
      <c r="A7" s="10"/>
      <c r="B7" s="9"/>
      <c r="C7" s="77"/>
      <c r="D7" s="8"/>
      <c r="E7" s="15" t="s">
        <v>6</v>
      </c>
      <c r="F7" s="16" t="s">
        <v>7</v>
      </c>
      <c r="G7" s="6"/>
      <c r="H7" s="5"/>
    </row>
    <row r="8" spans="1:8" ht="13.5" thickBot="1" x14ac:dyDescent="0.25">
      <c r="A8" s="17">
        <v>1</v>
      </c>
      <c r="B8" s="18">
        <v>2</v>
      </c>
      <c r="C8" s="18">
        <v>3</v>
      </c>
      <c r="D8" s="19">
        <v>4</v>
      </c>
      <c r="E8" s="18">
        <v>5</v>
      </c>
      <c r="F8" s="19">
        <v>6</v>
      </c>
      <c r="G8" s="20">
        <v>7</v>
      </c>
      <c r="H8" s="21">
        <v>8</v>
      </c>
    </row>
    <row r="9" spans="1:8" ht="15.75" thickBot="1" x14ac:dyDescent="0.25">
      <c r="A9" s="22"/>
      <c r="B9" s="23"/>
      <c r="C9" s="23"/>
      <c r="D9" s="24" t="s">
        <v>16</v>
      </c>
      <c r="E9" s="4"/>
      <c r="F9" s="4"/>
      <c r="G9" s="4"/>
      <c r="H9" s="4"/>
    </row>
    <row r="10" spans="1:8" ht="16.5" thickBot="1" x14ac:dyDescent="0.25">
      <c r="A10" s="87" t="s">
        <v>8</v>
      </c>
      <c r="B10" s="88"/>
      <c r="C10" s="88"/>
      <c r="D10" s="89" t="s">
        <v>17</v>
      </c>
      <c r="E10" s="90"/>
      <c r="F10" s="91"/>
      <c r="G10" s="92"/>
      <c r="H10" s="102">
        <f>H11+H12+H13+H14+H15+H16+H17+H18+H19+H20</f>
        <v>0</v>
      </c>
    </row>
    <row r="11" spans="1:8" x14ac:dyDescent="0.2">
      <c r="A11" s="80">
        <v>1</v>
      </c>
      <c r="B11" s="81" t="s">
        <v>18</v>
      </c>
      <c r="C11" s="81" t="s">
        <v>52</v>
      </c>
      <c r="D11" s="82" t="s">
        <v>19</v>
      </c>
      <c r="E11" s="83" t="s">
        <v>9</v>
      </c>
      <c r="F11" s="84">
        <v>0.89</v>
      </c>
      <c r="G11" s="85"/>
      <c r="H11" s="86">
        <f t="shared" ref="H11:H20" si="0">ROUND(F11*G11,2)</f>
        <v>0</v>
      </c>
    </row>
    <row r="12" spans="1:8" ht="25.5" x14ac:dyDescent="0.2">
      <c r="A12" s="78">
        <v>2</v>
      </c>
      <c r="B12" s="79" t="s">
        <v>18</v>
      </c>
      <c r="C12" s="79" t="s">
        <v>53</v>
      </c>
      <c r="D12" s="27" t="s">
        <v>20</v>
      </c>
      <c r="E12" s="41" t="s">
        <v>10</v>
      </c>
      <c r="F12" s="26">
        <v>30</v>
      </c>
      <c r="G12" s="25"/>
      <c r="H12" s="40">
        <f t="shared" si="0"/>
        <v>0</v>
      </c>
    </row>
    <row r="13" spans="1:8" ht="15.75" x14ac:dyDescent="0.2">
      <c r="A13" s="37">
        <f t="shared" ref="A12:A20" si="1">A12+1</f>
        <v>3</v>
      </c>
      <c r="B13" s="38" t="s">
        <v>18</v>
      </c>
      <c r="C13" s="38" t="s">
        <v>54</v>
      </c>
      <c r="D13" s="27" t="s">
        <v>21</v>
      </c>
      <c r="E13" s="41" t="s">
        <v>10</v>
      </c>
      <c r="F13" s="26">
        <v>1638.1</v>
      </c>
      <c r="G13" s="25"/>
      <c r="H13" s="40">
        <f t="shared" si="0"/>
        <v>0</v>
      </c>
    </row>
    <row r="14" spans="1:8" ht="15.75" x14ac:dyDescent="0.2">
      <c r="A14" s="37">
        <f t="shared" si="1"/>
        <v>4</v>
      </c>
      <c r="B14" s="38" t="s">
        <v>18</v>
      </c>
      <c r="C14" s="38" t="s">
        <v>55</v>
      </c>
      <c r="D14" s="27" t="s">
        <v>22</v>
      </c>
      <c r="E14" s="42" t="s">
        <v>13</v>
      </c>
      <c r="F14" s="26">
        <v>3336</v>
      </c>
      <c r="G14" s="25"/>
      <c r="H14" s="40">
        <f t="shared" si="0"/>
        <v>0</v>
      </c>
    </row>
    <row r="15" spans="1:8" ht="15.75" x14ac:dyDescent="0.2">
      <c r="A15" s="37">
        <f t="shared" si="1"/>
        <v>5</v>
      </c>
      <c r="B15" s="38" t="s">
        <v>18</v>
      </c>
      <c r="C15" s="38" t="s">
        <v>56</v>
      </c>
      <c r="D15" s="27" t="s">
        <v>23</v>
      </c>
      <c r="E15" s="41" t="s">
        <v>10</v>
      </c>
      <c r="F15" s="26">
        <v>476.6</v>
      </c>
      <c r="G15" s="25"/>
      <c r="H15" s="40">
        <f t="shared" si="0"/>
        <v>0</v>
      </c>
    </row>
    <row r="16" spans="1:8" ht="15.75" x14ac:dyDescent="0.2">
      <c r="A16" s="37">
        <f t="shared" si="1"/>
        <v>6</v>
      </c>
      <c r="B16" s="38" t="s">
        <v>18</v>
      </c>
      <c r="C16" s="38" t="s">
        <v>57</v>
      </c>
      <c r="D16" s="27" t="s">
        <v>24</v>
      </c>
      <c r="E16" s="41" t="s">
        <v>10</v>
      </c>
      <c r="F16" s="26">
        <v>890.1</v>
      </c>
      <c r="G16" s="25"/>
      <c r="H16" s="40">
        <f t="shared" si="0"/>
        <v>0</v>
      </c>
    </row>
    <row r="17" spans="1:8" ht="15.75" x14ac:dyDescent="0.2">
      <c r="A17" s="37">
        <f t="shared" si="1"/>
        <v>7</v>
      </c>
      <c r="B17" s="38" t="s">
        <v>18</v>
      </c>
      <c r="C17" s="38" t="s">
        <v>58</v>
      </c>
      <c r="D17" s="27" t="s">
        <v>25</v>
      </c>
      <c r="E17" s="41" t="s">
        <v>10</v>
      </c>
      <c r="F17" s="26">
        <v>778</v>
      </c>
      <c r="G17" s="25"/>
      <c r="H17" s="40">
        <f t="shared" si="0"/>
        <v>0</v>
      </c>
    </row>
    <row r="18" spans="1:8" ht="25.5" x14ac:dyDescent="0.2">
      <c r="A18" s="78">
        <f t="shared" si="1"/>
        <v>8</v>
      </c>
      <c r="B18" s="79" t="s">
        <v>18</v>
      </c>
      <c r="C18" s="79" t="s">
        <v>59</v>
      </c>
      <c r="D18" s="27" t="s">
        <v>26</v>
      </c>
      <c r="E18" s="41" t="s">
        <v>10</v>
      </c>
      <c r="F18" s="26">
        <v>778</v>
      </c>
      <c r="G18" s="25"/>
      <c r="H18" s="40">
        <f t="shared" si="0"/>
        <v>0</v>
      </c>
    </row>
    <row r="19" spans="1:8" ht="15.75" x14ac:dyDescent="0.2">
      <c r="A19" s="37">
        <f t="shared" si="1"/>
        <v>9</v>
      </c>
      <c r="B19" s="38" t="s">
        <v>18</v>
      </c>
      <c r="C19" s="38" t="s">
        <v>56</v>
      </c>
      <c r="D19" s="27" t="s">
        <v>27</v>
      </c>
      <c r="E19" s="41" t="s">
        <v>10</v>
      </c>
      <c r="F19" s="26">
        <v>221.6</v>
      </c>
      <c r="G19" s="25"/>
      <c r="H19" s="40">
        <f t="shared" si="0"/>
        <v>0</v>
      </c>
    </row>
    <row r="20" spans="1:8" ht="13.5" thickBot="1" x14ac:dyDescent="0.25">
      <c r="A20" s="44">
        <f t="shared" si="1"/>
        <v>10</v>
      </c>
      <c r="B20" s="45" t="s">
        <v>18</v>
      </c>
      <c r="C20" s="45" t="s">
        <v>60</v>
      </c>
      <c r="D20" s="29" t="s">
        <v>28</v>
      </c>
      <c r="E20" s="93" t="s">
        <v>15</v>
      </c>
      <c r="F20" s="31">
        <v>120</v>
      </c>
      <c r="G20" s="32"/>
      <c r="H20" s="47">
        <f t="shared" si="0"/>
        <v>0</v>
      </c>
    </row>
    <row r="21" spans="1:8" ht="13.5" thickBot="1" x14ac:dyDescent="0.25">
      <c r="A21" s="97" t="s">
        <v>12</v>
      </c>
      <c r="B21" s="98"/>
      <c r="C21" s="98"/>
      <c r="D21" s="89" t="s">
        <v>29</v>
      </c>
      <c r="E21" s="99"/>
      <c r="F21" s="100"/>
      <c r="G21" s="101"/>
      <c r="H21" s="103">
        <f>H22+H23+H24+H25+H26+H27+H28+H29+H30+H31+H32+H33+H34+H35</f>
        <v>0</v>
      </c>
    </row>
    <row r="22" spans="1:8" ht="25.5" x14ac:dyDescent="0.2">
      <c r="A22" s="94">
        <f>A20+1</f>
        <v>11</v>
      </c>
      <c r="B22" s="95" t="s">
        <v>18</v>
      </c>
      <c r="C22" s="95" t="s">
        <v>61</v>
      </c>
      <c r="D22" s="96" t="s">
        <v>30</v>
      </c>
      <c r="E22" s="83" t="s">
        <v>11</v>
      </c>
      <c r="F22" s="84">
        <v>65.099999999999994</v>
      </c>
      <c r="G22" s="85"/>
      <c r="H22" s="86">
        <f t="shared" ref="H22:H35" si="2">ROUND(F22*G22,2)</f>
        <v>0</v>
      </c>
    </row>
    <row r="23" spans="1:8" ht="25.5" x14ac:dyDescent="0.2">
      <c r="A23" s="78">
        <f t="shared" ref="A23:A35" si="3">A22+1</f>
        <v>12</v>
      </c>
      <c r="B23" s="79" t="s">
        <v>18</v>
      </c>
      <c r="C23" s="79" t="s">
        <v>62</v>
      </c>
      <c r="D23" s="43" t="s">
        <v>31</v>
      </c>
      <c r="E23" s="39" t="s">
        <v>11</v>
      </c>
      <c r="F23" s="26">
        <v>517</v>
      </c>
      <c r="G23" s="25"/>
      <c r="H23" s="40">
        <f t="shared" si="2"/>
        <v>0</v>
      </c>
    </row>
    <row r="24" spans="1:8" ht="25.5" x14ac:dyDescent="0.2">
      <c r="A24" s="78">
        <f t="shared" si="3"/>
        <v>13</v>
      </c>
      <c r="B24" s="79" t="s">
        <v>18</v>
      </c>
      <c r="C24" s="79" t="s">
        <v>63</v>
      </c>
      <c r="D24" s="43" t="s">
        <v>32</v>
      </c>
      <c r="E24" s="39" t="s">
        <v>15</v>
      </c>
      <c r="F24" s="26">
        <v>304.3</v>
      </c>
      <c r="G24" s="25"/>
      <c r="H24" s="40">
        <f t="shared" si="2"/>
        <v>0</v>
      </c>
    </row>
    <row r="25" spans="1:8" ht="25.5" x14ac:dyDescent="0.2">
      <c r="A25" s="78">
        <f t="shared" si="3"/>
        <v>14</v>
      </c>
      <c r="B25" s="79" t="s">
        <v>18</v>
      </c>
      <c r="C25" s="79" t="s">
        <v>64</v>
      </c>
      <c r="D25" s="43" t="s">
        <v>33</v>
      </c>
      <c r="E25" s="39" t="s">
        <v>15</v>
      </c>
      <c r="F25" s="26">
        <v>13</v>
      </c>
      <c r="G25" s="25"/>
      <c r="H25" s="40">
        <f t="shared" si="2"/>
        <v>0</v>
      </c>
    </row>
    <row r="26" spans="1:8" x14ac:dyDescent="0.2">
      <c r="A26" s="37">
        <f t="shared" si="3"/>
        <v>15</v>
      </c>
      <c r="B26" s="38" t="s">
        <v>18</v>
      </c>
      <c r="C26" s="38" t="s">
        <v>64</v>
      </c>
      <c r="D26" s="43" t="s">
        <v>34</v>
      </c>
      <c r="E26" s="39" t="s">
        <v>15</v>
      </c>
      <c r="F26" s="26">
        <v>14</v>
      </c>
      <c r="G26" s="25"/>
      <c r="H26" s="40">
        <f t="shared" si="2"/>
        <v>0</v>
      </c>
    </row>
    <row r="27" spans="1:8" x14ac:dyDescent="0.2">
      <c r="A27" s="37">
        <f t="shared" si="3"/>
        <v>16</v>
      </c>
      <c r="B27" s="38" t="s">
        <v>18</v>
      </c>
      <c r="C27" s="38" t="s">
        <v>65</v>
      </c>
      <c r="D27" s="43" t="s">
        <v>35</v>
      </c>
      <c r="E27" s="39" t="s">
        <v>15</v>
      </c>
      <c r="F27" s="26">
        <v>1</v>
      </c>
      <c r="G27" s="25"/>
      <c r="H27" s="40">
        <f t="shared" si="2"/>
        <v>0</v>
      </c>
    </row>
    <row r="28" spans="1:8" ht="25.5" x14ac:dyDescent="0.2">
      <c r="A28" s="78">
        <f t="shared" si="3"/>
        <v>17</v>
      </c>
      <c r="B28" s="79" t="s">
        <v>18</v>
      </c>
      <c r="C28" s="79" t="s">
        <v>66</v>
      </c>
      <c r="D28" s="43" t="s">
        <v>36</v>
      </c>
      <c r="E28" s="39" t="s">
        <v>15</v>
      </c>
      <c r="F28" s="26">
        <v>10</v>
      </c>
      <c r="G28" s="25"/>
      <c r="H28" s="40">
        <f t="shared" si="2"/>
        <v>0</v>
      </c>
    </row>
    <row r="29" spans="1:8" ht="25.5" x14ac:dyDescent="0.2">
      <c r="A29" s="78">
        <f t="shared" si="3"/>
        <v>18</v>
      </c>
      <c r="B29" s="79" t="s">
        <v>18</v>
      </c>
      <c r="C29" s="79" t="s">
        <v>66</v>
      </c>
      <c r="D29" s="43" t="s">
        <v>37</v>
      </c>
      <c r="E29" s="39" t="s">
        <v>11</v>
      </c>
      <c r="F29" s="26">
        <v>11</v>
      </c>
      <c r="G29" s="25"/>
      <c r="H29" s="40">
        <f t="shared" si="2"/>
        <v>0</v>
      </c>
    </row>
    <row r="30" spans="1:8" x14ac:dyDescent="0.2">
      <c r="A30" s="37">
        <f t="shared" si="3"/>
        <v>19</v>
      </c>
      <c r="B30" s="38" t="s">
        <v>18</v>
      </c>
      <c r="C30" s="38" t="s">
        <v>67</v>
      </c>
      <c r="D30" s="43" t="s">
        <v>38</v>
      </c>
      <c r="E30" s="39" t="s">
        <v>11</v>
      </c>
      <c r="F30" s="26">
        <v>1</v>
      </c>
      <c r="G30" s="25"/>
      <c r="H30" s="40">
        <f t="shared" si="2"/>
        <v>0</v>
      </c>
    </row>
    <row r="31" spans="1:8" x14ac:dyDescent="0.2">
      <c r="A31" s="37">
        <f t="shared" si="3"/>
        <v>20</v>
      </c>
      <c r="B31" s="38" t="s">
        <v>18</v>
      </c>
      <c r="C31" s="38" t="s">
        <v>68</v>
      </c>
      <c r="D31" s="43" t="s">
        <v>39</v>
      </c>
      <c r="E31" s="39" t="s">
        <v>40</v>
      </c>
      <c r="F31" s="26">
        <v>65.099999999999994</v>
      </c>
      <c r="G31" s="25"/>
      <c r="H31" s="40">
        <f t="shared" si="2"/>
        <v>0</v>
      </c>
    </row>
    <row r="32" spans="1:8" x14ac:dyDescent="0.2">
      <c r="A32" s="37">
        <f t="shared" si="3"/>
        <v>21</v>
      </c>
      <c r="B32" s="38" t="s">
        <v>18</v>
      </c>
      <c r="C32" s="38" t="s">
        <v>69</v>
      </c>
      <c r="D32" s="43" t="s">
        <v>41</v>
      </c>
      <c r="E32" s="39" t="s">
        <v>11</v>
      </c>
      <c r="F32" s="26">
        <v>517</v>
      </c>
      <c r="G32" s="25"/>
      <c r="H32" s="40">
        <f t="shared" si="2"/>
        <v>0</v>
      </c>
    </row>
    <row r="33" spans="1:8" x14ac:dyDescent="0.2">
      <c r="A33" s="37">
        <f t="shared" si="3"/>
        <v>22</v>
      </c>
      <c r="B33" s="38" t="s">
        <v>18</v>
      </c>
      <c r="C33" s="38" t="s">
        <v>70</v>
      </c>
      <c r="D33" s="43" t="s">
        <v>42</v>
      </c>
      <c r="E33" s="41" t="s">
        <v>11</v>
      </c>
      <c r="F33" s="26">
        <v>304.3</v>
      </c>
      <c r="G33" s="25"/>
      <c r="H33" s="40">
        <f t="shared" si="2"/>
        <v>0</v>
      </c>
    </row>
    <row r="34" spans="1:8" x14ac:dyDescent="0.2">
      <c r="A34" s="37">
        <f t="shared" si="3"/>
        <v>23</v>
      </c>
      <c r="B34" s="38" t="s">
        <v>18</v>
      </c>
      <c r="C34" s="38" t="s">
        <v>71</v>
      </c>
      <c r="D34" s="43" t="s">
        <v>43</v>
      </c>
      <c r="E34" s="28" t="s">
        <v>40</v>
      </c>
      <c r="F34" s="26">
        <v>2</v>
      </c>
      <c r="G34" s="25"/>
      <c r="H34" s="40">
        <f t="shared" si="2"/>
        <v>0</v>
      </c>
    </row>
    <row r="35" spans="1:8" ht="13.5" thickBot="1" x14ac:dyDescent="0.25">
      <c r="A35" s="44">
        <f t="shared" si="3"/>
        <v>24</v>
      </c>
      <c r="B35" s="45" t="s">
        <v>18</v>
      </c>
      <c r="C35" s="45" t="s">
        <v>72</v>
      </c>
      <c r="D35" s="46" t="s">
        <v>44</v>
      </c>
      <c r="E35" s="30" t="s">
        <v>11</v>
      </c>
      <c r="F35" s="31">
        <v>6</v>
      </c>
      <c r="G35" s="32"/>
      <c r="H35" s="47">
        <f t="shared" si="2"/>
        <v>0</v>
      </c>
    </row>
    <row r="36" spans="1:8" ht="12.75" customHeight="1" thickBot="1" x14ac:dyDescent="0.25">
      <c r="A36" s="33"/>
      <c r="B36" s="34"/>
      <c r="C36" s="34"/>
      <c r="D36" s="3" t="s">
        <v>45</v>
      </c>
      <c r="E36" s="3"/>
      <c r="F36" s="3"/>
      <c r="G36" s="35" t="s">
        <v>14</v>
      </c>
      <c r="H36" s="36">
        <f>H21+H10</f>
        <v>0</v>
      </c>
    </row>
    <row r="37" spans="1:8" ht="19.5" customHeight="1" x14ac:dyDescent="0.2">
      <c r="B37" s="48"/>
      <c r="C37" s="48"/>
      <c r="D37" s="49" t="s">
        <v>46</v>
      </c>
      <c r="E37" s="50"/>
      <c r="F37" s="51" t="s">
        <v>47</v>
      </c>
      <c r="G37" s="2">
        <f>H36</f>
        <v>0</v>
      </c>
      <c r="H37" s="2"/>
    </row>
    <row r="38" spans="1:8" ht="19.5" customHeight="1" x14ac:dyDescent="0.2">
      <c r="B38" s="48"/>
      <c r="C38" s="48"/>
      <c r="D38" s="52" t="s">
        <v>48</v>
      </c>
      <c r="E38" s="53"/>
      <c r="F38" s="54" t="s">
        <v>47</v>
      </c>
      <c r="G38" s="1">
        <f>G37*0.23</f>
        <v>0</v>
      </c>
      <c r="H38" s="1"/>
    </row>
    <row r="39" spans="1:8" ht="19.5" customHeight="1" x14ac:dyDescent="0.2">
      <c r="B39" s="48"/>
      <c r="C39" s="48"/>
      <c r="D39" s="55" t="s">
        <v>49</v>
      </c>
      <c r="E39" s="56"/>
      <c r="F39" s="57" t="s">
        <v>47</v>
      </c>
      <c r="G39" s="76">
        <f>G38+G37</f>
        <v>0</v>
      </c>
      <c r="H39" s="76"/>
    </row>
    <row r="40" spans="1:8" ht="21.75" customHeight="1" x14ac:dyDescent="0.2">
      <c r="B40" s="58" t="s">
        <v>50</v>
      </c>
      <c r="C40" s="58"/>
      <c r="D40" s="59"/>
      <c r="E40" s="60"/>
      <c r="F40" s="61"/>
      <c r="G40" s="62"/>
      <c r="H40" s="62"/>
    </row>
    <row r="41" spans="1:8" x14ac:dyDescent="0.2">
      <c r="B41" s="63"/>
      <c r="C41" s="63"/>
      <c r="D41" s="64"/>
      <c r="E41" s="65"/>
      <c r="F41" s="66"/>
      <c r="H41" s="67"/>
    </row>
    <row r="42" spans="1:8" x14ac:dyDescent="0.2">
      <c r="B42" s="68"/>
      <c r="C42" s="68"/>
      <c r="D42" s="69"/>
      <c r="E42" s="70"/>
      <c r="F42" s="71"/>
    </row>
    <row r="43" spans="1:8" x14ac:dyDescent="0.2">
      <c r="B43" s="68"/>
      <c r="C43" s="68"/>
      <c r="D43" s="69"/>
      <c r="E43" s="70"/>
      <c r="F43" s="71"/>
    </row>
    <row r="44" spans="1:8" x14ac:dyDescent="0.2">
      <c r="B44" s="68"/>
      <c r="C44" s="68"/>
      <c r="D44" s="69"/>
      <c r="E44" s="70"/>
      <c r="F44" s="71"/>
      <c r="H44" s="72"/>
    </row>
    <row r="45" spans="1:8" x14ac:dyDescent="0.2">
      <c r="B45" s="68"/>
      <c r="C45" s="68"/>
      <c r="D45" s="69"/>
      <c r="E45" s="11"/>
      <c r="F45" s="73"/>
      <c r="H45" s="74"/>
    </row>
    <row r="46" spans="1:8" x14ac:dyDescent="0.2">
      <c r="B46" s="68"/>
      <c r="C46" s="68"/>
      <c r="D46" s="69"/>
      <c r="E46" s="11"/>
      <c r="F46" s="69"/>
      <c r="H46" s="74"/>
    </row>
    <row r="47" spans="1:8" x14ac:dyDescent="0.2">
      <c r="B47" s="68"/>
      <c r="C47" s="68"/>
      <c r="D47" s="69"/>
      <c r="E47" s="11"/>
      <c r="F47" s="69"/>
    </row>
    <row r="48" spans="1:8" x14ac:dyDescent="0.2">
      <c r="B48" s="68"/>
      <c r="C48" s="68"/>
      <c r="D48" s="69"/>
      <c r="E48" s="11"/>
      <c r="F48" s="69"/>
    </row>
    <row r="49" spans="2:6" x14ac:dyDescent="0.2">
      <c r="B49" s="68"/>
      <c r="C49" s="68"/>
      <c r="D49" s="69"/>
      <c r="E49" s="11"/>
      <c r="F49" s="69"/>
    </row>
    <row r="50" spans="2:6" x14ac:dyDescent="0.2">
      <c r="B50" s="68"/>
      <c r="C50" s="68"/>
      <c r="D50" s="69"/>
      <c r="E50" s="11"/>
      <c r="F50" s="69"/>
    </row>
    <row r="51" spans="2:6" x14ac:dyDescent="0.2">
      <c r="B51" s="68"/>
      <c r="C51" s="68"/>
      <c r="D51" s="69"/>
      <c r="E51" s="11"/>
      <c r="F51" s="69"/>
    </row>
    <row r="52" spans="2:6" x14ac:dyDescent="0.2">
      <c r="B52" s="68"/>
      <c r="C52" s="68"/>
      <c r="D52" s="69"/>
      <c r="E52" s="11"/>
      <c r="F52" s="69"/>
    </row>
    <row r="53" spans="2:6" x14ac:dyDescent="0.2">
      <c r="B53" s="68"/>
      <c r="C53" s="68"/>
      <c r="D53" s="69"/>
      <c r="E53" s="11"/>
      <c r="F53" s="69"/>
    </row>
    <row r="54" spans="2:6" x14ac:dyDescent="0.2">
      <c r="B54" s="68"/>
      <c r="C54" s="68"/>
      <c r="D54" s="69"/>
      <c r="E54" s="11"/>
      <c r="F54" s="69"/>
    </row>
    <row r="55" spans="2:6" x14ac:dyDescent="0.2">
      <c r="B55" s="68"/>
      <c r="C55" s="68"/>
      <c r="D55" s="69"/>
      <c r="E55" s="11"/>
      <c r="F55" s="69"/>
    </row>
    <row r="56" spans="2:6" x14ac:dyDescent="0.2">
      <c r="B56" s="68"/>
      <c r="C56" s="68"/>
      <c r="D56" s="69"/>
      <c r="E56" s="11"/>
      <c r="F56" s="69"/>
    </row>
    <row r="57" spans="2:6" x14ac:dyDescent="0.2">
      <c r="B57" s="68"/>
      <c r="C57" s="68"/>
      <c r="D57" s="69"/>
      <c r="E57" s="11"/>
      <c r="F57" s="69"/>
    </row>
    <row r="58" spans="2:6" x14ac:dyDescent="0.2">
      <c r="B58" s="68"/>
      <c r="C58" s="68"/>
      <c r="D58" s="69"/>
      <c r="E58" s="11"/>
      <c r="F58" s="69"/>
    </row>
    <row r="59" spans="2:6" x14ac:dyDescent="0.2">
      <c r="B59" s="68"/>
      <c r="C59" s="68"/>
      <c r="D59" s="69"/>
      <c r="E59" s="11"/>
      <c r="F59" s="69"/>
    </row>
    <row r="60" spans="2:6" x14ac:dyDescent="0.2">
      <c r="B60" s="68"/>
      <c r="C60" s="68"/>
      <c r="D60" s="69"/>
      <c r="E60" s="11"/>
      <c r="F60" s="69"/>
    </row>
    <row r="61" spans="2:6" x14ac:dyDescent="0.2">
      <c r="B61" s="68"/>
      <c r="C61" s="68"/>
      <c r="D61" s="69"/>
      <c r="E61" s="11"/>
      <c r="F61" s="69"/>
    </row>
    <row r="62" spans="2:6" x14ac:dyDescent="0.2">
      <c r="B62" s="68"/>
      <c r="C62" s="68"/>
      <c r="D62" s="69"/>
      <c r="E62" s="11"/>
      <c r="F62" s="69"/>
    </row>
    <row r="63" spans="2:6" x14ac:dyDescent="0.2">
      <c r="B63" s="68"/>
      <c r="C63" s="68"/>
      <c r="D63" s="69"/>
      <c r="E63" s="11"/>
      <c r="F63" s="69"/>
    </row>
    <row r="64" spans="2:6" x14ac:dyDescent="0.2">
      <c r="B64" s="68"/>
      <c r="C64" s="68"/>
      <c r="D64" s="69"/>
      <c r="E64" s="11"/>
      <c r="F64" s="69"/>
    </row>
    <row r="65" spans="2:6" x14ac:dyDescent="0.2">
      <c r="B65" s="68"/>
      <c r="C65" s="68"/>
      <c r="D65" s="69"/>
      <c r="E65" s="11"/>
      <c r="F65" s="69"/>
    </row>
    <row r="66" spans="2:6" x14ac:dyDescent="0.2">
      <c r="B66" s="68"/>
      <c r="C66" s="68"/>
      <c r="D66" s="69"/>
      <c r="E66" s="11"/>
      <c r="F66" s="69"/>
    </row>
    <row r="67" spans="2:6" x14ac:dyDescent="0.2">
      <c r="B67" s="75"/>
      <c r="C67" s="75"/>
    </row>
    <row r="68" spans="2:6" x14ac:dyDescent="0.2">
      <c r="B68" s="75"/>
      <c r="C68" s="75"/>
    </row>
    <row r="69" spans="2:6" x14ac:dyDescent="0.2">
      <c r="B69" s="75"/>
      <c r="C69" s="75"/>
    </row>
    <row r="70" spans="2:6" x14ac:dyDescent="0.2">
      <c r="B70" s="75"/>
      <c r="C70" s="75"/>
    </row>
    <row r="71" spans="2:6" x14ac:dyDescent="0.2">
      <c r="B71" s="75"/>
      <c r="C71" s="75"/>
    </row>
    <row r="72" spans="2:6" x14ac:dyDescent="0.2">
      <c r="B72" s="75"/>
      <c r="C72" s="75"/>
    </row>
    <row r="73" spans="2:6" x14ac:dyDescent="0.2">
      <c r="B73" s="75"/>
      <c r="C73" s="75"/>
    </row>
    <row r="74" spans="2:6" x14ac:dyDescent="0.2">
      <c r="B74" s="75"/>
      <c r="C74" s="75"/>
    </row>
    <row r="75" spans="2:6" x14ac:dyDescent="0.2">
      <c r="B75" s="75"/>
      <c r="C75" s="75"/>
    </row>
    <row r="76" spans="2:6" x14ac:dyDescent="0.2">
      <c r="B76" s="75"/>
      <c r="C76" s="75"/>
    </row>
    <row r="77" spans="2:6" x14ac:dyDescent="0.2">
      <c r="B77" s="75"/>
      <c r="C77" s="75"/>
    </row>
    <row r="78" spans="2:6" x14ac:dyDescent="0.2">
      <c r="B78" s="75"/>
      <c r="C78" s="75"/>
    </row>
    <row r="79" spans="2:6" x14ac:dyDescent="0.2">
      <c r="B79" s="75"/>
      <c r="C79" s="75"/>
    </row>
    <row r="80" spans="2:6" x14ac:dyDescent="0.2">
      <c r="B80" s="75"/>
      <c r="C80" s="75"/>
    </row>
    <row r="81" spans="2:3" x14ac:dyDescent="0.2">
      <c r="B81" s="75"/>
      <c r="C81" s="75"/>
    </row>
    <row r="82" spans="2:3" x14ac:dyDescent="0.2">
      <c r="B82" s="75"/>
      <c r="C82" s="75"/>
    </row>
    <row r="83" spans="2:3" x14ac:dyDescent="0.2">
      <c r="B83" s="75"/>
      <c r="C83" s="75"/>
    </row>
    <row r="84" spans="2:3" x14ac:dyDescent="0.2">
      <c r="B84" s="75"/>
      <c r="C84" s="75"/>
    </row>
    <row r="85" spans="2:3" x14ac:dyDescent="0.2">
      <c r="B85" s="75"/>
      <c r="C85" s="75"/>
    </row>
    <row r="86" spans="2:3" x14ac:dyDescent="0.2">
      <c r="B86" s="75"/>
      <c r="C86" s="75"/>
    </row>
    <row r="87" spans="2:3" x14ac:dyDescent="0.2">
      <c r="B87" s="75"/>
      <c r="C87" s="75"/>
    </row>
    <row r="88" spans="2:3" x14ac:dyDescent="0.2">
      <c r="B88" s="75"/>
      <c r="C88" s="75"/>
    </row>
    <row r="89" spans="2:3" x14ac:dyDescent="0.2">
      <c r="B89" s="75"/>
      <c r="C89" s="75"/>
    </row>
    <row r="90" spans="2:3" x14ac:dyDescent="0.2">
      <c r="B90" s="75"/>
      <c r="C90" s="75"/>
    </row>
    <row r="91" spans="2:3" x14ac:dyDescent="0.2">
      <c r="B91" s="75"/>
      <c r="C91" s="75"/>
    </row>
    <row r="92" spans="2:3" x14ac:dyDescent="0.2">
      <c r="B92" s="75"/>
      <c r="C92" s="75"/>
    </row>
    <row r="93" spans="2:3" x14ac:dyDescent="0.2">
      <c r="B93" s="75"/>
      <c r="C93" s="75"/>
    </row>
    <row r="94" spans="2:3" x14ac:dyDescent="0.2">
      <c r="B94" s="75"/>
      <c r="C94" s="75"/>
    </row>
    <row r="95" spans="2:3" x14ac:dyDescent="0.2">
      <c r="B95" s="75"/>
      <c r="C95" s="75"/>
    </row>
    <row r="96" spans="2:3" x14ac:dyDescent="0.2">
      <c r="B96" s="75"/>
      <c r="C96" s="75"/>
    </row>
    <row r="97" spans="2:3" x14ac:dyDescent="0.2">
      <c r="B97" s="75"/>
      <c r="C97" s="75"/>
    </row>
    <row r="98" spans="2:3" x14ac:dyDescent="0.2">
      <c r="B98" s="75"/>
      <c r="C98" s="75"/>
    </row>
    <row r="99" spans="2:3" x14ac:dyDescent="0.2">
      <c r="B99" s="75"/>
      <c r="C99" s="75"/>
    </row>
    <row r="100" spans="2:3" x14ac:dyDescent="0.2">
      <c r="B100" s="75"/>
      <c r="C100" s="75"/>
    </row>
    <row r="101" spans="2:3" x14ac:dyDescent="0.2">
      <c r="B101" s="75"/>
      <c r="C101" s="75"/>
    </row>
    <row r="102" spans="2:3" x14ac:dyDescent="0.2">
      <c r="B102" s="75"/>
      <c r="C102" s="75"/>
    </row>
    <row r="103" spans="2:3" x14ac:dyDescent="0.2">
      <c r="B103" s="75"/>
      <c r="C103" s="75"/>
    </row>
    <row r="104" spans="2:3" x14ac:dyDescent="0.2">
      <c r="B104" s="75"/>
      <c r="C104" s="75"/>
    </row>
    <row r="105" spans="2:3" x14ac:dyDescent="0.2">
      <c r="B105" s="75"/>
      <c r="C105" s="75"/>
    </row>
    <row r="106" spans="2:3" x14ac:dyDescent="0.2">
      <c r="B106" s="75"/>
      <c r="C106" s="75"/>
    </row>
    <row r="107" spans="2:3" x14ac:dyDescent="0.2">
      <c r="B107" s="75"/>
      <c r="C107" s="75"/>
    </row>
    <row r="108" spans="2:3" x14ac:dyDescent="0.2">
      <c r="B108" s="75"/>
      <c r="C108" s="75"/>
    </row>
    <row r="109" spans="2:3" x14ac:dyDescent="0.2">
      <c r="B109" s="75"/>
      <c r="C109" s="75"/>
    </row>
    <row r="110" spans="2:3" x14ac:dyDescent="0.2">
      <c r="B110" s="75"/>
      <c r="C110" s="75"/>
    </row>
    <row r="111" spans="2:3" x14ac:dyDescent="0.2">
      <c r="B111" s="75"/>
      <c r="C111" s="75"/>
    </row>
    <row r="112" spans="2:3" x14ac:dyDescent="0.2">
      <c r="B112" s="75"/>
      <c r="C112" s="75"/>
    </row>
    <row r="113" spans="2:3" x14ac:dyDescent="0.2">
      <c r="B113" s="75"/>
      <c r="C113" s="75"/>
    </row>
    <row r="114" spans="2:3" x14ac:dyDescent="0.2">
      <c r="B114" s="75"/>
      <c r="C114" s="75"/>
    </row>
    <row r="115" spans="2:3" x14ac:dyDescent="0.2">
      <c r="B115" s="75"/>
      <c r="C115" s="75"/>
    </row>
    <row r="116" spans="2:3" x14ac:dyDescent="0.2">
      <c r="B116" s="75"/>
      <c r="C116" s="75"/>
    </row>
    <row r="117" spans="2:3" x14ac:dyDescent="0.2">
      <c r="B117" s="75"/>
      <c r="C117" s="75"/>
    </row>
    <row r="118" spans="2:3" x14ac:dyDescent="0.2">
      <c r="B118" s="75"/>
      <c r="C118" s="75"/>
    </row>
    <row r="119" spans="2:3" x14ac:dyDescent="0.2">
      <c r="B119" s="75"/>
      <c r="C119" s="75"/>
    </row>
    <row r="120" spans="2:3" x14ac:dyDescent="0.2">
      <c r="B120" s="75"/>
      <c r="C120" s="75"/>
    </row>
    <row r="121" spans="2:3" x14ac:dyDescent="0.2">
      <c r="B121" s="75"/>
      <c r="C121" s="75"/>
    </row>
    <row r="122" spans="2:3" x14ac:dyDescent="0.2">
      <c r="B122" s="75"/>
      <c r="C122" s="75"/>
    </row>
    <row r="123" spans="2:3" x14ac:dyDescent="0.2">
      <c r="B123" s="75"/>
      <c r="C123" s="75"/>
    </row>
    <row r="124" spans="2:3" x14ac:dyDescent="0.2">
      <c r="B124" s="75"/>
      <c r="C124" s="75"/>
    </row>
    <row r="125" spans="2:3" x14ac:dyDescent="0.2">
      <c r="B125" s="75"/>
      <c r="C125" s="75"/>
    </row>
    <row r="126" spans="2:3" x14ac:dyDescent="0.2">
      <c r="B126" s="75"/>
      <c r="C126" s="75"/>
    </row>
    <row r="127" spans="2:3" x14ac:dyDescent="0.2">
      <c r="B127" s="75"/>
      <c r="C127" s="75"/>
    </row>
    <row r="128" spans="2:3" x14ac:dyDescent="0.2">
      <c r="B128" s="75"/>
      <c r="C128" s="75"/>
    </row>
    <row r="129" spans="2:3" x14ac:dyDescent="0.2">
      <c r="B129" s="75"/>
      <c r="C129" s="75"/>
    </row>
    <row r="130" spans="2:3" x14ac:dyDescent="0.2">
      <c r="B130" s="75"/>
      <c r="C130" s="75"/>
    </row>
    <row r="131" spans="2:3" x14ac:dyDescent="0.2">
      <c r="B131" s="75"/>
      <c r="C131" s="75"/>
    </row>
    <row r="132" spans="2:3" x14ac:dyDescent="0.2">
      <c r="B132" s="75"/>
      <c r="C132" s="75"/>
    </row>
    <row r="133" spans="2:3" x14ac:dyDescent="0.2">
      <c r="B133" s="75"/>
      <c r="C133" s="75"/>
    </row>
    <row r="134" spans="2:3" x14ac:dyDescent="0.2">
      <c r="B134" s="75"/>
      <c r="C134" s="75"/>
    </row>
    <row r="135" spans="2:3" x14ac:dyDescent="0.2">
      <c r="B135" s="75"/>
      <c r="C135" s="75"/>
    </row>
    <row r="136" spans="2:3" x14ac:dyDescent="0.2">
      <c r="B136" s="75"/>
      <c r="C136" s="75"/>
    </row>
    <row r="137" spans="2:3" x14ac:dyDescent="0.2">
      <c r="B137" s="75"/>
      <c r="C137" s="75"/>
    </row>
    <row r="138" spans="2:3" x14ac:dyDescent="0.2">
      <c r="B138" s="75"/>
      <c r="C138" s="75"/>
    </row>
    <row r="139" spans="2:3" x14ac:dyDescent="0.2">
      <c r="B139" s="75"/>
      <c r="C139" s="75"/>
    </row>
    <row r="140" spans="2:3" x14ac:dyDescent="0.2">
      <c r="B140" s="75"/>
      <c r="C140" s="75"/>
    </row>
    <row r="141" spans="2:3" x14ac:dyDescent="0.2">
      <c r="B141" s="75"/>
      <c r="C141" s="75"/>
    </row>
    <row r="142" spans="2:3" x14ac:dyDescent="0.2">
      <c r="B142" s="75"/>
      <c r="C142" s="75"/>
    </row>
    <row r="143" spans="2:3" x14ac:dyDescent="0.2">
      <c r="B143" s="75"/>
      <c r="C143" s="75"/>
    </row>
    <row r="144" spans="2:3" x14ac:dyDescent="0.2">
      <c r="B144" s="75"/>
      <c r="C144" s="75"/>
    </row>
    <row r="145" spans="2:3" x14ac:dyDescent="0.2">
      <c r="B145" s="75"/>
      <c r="C145" s="75"/>
    </row>
    <row r="146" spans="2:3" x14ac:dyDescent="0.2">
      <c r="B146" s="75"/>
      <c r="C146" s="75"/>
    </row>
    <row r="147" spans="2:3" x14ac:dyDescent="0.2">
      <c r="B147" s="75"/>
      <c r="C147" s="75"/>
    </row>
    <row r="148" spans="2:3" x14ac:dyDescent="0.2">
      <c r="B148" s="75"/>
      <c r="C148" s="75"/>
    </row>
    <row r="149" spans="2:3" x14ac:dyDescent="0.2">
      <c r="B149" s="75"/>
      <c r="C149" s="75"/>
    </row>
    <row r="150" spans="2:3" x14ac:dyDescent="0.2">
      <c r="B150" s="75"/>
      <c r="C150" s="75"/>
    </row>
    <row r="151" spans="2:3" x14ac:dyDescent="0.2">
      <c r="B151" s="75"/>
      <c r="C151" s="75"/>
    </row>
    <row r="152" spans="2:3" x14ac:dyDescent="0.2">
      <c r="B152" s="75"/>
      <c r="C152" s="75"/>
    </row>
    <row r="153" spans="2:3" x14ac:dyDescent="0.2">
      <c r="B153" s="75"/>
      <c r="C153" s="75"/>
    </row>
    <row r="154" spans="2:3" x14ac:dyDescent="0.2">
      <c r="B154" s="75"/>
      <c r="C154" s="75"/>
    </row>
    <row r="155" spans="2:3" x14ac:dyDescent="0.2">
      <c r="B155" s="75"/>
      <c r="C155" s="75"/>
    </row>
    <row r="156" spans="2:3" x14ac:dyDescent="0.2">
      <c r="B156" s="75"/>
      <c r="C156" s="75"/>
    </row>
    <row r="157" spans="2:3" x14ac:dyDescent="0.2">
      <c r="B157" s="75"/>
      <c r="C157" s="75"/>
    </row>
    <row r="158" spans="2:3" x14ac:dyDescent="0.2">
      <c r="B158" s="75"/>
      <c r="C158" s="75"/>
    </row>
    <row r="159" spans="2:3" x14ac:dyDescent="0.2">
      <c r="B159" s="75"/>
      <c r="C159" s="75"/>
    </row>
    <row r="160" spans="2:3" x14ac:dyDescent="0.2">
      <c r="B160" s="75"/>
      <c r="C160" s="75"/>
    </row>
    <row r="161" spans="2:3" x14ac:dyDescent="0.2">
      <c r="B161" s="75"/>
      <c r="C161" s="75"/>
    </row>
    <row r="162" spans="2:3" x14ac:dyDescent="0.2">
      <c r="B162" s="75"/>
      <c r="C162" s="75"/>
    </row>
    <row r="163" spans="2:3" x14ac:dyDescent="0.2">
      <c r="B163" s="75"/>
      <c r="C163" s="75"/>
    </row>
    <row r="164" spans="2:3" x14ac:dyDescent="0.2">
      <c r="B164" s="75"/>
      <c r="C164" s="75"/>
    </row>
    <row r="165" spans="2:3" x14ac:dyDescent="0.2">
      <c r="B165" s="75"/>
      <c r="C165" s="75"/>
    </row>
    <row r="166" spans="2:3" x14ac:dyDescent="0.2">
      <c r="B166" s="75"/>
      <c r="C166" s="75"/>
    </row>
    <row r="167" spans="2:3" x14ac:dyDescent="0.2">
      <c r="B167" s="75"/>
      <c r="C167" s="75"/>
    </row>
    <row r="168" spans="2:3" x14ac:dyDescent="0.2">
      <c r="B168" s="75"/>
      <c r="C168" s="75"/>
    </row>
    <row r="169" spans="2:3" x14ac:dyDescent="0.2">
      <c r="B169" s="75"/>
      <c r="C169" s="75"/>
    </row>
    <row r="170" spans="2:3" x14ac:dyDescent="0.2">
      <c r="B170" s="75"/>
      <c r="C170" s="75"/>
    </row>
    <row r="171" spans="2:3" x14ac:dyDescent="0.2">
      <c r="B171" s="75"/>
      <c r="C171" s="75"/>
    </row>
    <row r="172" spans="2:3" x14ac:dyDescent="0.2">
      <c r="B172" s="75"/>
      <c r="C172" s="75"/>
    </row>
    <row r="173" spans="2:3" x14ac:dyDescent="0.2">
      <c r="B173" s="75"/>
      <c r="C173" s="75"/>
    </row>
    <row r="174" spans="2:3" x14ac:dyDescent="0.2">
      <c r="B174" s="75"/>
      <c r="C174" s="75"/>
    </row>
    <row r="175" spans="2:3" x14ac:dyDescent="0.2">
      <c r="B175" s="75"/>
      <c r="C175" s="75"/>
    </row>
    <row r="176" spans="2:3" x14ac:dyDescent="0.2">
      <c r="B176" s="75"/>
      <c r="C176" s="75"/>
    </row>
    <row r="177" spans="2:3" x14ac:dyDescent="0.2">
      <c r="B177" s="75"/>
      <c r="C177" s="75"/>
    </row>
    <row r="178" spans="2:3" x14ac:dyDescent="0.2">
      <c r="B178" s="75"/>
      <c r="C178" s="75"/>
    </row>
    <row r="179" spans="2:3" x14ac:dyDescent="0.2">
      <c r="B179" s="75"/>
      <c r="C179" s="75"/>
    </row>
    <row r="180" spans="2:3" x14ac:dyDescent="0.2">
      <c r="B180" s="75"/>
      <c r="C180" s="75"/>
    </row>
    <row r="181" spans="2:3" x14ac:dyDescent="0.2">
      <c r="B181" s="75"/>
      <c r="C181" s="75"/>
    </row>
    <row r="182" spans="2:3" x14ac:dyDescent="0.2">
      <c r="B182" s="75"/>
      <c r="C182" s="75"/>
    </row>
    <row r="183" spans="2:3" x14ac:dyDescent="0.2">
      <c r="B183" s="75"/>
      <c r="C183" s="75"/>
    </row>
    <row r="184" spans="2:3" x14ac:dyDescent="0.2">
      <c r="B184" s="75"/>
      <c r="C184" s="75"/>
    </row>
    <row r="185" spans="2:3" x14ac:dyDescent="0.2">
      <c r="B185" s="75"/>
      <c r="C185" s="75"/>
    </row>
    <row r="186" spans="2:3" x14ac:dyDescent="0.2">
      <c r="B186" s="75"/>
      <c r="C186" s="75"/>
    </row>
    <row r="187" spans="2:3" x14ac:dyDescent="0.2">
      <c r="B187" s="75"/>
      <c r="C187" s="75"/>
    </row>
    <row r="188" spans="2:3" x14ac:dyDescent="0.2">
      <c r="B188" s="75"/>
      <c r="C188" s="75"/>
    </row>
    <row r="189" spans="2:3" x14ac:dyDescent="0.2">
      <c r="B189" s="75"/>
      <c r="C189" s="75"/>
    </row>
    <row r="190" spans="2:3" x14ac:dyDescent="0.2">
      <c r="B190" s="75"/>
      <c r="C190" s="75"/>
    </row>
    <row r="191" spans="2:3" x14ac:dyDescent="0.2">
      <c r="B191" s="75"/>
      <c r="C191" s="75"/>
    </row>
    <row r="192" spans="2:3" x14ac:dyDescent="0.2">
      <c r="B192" s="75"/>
      <c r="C192" s="75"/>
    </row>
    <row r="193" spans="2:3" x14ac:dyDescent="0.2">
      <c r="B193" s="75"/>
      <c r="C193" s="75"/>
    </row>
    <row r="194" spans="2:3" x14ac:dyDescent="0.2">
      <c r="B194" s="75"/>
      <c r="C194" s="75"/>
    </row>
    <row r="195" spans="2:3" x14ac:dyDescent="0.2">
      <c r="B195" s="75"/>
      <c r="C195" s="75"/>
    </row>
    <row r="196" spans="2:3" x14ac:dyDescent="0.2">
      <c r="B196" s="75"/>
      <c r="C196" s="75"/>
    </row>
    <row r="197" spans="2:3" x14ac:dyDescent="0.2">
      <c r="B197" s="75"/>
      <c r="C197" s="75"/>
    </row>
  </sheetData>
  <mergeCells count="12">
    <mergeCell ref="G37:H37"/>
    <mergeCell ref="G38:H38"/>
    <mergeCell ref="G39:H39"/>
    <mergeCell ref="E9:H9"/>
    <mergeCell ref="D36:F36"/>
    <mergeCell ref="H6:H7"/>
    <mergeCell ref="A6:A7"/>
    <mergeCell ref="B6:B7"/>
    <mergeCell ref="D6:D7"/>
    <mergeCell ref="E6:F6"/>
    <mergeCell ref="G6:G7"/>
    <mergeCell ref="C6:C7"/>
  </mergeCells>
  <pageMargins left="0.94513888888888897" right="0.51180555555555596" top="0.59027777777777801" bottom="0.51180555555555596" header="0.511811023622047" footer="0.511811023622047"/>
  <pageSetup paperSize="9" scale="92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141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KO-KOLEJOWA</vt:lpstr>
      <vt:lpstr>'KO-KOLEJOWA'!Obszar_wydruku</vt:lpstr>
      <vt:lpstr>'KO-KOLEJOWA'!Print_Area_0_0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x</dc:creator>
  <dc:description>03.2006</dc:description>
  <cp:lastModifiedBy>Marcin Marciniak</cp:lastModifiedBy>
  <cp:revision>71</cp:revision>
  <cp:lastPrinted>2024-01-19T13:33:04Z</cp:lastPrinted>
  <dcterms:created xsi:type="dcterms:W3CDTF">2003-08-30T15:25:40Z</dcterms:created>
  <dcterms:modified xsi:type="dcterms:W3CDTF">2024-01-19T13:49:32Z</dcterms:modified>
  <dc:language>pl-PL</dc:language>
</cp:coreProperties>
</file>