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720"/>
  </bookViews>
  <sheets>
    <sheet name="SP Wojtkowa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9" i="6"/>
  <c r="F10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8"/>
  <c r="I59"/>
  <c r="I60"/>
  <c r="I61"/>
  <c r="I62"/>
  <c r="I63"/>
  <c r="I64"/>
  <c r="I65"/>
  <c r="I66"/>
  <c r="I67"/>
  <c r="I68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I57" s="1"/>
  <c r="H58"/>
  <c r="H59"/>
  <c r="H60"/>
  <c r="H61"/>
  <c r="H62"/>
  <c r="H63"/>
  <c r="H64"/>
  <c r="H65"/>
  <c r="H66"/>
  <c r="H67"/>
  <c r="H68"/>
  <c r="I5"/>
  <c r="I6"/>
  <c r="H5"/>
  <c r="H6"/>
  <c r="H4"/>
  <c r="I4" s="1"/>
</calcChain>
</file>

<file path=xl/sharedStrings.xml><?xml version="1.0" encoding="utf-8"?>
<sst xmlns="http://schemas.openxmlformats.org/spreadsheetml/2006/main" count="242" uniqueCount="141">
  <si>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</si>
  <si>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</si>
  <si>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</si>
  <si>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</si>
  <si>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</si>
  <si>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</si>
  <si>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</si>
  <si>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</si>
  <si>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</si>
  <si>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</si>
  <si>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</si>
  <si>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</si>
  <si>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</si>
  <si>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</si>
  <si>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</si>
  <si>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</si>
  <si>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</si>
  <si>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</si>
  <si>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</si>
  <si>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</si>
  <si>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</si>
  <si>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</si>
  <si>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</si>
  <si>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</si>
  <si>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*Ilość</t>
  </si>
  <si>
    <t>* podane ilości stanowią wielkość szacunkową</t>
  </si>
  <si>
    <t>Nazwa artykułu/produktu</t>
  </si>
  <si>
    <t>szt</t>
  </si>
  <si>
    <t>kg.</t>
  </si>
  <si>
    <t>Data, pieczęć i podpis</t>
  </si>
  <si>
    <t xml:space="preserve">Część I - art. spożywcze, owoce i warzywa. </t>
  </si>
  <si>
    <t>Banany</t>
  </si>
  <si>
    <t>Buraki czerwone</t>
  </si>
  <si>
    <t>Cebula, I klasa</t>
  </si>
  <si>
    <t>Cukinia</t>
  </si>
  <si>
    <t>Cytryna</t>
  </si>
  <si>
    <t>szt.</t>
  </si>
  <si>
    <t>Czosnek polski</t>
  </si>
  <si>
    <t>Fasola średnia "Jaś"</t>
  </si>
  <si>
    <t>Fasolka szparagowa biała</t>
  </si>
  <si>
    <t>Groch łuskany, opakowanie 500g</t>
  </si>
  <si>
    <t>Gruszka konferencja</t>
  </si>
  <si>
    <t>Jabłka typu Champion lub podobne</t>
  </si>
  <si>
    <t>Jajka Klasa A, rozmiar L</t>
  </si>
  <si>
    <t>Kalafior (I klasa)</t>
  </si>
  <si>
    <t>Kapusta biała</t>
  </si>
  <si>
    <t>Kapusta czerwona</t>
  </si>
  <si>
    <t>Kapusta kiszona, waga 1kg</t>
  </si>
  <si>
    <t>Kapusta pekińska</t>
  </si>
  <si>
    <t>Kapusta włoska</t>
  </si>
  <si>
    <t>Koper (pęczki)</t>
  </si>
  <si>
    <t>Mandarynki</t>
  </si>
  <si>
    <t>Marchew</t>
  </si>
  <si>
    <t>Morela</t>
  </si>
  <si>
    <t>Ogórki kiszone, worek waga 700g</t>
  </si>
  <si>
    <t>Ogórki konserwowe, opakowanie 820g</t>
  </si>
  <si>
    <t>Ogórki świeże (maj-listopad)</t>
  </si>
  <si>
    <t>Ogórki świeże (grudzień-kwiecień)</t>
  </si>
  <si>
    <t>Papryka czerwona (wrzesień-listopad)</t>
  </si>
  <si>
    <t>Papryka czerwona (grudzień-czerwiec)</t>
  </si>
  <si>
    <t>Pieczarki</t>
  </si>
  <si>
    <t>Pietruszka korzeń</t>
  </si>
  <si>
    <t>Pietruszka natka (pęczki)</t>
  </si>
  <si>
    <t>Pomarańcze</t>
  </si>
  <si>
    <t>Pomidory (maj-listopad)</t>
  </si>
  <si>
    <t>Pomidory (grudzień-kwiecień)</t>
  </si>
  <si>
    <t>Por</t>
  </si>
  <si>
    <t>Sałata zielona</t>
  </si>
  <si>
    <t>Seler korzeń</t>
  </si>
  <si>
    <t>Szczypior (pęczki)</t>
  </si>
  <si>
    <t>Śliwki węgierki</t>
  </si>
  <si>
    <t>Truskawki świeże, I klasa</t>
  </si>
  <si>
    <t>Ziemniaki</t>
  </si>
  <si>
    <t>Ziemniaki młode (czerwiec)</t>
  </si>
  <si>
    <t>Barszcz biały typu Amino, opakowanie 39g.</t>
  </si>
  <si>
    <t xml:space="preserve">Barszcz czerwony zagęszczany typu Krakus, koncentrat, opakowanie 300g </t>
  </si>
  <si>
    <t>Bazylia, opakowanie 10g</t>
  </si>
  <si>
    <t>Bułka tarta, opakowanie 500 g</t>
  </si>
  <si>
    <t>Chrzan tarty typu Polonez, opakowanie 180g</t>
  </si>
  <si>
    <t>Ciastka MIX (pierniczki z marmoladą/kruche), opakowanie 1kg</t>
  </si>
  <si>
    <t>Cukier kryształ, opakowanie 1kg</t>
  </si>
  <si>
    <t>Cukier puder, opakowanie 400g</t>
  </si>
  <si>
    <t>Cukier waniliowy typu Delecta, opakowanie 30g</t>
  </si>
  <si>
    <t>Czosnek granulowany, opakowanie 20g</t>
  </si>
  <si>
    <t>Cynamon, opakowanie 15g</t>
  </si>
  <si>
    <t>Delikat przyprawa do mięs, opakowanie 200g</t>
  </si>
  <si>
    <t>Dżem niskosłodzony typu Łowicz, MIX, opakowanie 280g</t>
  </si>
  <si>
    <t>Herbata granulowana  indyjska, opakowanie 100 g</t>
  </si>
  <si>
    <t xml:space="preserve">Kasza gryczana, opakowanie 1 kg  </t>
  </si>
  <si>
    <t>Kasza manna, opakowanie 0,5 kg</t>
  </si>
  <si>
    <t>Kasza jęczmienna, opakowanie 1 kg</t>
  </si>
  <si>
    <t>Ketchup typu Roleski, opakowanie 450g</t>
  </si>
  <si>
    <t>Kminek mielony typu Prymat, opakowanie 20g</t>
  </si>
  <si>
    <t>Koncentrat pomidorowy typu Pudliszki, opakowanie 210g</t>
  </si>
  <si>
    <t>Kukurydza konserwowa, opakowanie 400g</t>
  </si>
  <si>
    <t>Kwasek cytrynowy, opakowanie 20g.</t>
  </si>
  <si>
    <t>Liść laurowy typu Apetita, opakowanie 6g</t>
  </si>
  <si>
    <t xml:space="preserve">Lubczyk, opakowanie 5g </t>
  </si>
  <si>
    <t>Majonez typu Winiary, opakowanie 300ml</t>
  </si>
  <si>
    <t>Majeranek typu Apetita, opakowanie 8g</t>
  </si>
  <si>
    <t>Makaron typu "Łazanki" Lubella, opakowanie 500g</t>
  </si>
  <si>
    <t>Makaron typu "Świderki" Lubella, opakowanie 500g.</t>
  </si>
  <si>
    <t>Makaron typu "Krajanka" Lubella, opakowanie 400g.</t>
  </si>
  <si>
    <t>Majonez typu Rzymski, opakowanie 260g.</t>
  </si>
  <si>
    <t>Mąka pszenna roztoczańska, opakowanie 1kg</t>
  </si>
  <si>
    <t>Mąka ziemniaczana, opakowanie 500g</t>
  </si>
  <si>
    <t>Ocet jabłkowy typu Kamis, opakowanie 0,25l</t>
  </si>
  <si>
    <t>Olej rzepakowy, opakowanie 5l</t>
  </si>
  <si>
    <t>Olej kujawski, opakowanie 1l</t>
  </si>
  <si>
    <t>Ocet spirytusowy 10 %, opakowanie 0,5l.</t>
  </si>
  <si>
    <t>Napój kartonik typu Cymes MIX, opakowanie 0,2l.</t>
  </si>
  <si>
    <t xml:space="preserve">Oregano typu Apetita, opakowanie 10g </t>
  </si>
  <si>
    <t xml:space="preserve">Papryka mielona słodka, opakowanie 20g </t>
  </si>
  <si>
    <t xml:space="preserve">Pieprz czarny mielony, opakowanie 20g </t>
  </si>
  <si>
    <t xml:space="preserve">Pieprz ziołowy, opakowanie 20g </t>
  </si>
  <si>
    <t>Proszek do pieczenia, opakowanie 30g</t>
  </si>
  <si>
    <t xml:space="preserve">Przyprawa do kurczaka, opakowanie 20g </t>
  </si>
  <si>
    <t>Ryż, opakowanie 1kg</t>
  </si>
  <si>
    <t>Soda oczyszczona typu Delekta, opakowanie 100g</t>
  </si>
  <si>
    <t>Sos boloński typu Amino, opakowanie 43g.</t>
  </si>
  <si>
    <t xml:space="preserve">Sól jodowana, opakowanie 1kg </t>
  </si>
  <si>
    <t>Tymianek, opakowanie 10g</t>
  </si>
  <si>
    <t>Wafelki typu Grześki w czekoladzie, waga 36g.</t>
  </si>
  <si>
    <t>Woda mineralna  typu Cisowianka, niegazowana, butelka 500ml</t>
  </si>
  <si>
    <t xml:space="preserve">Ziele angielskie, opakowanie 15g </t>
  </si>
  <si>
    <t xml:space="preserve">Zioła prowansalskie, opakowanie 10g </t>
  </si>
  <si>
    <t>Żurek śląski typu Amino, opakowanie 46g.</t>
  </si>
  <si>
    <t>Ryż w saszetkach, opakowanie 4x100g</t>
  </si>
  <si>
    <t>Przyprawa do bigosu, opakowanie 20g.</t>
  </si>
  <si>
    <t>Kapusta biała młoda (maj, czerwiec, wrzesień)</t>
  </si>
  <si>
    <t>Musztarda typu Roleski, opakowanie 175g.</t>
  </si>
  <si>
    <t>Nektarynka</t>
  </si>
  <si>
    <t xml:space="preserve">Przyprawa do spaghetti lub dań z makaronu, opakowanie 20g </t>
  </si>
  <si>
    <t>Woda mineralna typu Cisowianka, niegazowana, butelka 1,5l</t>
  </si>
  <si>
    <t>L.p.</t>
  </si>
  <si>
    <t>Drożdże suche 7g</t>
  </si>
  <si>
    <t>sz</t>
  </si>
  <si>
    <t>Mus owocowo-warzywny Tymbark 100g</t>
  </si>
  <si>
    <t>Załącznik nr 2 - Szkoła Podstawowa w Wojtkowej.</t>
  </si>
  <si>
    <t>Makaron typu ''Nitki cięte'' Lubella opakowanie 500g</t>
  </si>
  <si>
    <r>
      <rPr>
        <b/>
        <sz val="10"/>
        <color rgb="FFFF0000"/>
        <rFont val="Arial"/>
        <family val="2"/>
        <charset val="238"/>
      </rPr>
      <t>WAŻNE:</t>
    </r>
    <r>
      <rPr>
        <sz val="10"/>
        <color rgb="FFFF0000"/>
        <rFont val="Arial"/>
        <family val="2"/>
        <charset val="238"/>
      </rPr>
      <t xml:space="preserve"> Cena ofertowa brutto musi uwzględniać wszystkie koszty związane z realizacją przedmiotu zamówienia oraz zawierać stawkę  podatku VAT obowiązująca w okresie trwania umowy do dnia 1.09.2023 r. do dnia 31.08.2024 r.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</si>
</sst>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Normal="100" workbookViewId="0">
      <selection activeCell="D36" sqref="D36"/>
    </sheetView>
  </sheetViews>
  <sheetFormatPr defaultRowHeight="15"/>
  <cols>
    <col min="1" max="1" width="6.140625" customWidth="1"/>
    <col min="2" max="2" width="43.7109375" customWidth="1"/>
    <col min="4" max="4" width="10.42578125" customWidth="1"/>
    <col min="5" max="5" width="13.140625" customWidth="1"/>
    <col min="8" max="8" width="12.85546875" customWidth="1"/>
    <col min="9" max="9" width="16.140625" customWidth="1"/>
  </cols>
  <sheetData>
    <row r="1" spans="1:9" ht="30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</row>
    <row r="2" spans="1:9" ht="21.75" customHeight="1">
      <c r="A2" s="16" t="s">
        <v>138</v>
      </c>
      <c r="B2" s="17"/>
      <c r="C2" s="17"/>
      <c r="D2" s="17"/>
      <c r="E2" s="17"/>
      <c r="F2" s="17"/>
      <c r="G2" s="17"/>
      <c r="H2" s="17"/>
      <c r="I2" s="17"/>
    </row>
    <row r="3" spans="1:9" ht="40.5" customHeight="1">
      <c r="A3" s="3" t="s">
        <v>134</v>
      </c>
      <c r="B3" s="3" t="s">
        <v>26</v>
      </c>
      <c r="C3" s="3" t="s">
        <v>0</v>
      </c>
      <c r="D3" s="3" t="s">
        <v>24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 ht="14.25" customHeight="1">
      <c r="A4" s="8" t="s">
        <v>7</v>
      </c>
      <c r="B4" s="10" t="s">
        <v>31</v>
      </c>
      <c r="C4" s="8" t="s">
        <v>28</v>
      </c>
      <c r="D4" s="8">
        <v>400</v>
      </c>
      <c r="E4" s="9">
        <v>7</v>
      </c>
      <c r="F4" s="9">
        <f>ROUND(D4*E4,2)</f>
        <v>2800</v>
      </c>
      <c r="G4" s="14">
        <v>0.05</v>
      </c>
      <c r="H4" s="9">
        <f>ROUND(E4*G4+E4,2)</f>
        <v>7.35</v>
      </c>
      <c r="I4" s="9">
        <f>ROUND(D4*H4,2)</f>
        <v>2940</v>
      </c>
    </row>
    <row r="5" spans="1:9">
      <c r="A5" s="8" t="s">
        <v>8</v>
      </c>
      <c r="B5" s="7" t="s">
        <v>74</v>
      </c>
      <c r="C5" s="6" t="s">
        <v>27</v>
      </c>
      <c r="D5" s="6">
        <v>80</v>
      </c>
      <c r="E5" s="31">
        <v>3</v>
      </c>
      <c r="F5" s="9">
        <f t="shared" ref="F5:F68" si="0">ROUND(D5*E5,2)</f>
        <v>240</v>
      </c>
      <c r="G5" s="14">
        <v>0.05</v>
      </c>
      <c r="H5" s="9">
        <f t="shared" ref="H5:H108" si="1">ROUND(E5*G5+E5,2)</f>
        <v>3.15</v>
      </c>
      <c r="I5" s="9">
        <f t="shared" ref="I5:I108" si="2">ROUND(D5*H5,2)</f>
        <v>252</v>
      </c>
    </row>
    <row r="6" spans="1:9" ht="24">
      <c r="A6" s="8" t="s">
        <v>9</v>
      </c>
      <c r="B6" s="11" t="s">
        <v>75</v>
      </c>
      <c r="C6" s="6" t="s">
        <v>27</v>
      </c>
      <c r="D6" s="6">
        <v>10</v>
      </c>
      <c r="E6" s="31">
        <v>6.5</v>
      </c>
      <c r="F6" s="9">
        <f t="shared" si="0"/>
        <v>65</v>
      </c>
      <c r="G6" s="14">
        <v>0.05</v>
      </c>
      <c r="H6" s="9">
        <f t="shared" si="1"/>
        <v>6.83</v>
      </c>
      <c r="I6" s="9">
        <f t="shared" si="2"/>
        <v>68.3</v>
      </c>
    </row>
    <row r="7" spans="1:9">
      <c r="A7" s="8" t="s">
        <v>10</v>
      </c>
      <c r="B7" s="7" t="s">
        <v>76</v>
      </c>
      <c r="C7" s="6" t="s">
        <v>27</v>
      </c>
      <c r="D7" s="6">
        <v>20</v>
      </c>
      <c r="E7" s="31">
        <v>1.5</v>
      </c>
      <c r="F7" s="9">
        <f t="shared" si="0"/>
        <v>30</v>
      </c>
      <c r="G7" s="14">
        <v>0.05</v>
      </c>
      <c r="H7" s="9">
        <f t="shared" si="1"/>
        <v>1.58</v>
      </c>
      <c r="I7" s="9">
        <f t="shared" si="2"/>
        <v>31.6</v>
      </c>
    </row>
    <row r="8" spans="1:9">
      <c r="A8" s="8" t="s">
        <v>11</v>
      </c>
      <c r="B8" s="7" t="s">
        <v>77</v>
      </c>
      <c r="C8" s="6" t="s">
        <v>27</v>
      </c>
      <c r="D8" s="6">
        <v>110</v>
      </c>
      <c r="E8" s="31">
        <v>3</v>
      </c>
      <c r="F8" s="9">
        <f t="shared" si="0"/>
        <v>330</v>
      </c>
      <c r="G8" s="14">
        <v>0.05</v>
      </c>
      <c r="H8" s="9">
        <f t="shared" si="1"/>
        <v>3.15</v>
      </c>
      <c r="I8" s="9">
        <f t="shared" si="2"/>
        <v>346.5</v>
      </c>
    </row>
    <row r="9" spans="1:9">
      <c r="A9" s="8" t="s">
        <v>12</v>
      </c>
      <c r="B9" s="7" t="s">
        <v>32</v>
      </c>
      <c r="C9" s="6" t="s">
        <v>28</v>
      </c>
      <c r="D9" s="6">
        <v>150</v>
      </c>
      <c r="E9" s="31">
        <v>3</v>
      </c>
      <c r="F9" s="9">
        <f t="shared" si="0"/>
        <v>450</v>
      </c>
      <c r="G9" s="14">
        <v>0.05</v>
      </c>
      <c r="H9" s="9">
        <f t="shared" si="1"/>
        <v>3.15</v>
      </c>
      <c r="I9" s="9">
        <f t="shared" si="2"/>
        <v>472.5</v>
      </c>
    </row>
    <row r="10" spans="1:9">
      <c r="A10" s="8" t="s">
        <v>13</v>
      </c>
      <c r="B10" s="7" t="s">
        <v>33</v>
      </c>
      <c r="C10" s="6" t="s">
        <v>28</v>
      </c>
      <c r="D10" s="6">
        <v>180</v>
      </c>
      <c r="E10" s="31">
        <v>6</v>
      </c>
      <c r="F10" s="9">
        <f t="shared" si="0"/>
        <v>1080</v>
      </c>
      <c r="G10" s="14">
        <v>0.05</v>
      </c>
      <c r="H10" s="9">
        <f t="shared" si="1"/>
        <v>6.3</v>
      </c>
      <c r="I10" s="9">
        <f t="shared" si="2"/>
        <v>1134</v>
      </c>
    </row>
    <row r="11" spans="1:9">
      <c r="A11" s="8" t="s">
        <v>14</v>
      </c>
      <c r="B11" s="7" t="s">
        <v>78</v>
      </c>
      <c r="C11" s="6" t="s">
        <v>27</v>
      </c>
      <c r="D11" s="6">
        <v>20</v>
      </c>
      <c r="E11" s="31">
        <v>5</v>
      </c>
      <c r="F11" s="9">
        <f t="shared" si="0"/>
        <v>100</v>
      </c>
      <c r="G11" s="14">
        <v>0.05</v>
      </c>
      <c r="H11" s="9">
        <f t="shared" si="1"/>
        <v>5.25</v>
      </c>
      <c r="I11" s="9">
        <f t="shared" si="2"/>
        <v>105</v>
      </c>
    </row>
    <row r="12" spans="1:9" ht="24">
      <c r="A12" s="8" t="s">
        <v>15</v>
      </c>
      <c r="B12" s="11" t="s">
        <v>79</v>
      </c>
      <c r="C12" s="6" t="s">
        <v>28</v>
      </c>
      <c r="D12" s="6">
        <v>8</v>
      </c>
      <c r="E12" s="31">
        <v>20</v>
      </c>
      <c r="F12" s="9">
        <f t="shared" si="0"/>
        <v>160</v>
      </c>
      <c r="G12" s="14">
        <v>0.05</v>
      </c>
      <c r="H12" s="9">
        <f t="shared" si="1"/>
        <v>21</v>
      </c>
      <c r="I12" s="9">
        <f t="shared" si="2"/>
        <v>168</v>
      </c>
    </row>
    <row r="13" spans="1:9">
      <c r="A13" s="8" t="s">
        <v>16</v>
      </c>
      <c r="B13" s="7" t="s">
        <v>80</v>
      </c>
      <c r="C13" s="6" t="s">
        <v>28</v>
      </c>
      <c r="D13" s="6">
        <v>140</v>
      </c>
      <c r="E13" s="31">
        <v>5.5</v>
      </c>
      <c r="F13" s="9">
        <f t="shared" si="0"/>
        <v>770</v>
      </c>
      <c r="G13" s="14">
        <v>0.08</v>
      </c>
      <c r="H13" s="9">
        <f t="shared" si="1"/>
        <v>5.94</v>
      </c>
      <c r="I13" s="9">
        <f t="shared" si="2"/>
        <v>831.6</v>
      </c>
    </row>
    <row r="14" spans="1:9">
      <c r="A14" s="8" t="s">
        <v>17</v>
      </c>
      <c r="B14" s="7" t="s">
        <v>81</v>
      </c>
      <c r="C14" s="6" t="s">
        <v>27</v>
      </c>
      <c r="D14" s="6">
        <v>10</v>
      </c>
      <c r="E14" s="31">
        <v>4</v>
      </c>
      <c r="F14" s="9">
        <f t="shared" si="0"/>
        <v>40</v>
      </c>
      <c r="G14" s="14">
        <v>0.08</v>
      </c>
      <c r="H14" s="9">
        <f t="shared" si="1"/>
        <v>4.32</v>
      </c>
      <c r="I14" s="9">
        <f t="shared" si="2"/>
        <v>43.2</v>
      </c>
    </row>
    <row r="15" spans="1:9">
      <c r="A15" s="8" t="s">
        <v>18</v>
      </c>
      <c r="B15" s="7" t="s">
        <v>82</v>
      </c>
      <c r="C15" s="6" t="s">
        <v>27</v>
      </c>
      <c r="D15" s="6">
        <v>45</v>
      </c>
      <c r="E15" s="31">
        <v>1</v>
      </c>
      <c r="F15" s="9">
        <f t="shared" si="0"/>
        <v>45</v>
      </c>
      <c r="G15" s="14">
        <v>0.08</v>
      </c>
      <c r="H15" s="9">
        <f t="shared" si="1"/>
        <v>1.08</v>
      </c>
      <c r="I15" s="9">
        <f t="shared" si="2"/>
        <v>48.6</v>
      </c>
    </row>
    <row r="16" spans="1:9">
      <c r="A16" s="8" t="s">
        <v>19</v>
      </c>
      <c r="B16" s="7" t="s">
        <v>34</v>
      </c>
      <c r="C16" s="6" t="s">
        <v>28</v>
      </c>
      <c r="D16" s="6">
        <v>20</v>
      </c>
      <c r="E16" s="31">
        <v>9</v>
      </c>
      <c r="F16" s="9">
        <f t="shared" si="0"/>
        <v>180</v>
      </c>
      <c r="G16" s="14">
        <v>0.05</v>
      </c>
      <c r="H16" s="9">
        <f t="shared" si="1"/>
        <v>9.4499999999999993</v>
      </c>
      <c r="I16" s="9">
        <f t="shared" si="2"/>
        <v>189</v>
      </c>
    </row>
    <row r="17" spans="1:9">
      <c r="A17" s="8" t="s">
        <v>20</v>
      </c>
      <c r="B17" s="7" t="s">
        <v>83</v>
      </c>
      <c r="C17" s="6" t="s">
        <v>27</v>
      </c>
      <c r="D17" s="6">
        <v>10</v>
      </c>
      <c r="E17" s="31">
        <v>1.5</v>
      </c>
      <c r="F17" s="9">
        <f t="shared" si="0"/>
        <v>15</v>
      </c>
      <c r="G17" s="14">
        <v>0.05</v>
      </c>
      <c r="H17" s="9">
        <f t="shared" si="1"/>
        <v>1.58</v>
      </c>
      <c r="I17" s="9">
        <f t="shared" si="2"/>
        <v>15.8</v>
      </c>
    </row>
    <row r="18" spans="1:9">
      <c r="A18" s="8" t="s">
        <v>21</v>
      </c>
      <c r="B18" s="7" t="s">
        <v>37</v>
      </c>
      <c r="C18" s="6" t="s">
        <v>36</v>
      </c>
      <c r="D18" s="6">
        <v>160</v>
      </c>
      <c r="E18" s="31">
        <v>2</v>
      </c>
      <c r="F18" s="9">
        <f t="shared" si="0"/>
        <v>320</v>
      </c>
      <c r="G18" s="14">
        <v>0.05</v>
      </c>
      <c r="H18" s="9">
        <f t="shared" si="1"/>
        <v>2.1</v>
      </c>
      <c r="I18" s="9">
        <f t="shared" si="2"/>
        <v>336</v>
      </c>
    </row>
    <row r="19" spans="1:9">
      <c r="A19" s="8" t="s">
        <v>22</v>
      </c>
      <c r="B19" s="7" t="s">
        <v>84</v>
      </c>
      <c r="C19" s="6" t="s">
        <v>27</v>
      </c>
      <c r="D19" s="6">
        <v>10</v>
      </c>
      <c r="E19" s="31">
        <v>1.5</v>
      </c>
      <c r="F19" s="9">
        <f t="shared" si="0"/>
        <v>15</v>
      </c>
      <c r="G19" s="14">
        <v>0.08</v>
      </c>
      <c r="H19" s="9">
        <f t="shared" si="1"/>
        <v>1.62</v>
      </c>
      <c r="I19" s="9">
        <f t="shared" si="2"/>
        <v>16.2</v>
      </c>
    </row>
    <row r="20" spans="1:9">
      <c r="A20" s="8" t="s">
        <v>23</v>
      </c>
      <c r="B20" s="7" t="s">
        <v>35</v>
      </c>
      <c r="C20" s="6" t="s">
        <v>28</v>
      </c>
      <c r="D20" s="6">
        <v>15</v>
      </c>
      <c r="E20" s="31">
        <v>10</v>
      </c>
      <c r="F20" s="9">
        <f t="shared" si="0"/>
        <v>150</v>
      </c>
      <c r="G20" s="14">
        <v>0.05</v>
      </c>
      <c r="H20" s="9">
        <f t="shared" si="1"/>
        <v>10.5</v>
      </c>
      <c r="I20" s="9">
        <f t="shared" si="2"/>
        <v>157.5</v>
      </c>
    </row>
    <row r="21" spans="1:9">
      <c r="A21" s="8">
        <v>18</v>
      </c>
      <c r="B21" s="7" t="s">
        <v>85</v>
      </c>
      <c r="C21" s="6" t="s">
        <v>27</v>
      </c>
      <c r="D21" s="6">
        <v>20</v>
      </c>
      <c r="E21" s="31">
        <v>5</v>
      </c>
      <c r="F21" s="9">
        <f t="shared" si="0"/>
        <v>100</v>
      </c>
      <c r="G21" s="14">
        <v>0.08</v>
      </c>
      <c r="H21" s="9">
        <f t="shared" si="1"/>
        <v>5.4</v>
      </c>
      <c r="I21" s="9">
        <f t="shared" si="2"/>
        <v>108</v>
      </c>
    </row>
    <row r="22" spans="1:9">
      <c r="A22" s="8">
        <v>19</v>
      </c>
      <c r="B22" s="7" t="s">
        <v>135</v>
      </c>
      <c r="C22" s="6" t="s">
        <v>27</v>
      </c>
      <c r="D22" s="6">
        <v>30</v>
      </c>
      <c r="E22" s="31">
        <v>2</v>
      </c>
      <c r="F22" s="9">
        <f t="shared" si="0"/>
        <v>60</v>
      </c>
      <c r="G22" s="14">
        <v>0.05</v>
      </c>
      <c r="H22" s="9">
        <f t="shared" si="1"/>
        <v>2.1</v>
      </c>
      <c r="I22" s="9">
        <f t="shared" si="2"/>
        <v>63</v>
      </c>
    </row>
    <row r="23" spans="1:9" ht="24">
      <c r="A23" s="8">
        <v>20</v>
      </c>
      <c r="B23" s="11" t="s">
        <v>86</v>
      </c>
      <c r="C23" s="6" t="s">
        <v>27</v>
      </c>
      <c r="D23" s="6">
        <v>20</v>
      </c>
      <c r="E23" s="31">
        <v>6</v>
      </c>
      <c r="F23" s="9">
        <f t="shared" si="0"/>
        <v>120</v>
      </c>
      <c r="G23" s="14">
        <v>0.05</v>
      </c>
      <c r="H23" s="9">
        <f t="shared" si="1"/>
        <v>6.3</v>
      </c>
      <c r="I23" s="9">
        <f t="shared" si="2"/>
        <v>126</v>
      </c>
    </row>
    <row r="24" spans="1:9">
      <c r="A24" s="8">
        <v>21</v>
      </c>
      <c r="B24" s="7" t="s">
        <v>38</v>
      </c>
      <c r="C24" s="6" t="s">
        <v>28</v>
      </c>
      <c r="D24" s="6">
        <v>50</v>
      </c>
      <c r="E24" s="31">
        <v>12</v>
      </c>
      <c r="F24" s="9">
        <f t="shared" si="0"/>
        <v>600</v>
      </c>
      <c r="G24" s="14">
        <v>0.05</v>
      </c>
      <c r="H24" s="9">
        <f t="shared" si="1"/>
        <v>12.6</v>
      </c>
      <c r="I24" s="9">
        <f t="shared" si="2"/>
        <v>630</v>
      </c>
    </row>
    <row r="25" spans="1:9">
      <c r="A25" s="8">
        <v>22</v>
      </c>
      <c r="B25" s="7" t="s">
        <v>39</v>
      </c>
      <c r="C25" s="6" t="s">
        <v>28</v>
      </c>
      <c r="D25" s="6">
        <v>15</v>
      </c>
      <c r="E25" s="31">
        <v>10</v>
      </c>
      <c r="F25" s="9">
        <f t="shared" si="0"/>
        <v>150</v>
      </c>
      <c r="G25" s="14">
        <v>0.05</v>
      </c>
      <c r="H25" s="9">
        <f t="shared" si="1"/>
        <v>10.5</v>
      </c>
      <c r="I25" s="9">
        <f t="shared" si="2"/>
        <v>157.5</v>
      </c>
    </row>
    <row r="26" spans="1:9">
      <c r="A26" s="8">
        <v>23</v>
      </c>
      <c r="B26" s="7" t="s">
        <v>40</v>
      </c>
      <c r="C26" s="6" t="s">
        <v>36</v>
      </c>
      <c r="D26" s="6">
        <v>50</v>
      </c>
      <c r="E26" s="31">
        <v>8</v>
      </c>
      <c r="F26" s="9">
        <f t="shared" si="0"/>
        <v>400</v>
      </c>
      <c r="G26" s="14">
        <v>0.05</v>
      </c>
      <c r="H26" s="9">
        <f t="shared" si="1"/>
        <v>8.4</v>
      </c>
      <c r="I26" s="9">
        <f t="shared" si="2"/>
        <v>420</v>
      </c>
    </row>
    <row r="27" spans="1:9">
      <c r="A27" s="8">
        <v>24</v>
      </c>
      <c r="B27" s="7" t="s">
        <v>41</v>
      </c>
      <c r="C27" s="6" t="s">
        <v>28</v>
      </c>
      <c r="D27" s="6">
        <v>240</v>
      </c>
      <c r="E27" s="31">
        <v>8</v>
      </c>
      <c r="F27" s="9">
        <f t="shared" si="0"/>
        <v>1920</v>
      </c>
      <c r="G27" s="14">
        <v>0.05</v>
      </c>
      <c r="H27" s="9">
        <f t="shared" si="1"/>
        <v>8.4</v>
      </c>
      <c r="I27" s="9">
        <f t="shared" si="2"/>
        <v>2016</v>
      </c>
    </row>
    <row r="28" spans="1:9">
      <c r="A28" s="8">
        <v>25</v>
      </c>
      <c r="B28" s="7" t="s">
        <v>87</v>
      </c>
      <c r="C28" s="6" t="s">
        <v>27</v>
      </c>
      <c r="D28" s="6">
        <v>20</v>
      </c>
      <c r="E28" s="31">
        <v>3.5</v>
      </c>
      <c r="F28" s="9">
        <f t="shared" si="0"/>
        <v>70</v>
      </c>
      <c r="G28" s="14">
        <v>0.23</v>
      </c>
      <c r="H28" s="9">
        <f t="shared" si="1"/>
        <v>4.3099999999999996</v>
      </c>
      <c r="I28" s="9">
        <f t="shared" si="2"/>
        <v>86.2</v>
      </c>
    </row>
    <row r="29" spans="1:9">
      <c r="A29" s="8">
        <v>26</v>
      </c>
      <c r="B29" s="7" t="s">
        <v>42</v>
      </c>
      <c r="C29" s="6" t="s">
        <v>28</v>
      </c>
      <c r="D29" s="6">
        <v>470</v>
      </c>
      <c r="E29" s="31">
        <v>3</v>
      </c>
      <c r="F29" s="9">
        <f t="shared" si="0"/>
        <v>1410</v>
      </c>
      <c r="G29" s="14">
        <v>0.05</v>
      </c>
      <c r="H29" s="9">
        <f t="shared" si="1"/>
        <v>3.15</v>
      </c>
      <c r="I29" s="9">
        <f t="shared" si="2"/>
        <v>1480.5</v>
      </c>
    </row>
    <row r="30" spans="1:9">
      <c r="A30" s="8">
        <v>27</v>
      </c>
      <c r="B30" s="7" t="s">
        <v>43</v>
      </c>
      <c r="C30" s="6" t="s">
        <v>136</v>
      </c>
      <c r="D30" s="6">
        <v>2400</v>
      </c>
      <c r="E30" s="31">
        <v>1</v>
      </c>
      <c r="F30" s="9">
        <f t="shared" si="0"/>
        <v>2400</v>
      </c>
      <c r="G30" s="14">
        <v>0.05</v>
      </c>
      <c r="H30" s="9">
        <f t="shared" si="1"/>
        <v>1.05</v>
      </c>
      <c r="I30" s="9">
        <f t="shared" si="2"/>
        <v>2520</v>
      </c>
    </row>
    <row r="31" spans="1:9">
      <c r="A31" s="8">
        <v>28</v>
      </c>
      <c r="B31" s="7" t="s">
        <v>88</v>
      </c>
      <c r="C31" s="6" t="s">
        <v>28</v>
      </c>
      <c r="D31" s="6">
        <v>15</v>
      </c>
      <c r="E31" s="31">
        <v>10</v>
      </c>
      <c r="F31" s="9">
        <f t="shared" si="0"/>
        <v>150</v>
      </c>
      <c r="G31" s="14">
        <v>0.05</v>
      </c>
      <c r="H31" s="9">
        <f t="shared" si="1"/>
        <v>10.5</v>
      </c>
      <c r="I31" s="9">
        <f t="shared" si="2"/>
        <v>157.5</v>
      </c>
    </row>
    <row r="32" spans="1:9">
      <c r="A32" s="8">
        <v>29</v>
      </c>
      <c r="B32" s="7" t="s">
        <v>89</v>
      </c>
      <c r="C32" s="6" t="s">
        <v>27</v>
      </c>
      <c r="D32" s="6">
        <v>12</v>
      </c>
      <c r="E32" s="31">
        <v>5</v>
      </c>
      <c r="F32" s="9">
        <f t="shared" si="0"/>
        <v>60</v>
      </c>
      <c r="G32" s="14">
        <v>0.05</v>
      </c>
      <c r="H32" s="9">
        <f t="shared" si="1"/>
        <v>5.25</v>
      </c>
      <c r="I32" s="9">
        <f t="shared" si="2"/>
        <v>63</v>
      </c>
    </row>
    <row r="33" spans="1:10">
      <c r="A33" s="8">
        <v>30</v>
      </c>
      <c r="B33" s="7" t="s">
        <v>90</v>
      </c>
      <c r="C33" s="6" t="s">
        <v>27</v>
      </c>
      <c r="D33" s="6">
        <v>70</v>
      </c>
      <c r="E33" s="31">
        <v>8</v>
      </c>
      <c r="F33" s="9">
        <f t="shared" si="0"/>
        <v>560</v>
      </c>
      <c r="G33" s="14">
        <v>0.05</v>
      </c>
      <c r="H33" s="9">
        <f t="shared" si="1"/>
        <v>8.4</v>
      </c>
      <c r="I33" s="9">
        <f t="shared" si="2"/>
        <v>588</v>
      </c>
    </row>
    <row r="34" spans="1:10">
      <c r="A34" s="8">
        <v>31</v>
      </c>
      <c r="B34" s="7" t="s">
        <v>44</v>
      </c>
      <c r="C34" s="6" t="s">
        <v>36</v>
      </c>
      <c r="D34" s="6">
        <v>20</v>
      </c>
      <c r="E34" s="31">
        <v>6</v>
      </c>
      <c r="F34" s="9">
        <f t="shared" si="0"/>
        <v>120</v>
      </c>
      <c r="G34" s="14">
        <v>0.05</v>
      </c>
      <c r="H34" s="9">
        <f t="shared" si="1"/>
        <v>6.3</v>
      </c>
      <c r="I34" s="9">
        <f t="shared" si="2"/>
        <v>126</v>
      </c>
    </row>
    <row r="35" spans="1:10">
      <c r="A35" s="8">
        <v>32</v>
      </c>
      <c r="B35" s="7" t="s">
        <v>45</v>
      </c>
      <c r="C35" s="6" t="s">
        <v>28</v>
      </c>
      <c r="D35" s="6">
        <v>80</v>
      </c>
      <c r="E35" s="31">
        <v>3</v>
      </c>
      <c r="F35" s="9">
        <f t="shared" si="0"/>
        <v>240</v>
      </c>
      <c r="G35" s="14">
        <v>0.05</v>
      </c>
      <c r="H35" s="9">
        <f t="shared" si="1"/>
        <v>3.15</v>
      </c>
      <c r="I35" s="9">
        <f t="shared" si="2"/>
        <v>252</v>
      </c>
    </row>
    <row r="36" spans="1:10">
      <c r="A36" s="8">
        <v>33</v>
      </c>
      <c r="B36" s="7" t="s">
        <v>129</v>
      </c>
      <c r="C36" s="6" t="s">
        <v>36</v>
      </c>
      <c r="D36" s="6">
        <v>40</v>
      </c>
      <c r="E36" s="31">
        <v>4.5</v>
      </c>
      <c r="F36" s="9">
        <f t="shared" si="0"/>
        <v>180</v>
      </c>
      <c r="G36" s="14">
        <v>0.05</v>
      </c>
      <c r="H36" s="9">
        <f t="shared" si="1"/>
        <v>4.7300000000000004</v>
      </c>
      <c r="I36" s="9">
        <f t="shared" si="2"/>
        <v>189.2</v>
      </c>
    </row>
    <row r="37" spans="1:10">
      <c r="A37" s="8">
        <v>34</v>
      </c>
      <c r="B37" s="2" t="s">
        <v>46</v>
      </c>
      <c r="C37" s="6" t="s">
        <v>28</v>
      </c>
      <c r="D37" s="6">
        <v>50</v>
      </c>
      <c r="E37" s="6">
        <v>5</v>
      </c>
      <c r="F37" s="9">
        <f t="shared" si="0"/>
        <v>250</v>
      </c>
      <c r="G37" s="14">
        <v>0.05</v>
      </c>
      <c r="H37" s="9">
        <f t="shared" si="1"/>
        <v>5.25</v>
      </c>
      <c r="I37" s="9">
        <f t="shared" si="2"/>
        <v>262.5</v>
      </c>
      <c r="J37" s="1"/>
    </row>
    <row r="38" spans="1:10">
      <c r="A38" s="8">
        <v>35</v>
      </c>
      <c r="B38" s="7" t="s">
        <v>47</v>
      </c>
      <c r="C38" s="6" t="s">
        <v>28</v>
      </c>
      <c r="D38" s="6">
        <v>150</v>
      </c>
      <c r="E38" s="31">
        <v>5</v>
      </c>
      <c r="F38" s="9">
        <f t="shared" si="0"/>
        <v>750</v>
      </c>
      <c r="G38" s="14">
        <v>0.05</v>
      </c>
      <c r="H38" s="9">
        <f t="shared" si="1"/>
        <v>5.25</v>
      </c>
      <c r="I38" s="9">
        <f t="shared" si="2"/>
        <v>787.5</v>
      </c>
    </row>
    <row r="39" spans="1:10">
      <c r="A39" s="8">
        <v>36</v>
      </c>
      <c r="B39" s="7" t="s">
        <v>48</v>
      </c>
      <c r="C39" s="6" t="s">
        <v>36</v>
      </c>
      <c r="D39" s="6">
        <v>100</v>
      </c>
      <c r="E39" s="31">
        <v>6</v>
      </c>
      <c r="F39" s="9">
        <f t="shared" si="0"/>
        <v>600</v>
      </c>
      <c r="G39" s="14">
        <v>0.05</v>
      </c>
      <c r="H39" s="9">
        <f t="shared" si="1"/>
        <v>6.3</v>
      </c>
      <c r="I39" s="9">
        <f t="shared" si="2"/>
        <v>630</v>
      </c>
    </row>
    <row r="40" spans="1:10">
      <c r="A40" s="8">
        <v>37</v>
      </c>
      <c r="B40" s="7" t="s">
        <v>49</v>
      </c>
      <c r="C40" s="6" t="s">
        <v>36</v>
      </c>
      <c r="D40" s="6">
        <v>10</v>
      </c>
      <c r="E40" s="31">
        <v>8</v>
      </c>
      <c r="F40" s="9">
        <f t="shared" si="0"/>
        <v>80</v>
      </c>
      <c r="G40" s="14">
        <v>0.05</v>
      </c>
      <c r="H40" s="9">
        <f t="shared" si="1"/>
        <v>8.4</v>
      </c>
      <c r="I40" s="9">
        <f t="shared" si="2"/>
        <v>84</v>
      </c>
    </row>
    <row r="41" spans="1:10">
      <c r="A41" s="8">
        <v>38</v>
      </c>
      <c r="B41" s="7" t="s">
        <v>91</v>
      </c>
      <c r="C41" s="6" t="s">
        <v>27</v>
      </c>
      <c r="D41" s="6">
        <v>15</v>
      </c>
      <c r="E41" s="31">
        <v>6</v>
      </c>
      <c r="F41" s="9">
        <f t="shared" si="0"/>
        <v>90</v>
      </c>
      <c r="G41" s="14">
        <v>0.08</v>
      </c>
      <c r="H41" s="9">
        <f t="shared" si="1"/>
        <v>6.48</v>
      </c>
      <c r="I41" s="9">
        <f t="shared" si="2"/>
        <v>97.2</v>
      </c>
    </row>
    <row r="42" spans="1:10">
      <c r="A42" s="8">
        <v>39</v>
      </c>
      <c r="B42" s="7" t="s">
        <v>92</v>
      </c>
      <c r="C42" s="6" t="s">
        <v>27</v>
      </c>
      <c r="D42" s="6">
        <v>5</v>
      </c>
      <c r="E42" s="31">
        <v>1.5</v>
      </c>
      <c r="F42" s="9">
        <f t="shared" si="0"/>
        <v>7.5</v>
      </c>
      <c r="G42" s="14">
        <v>0.08</v>
      </c>
      <c r="H42" s="9">
        <f t="shared" si="1"/>
        <v>1.62</v>
      </c>
      <c r="I42" s="9">
        <f t="shared" si="2"/>
        <v>8.1</v>
      </c>
    </row>
    <row r="43" spans="1:10" ht="24">
      <c r="A43" s="8">
        <v>40</v>
      </c>
      <c r="B43" s="11" t="s">
        <v>93</v>
      </c>
      <c r="C43" s="6" t="s">
        <v>27</v>
      </c>
      <c r="D43" s="6">
        <v>120</v>
      </c>
      <c r="E43" s="31">
        <v>4.5</v>
      </c>
      <c r="F43" s="9">
        <f t="shared" si="0"/>
        <v>540</v>
      </c>
      <c r="G43" s="14">
        <v>0.05</v>
      </c>
      <c r="H43" s="9">
        <f t="shared" si="1"/>
        <v>4.7300000000000004</v>
      </c>
      <c r="I43" s="9">
        <f t="shared" si="2"/>
        <v>567.6</v>
      </c>
    </row>
    <row r="44" spans="1:10">
      <c r="A44" s="8">
        <v>41</v>
      </c>
      <c r="B44" s="7" t="s">
        <v>50</v>
      </c>
      <c r="C44" s="6" t="s">
        <v>36</v>
      </c>
      <c r="D44" s="6">
        <v>50</v>
      </c>
      <c r="E44" s="31">
        <v>2</v>
      </c>
      <c r="F44" s="9">
        <f t="shared" si="0"/>
        <v>100</v>
      </c>
      <c r="G44" s="14">
        <v>0.05</v>
      </c>
      <c r="H44" s="9">
        <f t="shared" si="1"/>
        <v>2.1</v>
      </c>
      <c r="I44" s="9">
        <f t="shared" si="2"/>
        <v>105</v>
      </c>
    </row>
    <row r="45" spans="1:10">
      <c r="A45" s="8">
        <v>42</v>
      </c>
      <c r="B45" s="7" t="s">
        <v>94</v>
      </c>
      <c r="C45" s="6" t="s">
        <v>27</v>
      </c>
      <c r="D45" s="6">
        <v>15</v>
      </c>
      <c r="E45" s="31">
        <v>4.5</v>
      </c>
      <c r="F45" s="9">
        <f t="shared" si="0"/>
        <v>67.5</v>
      </c>
      <c r="G45" s="14">
        <v>0.05</v>
      </c>
      <c r="H45" s="9">
        <f t="shared" si="1"/>
        <v>4.7300000000000004</v>
      </c>
      <c r="I45" s="9">
        <f t="shared" si="2"/>
        <v>70.95</v>
      </c>
    </row>
    <row r="46" spans="1:10">
      <c r="A46" s="8">
        <v>43</v>
      </c>
      <c r="B46" s="7" t="s">
        <v>95</v>
      </c>
      <c r="C46" s="6" t="s">
        <v>27</v>
      </c>
      <c r="D46" s="6">
        <v>5</v>
      </c>
      <c r="E46" s="31">
        <v>1.5</v>
      </c>
      <c r="F46" s="9">
        <f t="shared" si="0"/>
        <v>7.5</v>
      </c>
      <c r="G46" s="14">
        <v>0.23</v>
      </c>
      <c r="H46" s="9">
        <f t="shared" si="1"/>
        <v>1.85</v>
      </c>
      <c r="I46" s="9">
        <f t="shared" si="2"/>
        <v>9.25</v>
      </c>
    </row>
    <row r="47" spans="1:10">
      <c r="A47" s="8">
        <v>44</v>
      </c>
      <c r="B47" s="7" t="s">
        <v>96</v>
      </c>
      <c r="C47" s="6" t="s">
        <v>27</v>
      </c>
      <c r="D47" s="6">
        <v>40</v>
      </c>
      <c r="E47" s="31">
        <v>1.5</v>
      </c>
      <c r="F47" s="9">
        <f t="shared" si="0"/>
        <v>60</v>
      </c>
      <c r="G47" s="14">
        <v>0.08</v>
      </c>
      <c r="H47" s="9">
        <f t="shared" si="1"/>
        <v>1.62</v>
      </c>
      <c r="I47" s="9">
        <f t="shared" si="2"/>
        <v>64.8</v>
      </c>
    </row>
    <row r="48" spans="1:10">
      <c r="A48" s="8">
        <v>45</v>
      </c>
      <c r="B48" s="7" t="s">
        <v>97</v>
      </c>
      <c r="C48" s="6" t="s">
        <v>27</v>
      </c>
      <c r="D48" s="6">
        <v>10</v>
      </c>
      <c r="E48" s="31">
        <v>1.5</v>
      </c>
      <c r="F48" s="9">
        <f t="shared" si="0"/>
        <v>15</v>
      </c>
      <c r="G48" s="14">
        <v>0.05</v>
      </c>
      <c r="H48" s="9">
        <f t="shared" si="1"/>
        <v>1.58</v>
      </c>
      <c r="I48" s="9">
        <f t="shared" si="2"/>
        <v>15.8</v>
      </c>
    </row>
    <row r="49" spans="1:9">
      <c r="A49" s="8">
        <v>46</v>
      </c>
      <c r="B49" s="7" t="s">
        <v>98</v>
      </c>
      <c r="C49" s="6" t="s">
        <v>27</v>
      </c>
      <c r="D49" s="6">
        <v>10</v>
      </c>
      <c r="E49" s="31">
        <v>6</v>
      </c>
      <c r="F49" s="9">
        <f t="shared" si="0"/>
        <v>60</v>
      </c>
      <c r="G49" s="14">
        <v>0.08</v>
      </c>
      <c r="H49" s="9">
        <f t="shared" si="1"/>
        <v>6.48</v>
      </c>
      <c r="I49" s="9">
        <f t="shared" si="2"/>
        <v>64.8</v>
      </c>
    </row>
    <row r="50" spans="1:9">
      <c r="A50" s="8">
        <v>47</v>
      </c>
      <c r="B50" s="7" t="s">
        <v>137</v>
      </c>
      <c r="C50" s="6" t="s">
        <v>27</v>
      </c>
      <c r="D50" s="6">
        <v>240</v>
      </c>
      <c r="E50" s="31">
        <v>2.5</v>
      </c>
      <c r="F50" s="9">
        <f t="shared" si="0"/>
        <v>600</v>
      </c>
      <c r="G50" s="14">
        <v>0.05</v>
      </c>
      <c r="H50" s="9">
        <f t="shared" si="1"/>
        <v>2.63</v>
      </c>
      <c r="I50" s="9">
        <f t="shared" si="2"/>
        <v>631.20000000000005</v>
      </c>
    </row>
    <row r="51" spans="1:9">
      <c r="A51" s="8">
        <v>48</v>
      </c>
      <c r="B51" s="7" t="s">
        <v>99</v>
      </c>
      <c r="C51" s="6" t="s">
        <v>27</v>
      </c>
      <c r="D51" s="6">
        <v>40</v>
      </c>
      <c r="E51" s="31">
        <v>1.5</v>
      </c>
      <c r="F51" s="9">
        <f t="shared" si="0"/>
        <v>60</v>
      </c>
      <c r="G51" s="14">
        <v>0.05</v>
      </c>
      <c r="H51" s="9">
        <f t="shared" si="1"/>
        <v>1.58</v>
      </c>
      <c r="I51" s="9">
        <f t="shared" si="2"/>
        <v>63.2</v>
      </c>
    </row>
    <row r="52" spans="1:9">
      <c r="A52" s="8">
        <v>49</v>
      </c>
      <c r="B52" s="7" t="s">
        <v>103</v>
      </c>
      <c r="C52" s="6" t="s">
        <v>27</v>
      </c>
      <c r="D52" s="6">
        <v>30</v>
      </c>
      <c r="E52" s="31">
        <v>4</v>
      </c>
      <c r="F52" s="9">
        <f t="shared" si="0"/>
        <v>120</v>
      </c>
      <c r="G52" s="14">
        <v>0.08</v>
      </c>
      <c r="H52" s="9">
        <f t="shared" si="1"/>
        <v>4.32</v>
      </c>
      <c r="I52" s="9">
        <f t="shared" si="2"/>
        <v>129.6</v>
      </c>
    </row>
    <row r="53" spans="1:9">
      <c r="A53" s="8">
        <v>50</v>
      </c>
      <c r="B53" s="7" t="s">
        <v>100</v>
      </c>
      <c r="C53" s="6" t="s">
        <v>27</v>
      </c>
      <c r="D53" s="6">
        <v>80</v>
      </c>
      <c r="E53" s="31">
        <v>6</v>
      </c>
      <c r="F53" s="9">
        <f t="shared" si="0"/>
        <v>480</v>
      </c>
      <c r="G53" s="14">
        <v>0.05</v>
      </c>
      <c r="H53" s="9">
        <f t="shared" si="1"/>
        <v>6.3</v>
      </c>
      <c r="I53" s="9">
        <f t="shared" si="2"/>
        <v>504</v>
      </c>
    </row>
    <row r="54" spans="1:9">
      <c r="A54" s="8">
        <v>51</v>
      </c>
      <c r="B54" s="7" t="s">
        <v>101</v>
      </c>
      <c r="C54" s="6" t="s">
        <v>27</v>
      </c>
      <c r="D54" s="6">
        <v>400</v>
      </c>
      <c r="E54" s="31">
        <v>6</v>
      </c>
      <c r="F54" s="9">
        <f t="shared" si="0"/>
        <v>2400</v>
      </c>
      <c r="G54" s="14">
        <v>0.05</v>
      </c>
      <c r="H54" s="9">
        <f t="shared" si="1"/>
        <v>6.3</v>
      </c>
      <c r="I54" s="9">
        <f t="shared" si="2"/>
        <v>2520</v>
      </c>
    </row>
    <row r="55" spans="1:9">
      <c r="A55" s="8">
        <v>52</v>
      </c>
      <c r="B55" s="7" t="s">
        <v>102</v>
      </c>
      <c r="C55" s="6" t="s">
        <v>27</v>
      </c>
      <c r="D55" s="6">
        <v>80</v>
      </c>
      <c r="E55" s="31">
        <v>6</v>
      </c>
      <c r="F55" s="9">
        <f t="shared" si="0"/>
        <v>480</v>
      </c>
      <c r="G55" s="14">
        <v>0.05</v>
      </c>
      <c r="H55" s="9">
        <f t="shared" si="1"/>
        <v>6.3</v>
      </c>
      <c r="I55" s="9">
        <f t="shared" si="2"/>
        <v>504</v>
      </c>
    </row>
    <row r="56" spans="1:9">
      <c r="A56" s="8">
        <v>53</v>
      </c>
      <c r="B56" s="7" t="s">
        <v>139</v>
      </c>
      <c r="C56" s="6" t="s">
        <v>27</v>
      </c>
      <c r="D56" s="6">
        <v>80</v>
      </c>
      <c r="E56" s="31">
        <v>6</v>
      </c>
      <c r="F56" s="9">
        <f t="shared" si="0"/>
        <v>480</v>
      </c>
      <c r="G56" s="14">
        <v>0.05</v>
      </c>
      <c r="H56" s="9">
        <f t="shared" si="1"/>
        <v>6.3</v>
      </c>
      <c r="I56" s="9">
        <f t="shared" si="2"/>
        <v>504</v>
      </c>
    </row>
    <row r="57" spans="1:9">
      <c r="A57" s="8">
        <v>54</v>
      </c>
      <c r="B57" s="7" t="s">
        <v>51</v>
      </c>
      <c r="C57" s="6" t="s">
        <v>28</v>
      </c>
      <c r="D57" s="6">
        <v>250</v>
      </c>
      <c r="E57" s="31">
        <v>9</v>
      </c>
      <c r="F57" s="9">
        <f t="shared" si="0"/>
        <v>2250</v>
      </c>
      <c r="G57" s="14">
        <v>0.05</v>
      </c>
      <c r="H57" s="9">
        <f t="shared" si="1"/>
        <v>9.4499999999999993</v>
      </c>
      <c r="I57" s="9">
        <f t="shared" si="2"/>
        <v>2362.5</v>
      </c>
    </row>
    <row r="58" spans="1:9">
      <c r="A58" s="8">
        <v>55</v>
      </c>
      <c r="B58" s="7" t="s">
        <v>52</v>
      </c>
      <c r="C58" s="6" t="s">
        <v>28</v>
      </c>
      <c r="D58" s="6">
        <v>200</v>
      </c>
      <c r="E58" s="31">
        <v>3.5</v>
      </c>
      <c r="F58" s="9">
        <f t="shared" si="0"/>
        <v>700</v>
      </c>
      <c r="G58" s="14">
        <v>0.05</v>
      </c>
      <c r="H58" s="9">
        <f t="shared" si="1"/>
        <v>3.68</v>
      </c>
      <c r="I58" s="9">
        <f t="shared" si="2"/>
        <v>736</v>
      </c>
    </row>
    <row r="59" spans="1:9">
      <c r="A59" s="8">
        <v>56</v>
      </c>
      <c r="B59" s="7" t="s">
        <v>104</v>
      </c>
      <c r="C59" s="6" t="s">
        <v>28</v>
      </c>
      <c r="D59" s="6">
        <v>270</v>
      </c>
      <c r="E59" s="31">
        <v>4.5</v>
      </c>
      <c r="F59" s="9">
        <f t="shared" si="0"/>
        <v>1215</v>
      </c>
      <c r="G59" s="14">
        <v>0.05</v>
      </c>
      <c r="H59" s="9">
        <f t="shared" si="1"/>
        <v>4.7300000000000004</v>
      </c>
      <c r="I59" s="9">
        <f t="shared" si="2"/>
        <v>1277.0999999999999</v>
      </c>
    </row>
    <row r="60" spans="1:9">
      <c r="A60" s="8">
        <v>57</v>
      </c>
      <c r="B60" s="7" t="s">
        <v>105</v>
      </c>
      <c r="C60" s="6" t="s">
        <v>27</v>
      </c>
      <c r="D60" s="6">
        <v>30</v>
      </c>
      <c r="E60" s="31">
        <v>4.5</v>
      </c>
      <c r="F60" s="9">
        <f t="shared" si="0"/>
        <v>135</v>
      </c>
      <c r="G60" s="14">
        <v>0.05</v>
      </c>
      <c r="H60" s="9">
        <f t="shared" si="1"/>
        <v>4.7300000000000004</v>
      </c>
      <c r="I60" s="9">
        <f t="shared" si="2"/>
        <v>141.9</v>
      </c>
    </row>
    <row r="61" spans="1:9">
      <c r="A61" s="8">
        <v>58</v>
      </c>
      <c r="B61" s="7" t="s">
        <v>53</v>
      </c>
      <c r="C61" s="6" t="s">
        <v>28</v>
      </c>
      <c r="D61" s="6">
        <v>30</v>
      </c>
      <c r="E61" s="31">
        <v>9</v>
      </c>
      <c r="F61" s="9">
        <f t="shared" si="0"/>
        <v>270</v>
      </c>
      <c r="G61" s="14">
        <v>0.05</v>
      </c>
      <c r="H61" s="9">
        <f t="shared" si="1"/>
        <v>9.4499999999999993</v>
      </c>
      <c r="I61" s="9">
        <f t="shared" si="2"/>
        <v>283.5</v>
      </c>
    </row>
    <row r="62" spans="1:9">
      <c r="A62" s="8">
        <v>59</v>
      </c>
      <c r="B62" s="7" t="s">
        <v>130</v>
      </c>
      <c r="C62" s="6" t="s">
        <v>27</v>
      </c>
      <c r="D62" s="6">
        <v>20</v>
      </c>
      <c r="E62" s="31">
        <v>3</v>
      </c>
      <c r="F62" s="9">
        <f t="shared" si="0"/>
        <v>60</v>
      </c>
      <c r="G62" s="14">
        <v>0.08</v>
      </c>
      <c r="H62" s="9">
        <f t="shared" si="1"/>
        <v>3.24</v>
      </c>
      <c r="I62" s="9">
        <f t="shared" si="2"/>
        <v>64.8</v>
      </c>
    </row>
    <row r="63" spans="1:9">
      <c r="A63" s="8">
        <v>60</v>
      </c>
      <c r="B63" s="7" t="s">
        <v>110</v>
      </c>
      <c r="C63" s="6" t="s">
        <v>27</v>
      </c>
      <c r="D63" s="6">
        <v>550</v>
      </c>
      <c r="E63" s="31">
        <v>1.8</v>
      </c>
      <c r="F63" s="9">
        <f t="shared" si="0"/>
        <v>990</v>
      </c>
      <c r="G63" s="14">
        <v>0.05</v>
      </c>
      <c r="H63" s="9">
        <f t="shared" si="1"/>
        <v>1.89</v>
      </c>
      <c r="I63" s="9">
        <f t="shared" si="2"/>
        <v>1039.5</v>
      </c>
    </row>
    <row r="64" spans="1:9">
      <c r="A64" s="8">
        <v>61</v>
      </c>
      <c r="B64" s="7" t="s">
        <v>131</v>
      </c>
      <c r="C64" s="6" t="s">
        <v>28</v>
      </c>
      <c r="D64" s="6">
        <v>30</v>
      </c>
      <c r="E64" s="31">
        <v>10</v>
      </c>
      <c r="F64" s="9">
        <f t="shared" si="0"/>
        <v>300</v>
      </c>
      <c r="G64" s="14">
        <v>0.05</v>
      </c>
      <c r="H64" s="9">
        <f t="shared" si="1"/>
        <v>10.5</v>
      </c>
      <c r="I64" s="9">
        <f t="shared" si="2"/>
        <v>315</v>
      </c>
    </row>
    <row r="65" spans="1:9">
      <c r="A65" s="8">
        <v>62</v>
      </c>
      <c r="B65" s="7" t="s">
        <v>106</v>
      </c>
      <c r="C65" s="6" t="s">
        <v>27</v>
      </c>
      <c r="D65" s="6">
        <v>5</v>
      </c>
      <c r="E65" s="31">
        <v>9</v>
      </c>
      <c r="F65" s="9">
        <f t="shared" si="0"/>
        <v>45</v>
      </c>
      <c r="G65" s="14">
        <v>0.23</v>
      </c>
      <c r="H65" s="9">
        <f t="shared" si="1"/>
        <v>11.07</v>
      </c>
      <c r="I65" s="9">
        <f t="shared" si="2"/>
        <v>55.35</v>
      </c>
    </row>
    <row r="66" spans="1:9">
      <c r="A66" s="8">
        <v>63</v>
      </c>
      <c r="B66" s="7" t="s">
        <v>109</v>
      </c>
      <c r="C66" s="6" t="s">
        <v>27</v>
      </c>
      <c r="D66" s="6">
        <v>15</v>
      </c>
      <c r="E66" s="31">
        <v>3</v>
      </c>
      <c r="F66" s="9">
        <f t="shared" si="0"/>
        <v>45</v>
      </c>
      <c r="G66" s="14">
        <v>0.23</v>
      </c>
      <c r="H66" s="9">
        <f t="shared" si="1"/>
        <v>3.69</v>
      </c>
      <c r="I66" s="9">
        <f t="shared" si="2"/>
        <v>55.35</v>
      </c>
    </row>
    <row r="67" spans="1:9">
      <c r="A67" s="8">
        <v>64</v>
      </c>
      <c r="B67" s="7" t="s">
        <v>107</v>
      </c>
      <c r="C67" s="6" t="s">
        <v>27</v>
      </c>
      <c r="D67" s="6">
        <v>80</v>
      </c>
      <c r="E67" s="31">
        <v>60</v>
      </c>
      <c r="F67" s="9">
        <f t="shared" si="0"/>
        <v>4800</v>
      </c>
      <c r="G67" s="14">
        <v>0.05</v>
      </c>
      <c r="H67" s="9">
        <f t="shared" si="1"/>
        <v>63</v>
      </c>
      <c r="I67" s="9">
        <f t="shared" si="2"/>
        <v>5040</v>
      </c>
    </row>
    <row r="68" spans="1:9">
      <c r="A68" s="8">
        <v>65</v>
      </c>
      <c r="B68" s="7" t="s">
        <v>108</v>
      </c>
      <c r="C68" s="6" t="s">
        <v>27</v>
      </c>
      <c r="D68" s="6">
        <v>30</v>
      </c>
      <c r="E68" s="31">
        <v>12</v>
      </c>
      <c r="F68" s="9">
        <f t="shared" si="0"/>
        <v>360</v>
      </c>
      <c r="G68" s="14">
        <v>0.05</v>
      </c>
      <c r="H68" s="9">
        <f t="shared" si="1"/>
        <v>12.6</v>
      </c>
      <c r="I68" s="9">
        <f t="shared" si="2"/>
        <v>378</v>
      </c>
    </row>
    <row r="69" spans="1:9">
      <c r="A69" s="8">
        <v>66</v>
      </c>
      <c r="B69" s="7" t="s">
        <v>54</v>
      </c>
      <c r="C69" s="6" t="s">
        <v>36</v>
      </c>
      <c r="D69" s="6">
        <v>30</v>
      </c>
      <c r="E69" s="31">
        <v>5</v>
      </c>
      <c r="F69" s="9">
        <f t="shared" ref="F69:F109" si="3">ROUND(D69*E69,2)</f>
        <v>150</v>
      </c>
      <c r="G69" s="14">
        <v>0.05</v>
      </c>
      <c r="H69" s="31">
        <f t="shared" si="1"/>
        <v>5.25</v>
      </c>
      <c r="I69" s="31">
        <f t="shared" si="2"/>
        <v>157.5</v>
      </c>
    </row>
    <row r="70" spans="1:9">
      <c r="A70" s="8">
        <v>67</v>
      </c>
      <c r="B70" s="7" t="s">
        <v>55</v>
      </c>
      <c r="C70" s="6" t="s">
        <v>36</v>
      </c>
      <c r="D70" s="6">
        <v>100</v>
      </c>
      <c r="E70" s="31">
        <v>8</v>
      </c>
      <c r="F70" s="9">
        <f t="shared" si="3"/>
        <v>800</v>
      </c>
      <c r="G70" s="14">
        <v>0.05</v>
      </c>
      <c r="H70" s="31">
        <f t="shared" si="1"/>
        <v>8.4</v>
      </c>
      <c r="I70" s="31">
        <f t="shared" si="2"/>
        <v>840</v>
      </c>
    </row>
    <row r="71" spans="1:9">
      <c r="A71" s="8">
        <v>68</v>
      </c>
      <c r="B71" s="7" t="s">
        <v>56</v>
      </c>
      <c r="C71" s="6" t="s">
        <v>28</v>
      </c>
      <c r="D71" s="6">
        <v>50</v>
      </c>
      <c r="E71" s="31">
        <v>9</v>
      </c>
      <c r="F71" s="9">
        <f t="shared" si="3"/>
        <v>450</v>
      </c>
      <c r="G71" s="14">
        <v>0.05</v>
      </c>
      <c r="H71" s="31">
        <f t="shared" si="1"/>
        <v>9.4499999999999993</v>
      </c>
      <c r="I71" s="31">
        <f t="shared" si="2"/>
        <v>472.5</v>
      </c>
    </row>
    <row r="72" spans="1:9">
      <c r="A72" s="8">
        <v>69</v>
      </c>
      <c r="B72" s="7" t="s">
        <v>57</v>
      </c>
      <c r="C72" s="6" t="s">
        <v>28</v>
      </c>
      <c r="D72" s="6">
        <v>50</v>
      </c>
      <c r="E72" s="31">
        <v>9</v>
      </c>
      <c r="F72" s="9">
        <f t="shared" si="3"/>
        <v>450</v>
      </c>
      <c r="G72" s="14">
        <v>0.05</v>
      </c>
      <c r="H72" s="31">
        <f t="shared" si="1"/>
        <v>9.4499999999999993</v>
      </c>
      <c r="I72" s="31">
        <f t="shared" si="2"/>
        <v>472.5</v>
      </c>
    </row>
    <row r="73" spans="1:9">
      <c r="A73" s="8">
        <v>70</v>
      </c>
      <c r="B73" s="7" t="s">
        <v>111</v>
      </c>
      <c r="C73" s="6" t="s">
        <v>27</v>
      </c>
      <c r="D73" s="6">
        <v>10</v>
      </c>
      <c r="E73" s="31">
        <v>1.5</v>
      </c>
      <c r="F73" s="9">
        <f t="shared" si="3"/>
        <v>15</v>
      </c>
      <c r="G73" s="14">
        <v>0.05</v>
      </c>
      <c r="H73" s="31">
        <f t="shared" si="1"/>
        <v>1.58</v>
      </c>
      <c r="I73" s="31">
        <f t="shared" si="2"/>
        <v>15.8</v>
      </c>
    </row>
    <row r="74" spans="1:9">
      <c r="A74" s="8">
        <v>71</v>
      </c>
      <c r="B74" s="7" t="s">
        <v>112</v>
      </c>
      <c r="C74" s="6" t="s">
        <v>27</v>
      </c>
      <c r="D74" s="6">
        <v>20</v>
      </c>
      <c r="E74" s="31">
        <v>1.5</v>
      </c>
      <c r="F74" s="9">
        <f t="shared" si="3"/>
        <v>30</v>
      </c>
      <c r="G74" s="14">
        <v>0.08</v>
      </c>
      <c r="H74" s="31">
        <f t="shared" si="1"/>
        <v>1.62</v>
      </c>
      <c r="I74" s="31">
        <f t="shared" si="2"/>
        <v>32.4</v>
      </c>
    </row>
    <row r="75" spans="1:9">
      <c r="A75" s="8">
        <v>72</v>
      </c>
      <c r="B75" s="7" t="s">
        <v>58</v>
      </c>
      <c r="C75" s="6" t="s">
        <v>28</v>
      </c>
      <c r="D75" s="6">
        <v>20</v>
      </c>
      <c r="E75" s="31">
        <v>12</v>
      </c>
      <c r="F75" s="9">
        <f t="shared" si="3"/>
        <v>240</v>
      </c>
      <c r="G75" s="14">
        <v>0.05</v>
      </c>
      <c r="H75" s="31">
        <f t="shared" si="1"/>
        <v>12.6</v>
      </c>
      <c r="I75" s="31">
        <f t="shared" si="2"/>
        <v>252</v>
      </c>
    </row>
    <row r="76" spans="1:9">
      <c r="A76" s="8">
        <v>73</v>
      </c>
      <c r="B76" s="7" t="s">
        <v>59</v>
      </c>
      <c r="C76" s="6" t="s">
        <v>28</v>
      </c>
      <c r="D76" s="6">
        <v>30</v>
      </c>
      <c r="E76" s="31">
        <v>12</v>
      </c>
      <c r="F76" s="9">
        <f t="shared" si="3"/>
        <v>360</v>
      </c>
      <c r="G76" s="14">
        <v>0.05</v>
      </c>
      <c r="H76" s="31">
        <f t="shared" si="1"/>
        <v>12.6</v>
      </c>
      <c r="I76" s="31">
        <f t="shared" si="2"/>
        <v>378</v>
      </c>
    </row>
    <row r="77" spans="1:9">
      <c r="A77" s="8">
        <v>74</v>
      </c>
      <c r="B77" s="7" t="s">
        <v>60</v>
      </c>
      <c r="C77" s="6" t="s">
        <v>28</v>
      </c>
      <c r="D77" s="6">
        <v>80</v>
      </c>
      <c r="E77" s="31">
        <v>12</v>
      </c>
      <c r="F77" s="9">
        <f t="shared" si="3"/>
        <v>960</v>
      </c>
      <c r="G77" s="14">
        <v>0.05</v>
      </c>
      <c r="H77" s="31">
        <f t="shared" si="1"/>
        <v>12.6</v>
      </c>
      <c r="I77" s="31">
        <f t="shared" si="2"/>
        <v>1008</v>
      </c>
    </row>
    <row r="78" spans="1:9">
      <c r="A78" s="8">
        <v>75</v>
      </c>
      <c r="B78" s="7" t="s">
        <v>113</v>
      </c>
      <c r="C78" s="6" t="s">
        <v>27</v>
      </c>
      <c r="D78" s="6">
        <v>100</v>
      </c>
      <c r="E78" s="31">
        <v>1.5</v>
      </c>
      <c r="F78" s="9">
        <f t="shared" si="3"/>
        <v>150</v>
      </c>
      <c r="G78" s="14">
        <v>0.08</v>
      </c>
      <c r="H78" s="31">
        <f t="shared" si="1"/>
        <v>1.62</v>
      </c>
      <c r="I78" s="31">
        <f t="shared" si="2"/>
        <v>162</v>
      </c>
    </row>
    <row r="79" spans="1:9">
      <c r="A79" s="8">
        <v>76</v>
      </c>
      <c r="B79" s="7" t="s">
        <v>114</v>
      </c>
      <c r="C79" s="6" t="s">
        <v>27</v>
      </c>
      <c r="D79" s="6">
        <v>130</v>
      </c>
      <c r="E79" s="31">
        <v>1.5</v>
      </c>
      <c r="F79" s="9">
        <f t="shared" si="3"/>
        <v>195</v>
      </c>
      <c r="G79" s="14">
        <v>0.08</v>
      </c>
      <c r="H79" s="31">
        <f t="shared" si="1"/>
        <v>1.62</v>
      </c>
      <c r="I79" s="31">
        <f t="shared" si="2"/>
        <v>210.6</v>
      </c>
    </row>
    <row r="80" spans="1:9">
      <c r="A80" s="8">
        <v>77</v>
      </c>
      <c r="B80" s="7" t="s">
        <v>61</v>
      </c>
      <c r="C80" s="6" t="s">
        <v>28</v>
      </c>
      <c r="D80" s="6">
        <v>40</v>
      </c>
      <c r="E80" s="31">
        <v>10</v>
      </c>
      <c r="F80" s="9">
        <f t="shared" si="3"/>
        <v>400</v>
      </c>
      <c r="G80" s="14">
        <v>0.05</v>
      </c>
      <c r="H80" s="31">
        <f t="shared" si="1"/>
        <v>10.5</v>
      </c>
      <c r="I80" s="31">
        <f t="shared" si="2"/>
        <v>420</v>
      </c>
    </row>
    <row r="81" spans="1:9">
      <c r="A81" s="8">
        <v>78</v>
      </c>
      <c r="B81" s="7" t="s">
        <v>62</v>
      </c>
      <c r="C81" s="6" t="s">
        <v>36</v>
      </c>
      <c r="D81" s="6">
        <v>50</v>
      </c>
      <c r="E81" s="31">
        <v>2</v>
      </c>
      <c r="F81" s="9">
        <f t="shared" si="3"/>
        <v>100</v>
      </c>
      <c r="G81" s="14">
        <v>0.05</v>
      </c>
      <c r="H81" s="31">
        <f t="shared" si="1"/>
        <v>2.1</v>
      </c>
      <c r="I81" s="31">
        <f t="shared" si="2"/>
        <v>105</v>
      </c>
    </row>
    <row r="82" spans="1:9">
      <c r="A82" s="8">
        <v>79</v>
      </c>
      <c r="B82" s="7" t="s">
        <v>63</v>
      </c>
      <c r="C82" s="6" t="s">
        <v>28</v>
      </c>
      <c r="D82" s="6">
        <v>90</v>
      </c>
      <c r="E82" s="31">
        <v>8</v>
      </c>
      <c r="F82" s="9">
        <f t="shared" si="3"/>
        <v>720</v>
      </c>
      <c r="G82" s="14">
        <v>0.05</v>
      </c>
      <c r="H82" s="31">
        <f t="shared" si="1"/>
        <v>8.4</v>
      </c>
      <c r="I82" s="31">
        <f t="shared" si="2"/>
        <v>756</v>
      </c>
    </row>
    <row r="83" spans="1:9">
      <c r="A83" s="8">
        <v>80</v>
      </c>
      <c r="B83" s="7" t="s">
        <v>64</v>
      </c>
      <c r="C83" s="6" t="s">
        <v>28</v>
      </c>
      <c r="D83" s="6">
        <v>30</v>
      </c>
      <c r="E83" s="31">
        <v>9</v>
      </c>
      <c r="F83" s="9">
        <f t="shared" si="3"/>
        <v>270</v>
      </c>
      <c r="G83" s="14">
        <v>0.05</v>
      </c>
      <c r="H83" s="31">
        <f t="shared" si="1"/>
        <v>9.4499999999999993</v>
      </c>
      <c r="I83" s="31">
        <f t="shared" si="2"/>
        <v>283.5</v>
      </c>
    </row>
    <row r="84" spans="1:9">
      <c r="A84" s="8">
        <v>81</v>
      </c>
      <c r="B84" s="7" t="s">
        <v>65</v>
      </c>
      <c r="C84" s="6" t="s">
        <v>28</v>
      </c>
      <c r="D84" s="6">
        <v>20</v>
      </c>
      <c r="E84" s="31">
        <v>9</v>
      </c>
      <c r="F84" s="9">
        <f t="shared" si="3"/>
        <v>180</v>
      </c>
      <c r="G84" s="14">
        <v>0.05</v>
      </c>
      <c r="H84" s="31">
        <f t="shared" si="1"/>
        <v>9.4499999999999993</v>
      </c>
      <c r="I84" s="31">
        <f t="shared" si="2"/>
        <v>189</v>
      </c>
    </row>
    <row r="85" spans="1:9">
      <c r="A85" s="8">
        <v>82</v>
      </c>
      <c r="B85" s="7" t="s">
        <v>66</v>
      </c>
      <c r="C85" s="6" t="s">
        <v>36</v>
      </c>
      <c r="D85" s="6">
        <v>30</v>
      </c>
      <c r="E85" s="31">
        <v>4</v>
      </c>
      <c r="F85" s="9">
        <f t="shared" si="3"/>
        <v>120</v>
      </c>
      <c r="G85" s="14">
        <v>0.05</v>
      </c>
      <c r="H85" s="31">
        <f t="shared" si="1"/>
        <v>4.2</v>
      </c>
      <c r="I85" s="31">
        <f t="shared" si="2"/>
        <v>126</v>
      </c>
    </row>
    <row r="86" spans="1:9">
      <c r="A86" s="8">
        <v>83</v>
      </c>
      <c r="B86" s="7" t="s">
        <v>115</v>
      </c>
      <c r="C86" s="6" t="s">
        <v>27</v>
      </c>
      <c r="D86" s="6">
        <v>5</v>
      </c>
      <c r="E86" s="31">
        <v>1</v>
      </c>
      <c r="F86" s="9">
        <f t="shared" si="3"/>
        <v>5</v>
      </c>
      <c r="G86" s="14">
        <v>0.23</v>
      </c>
      <c r="H86" s="31">
        <f t="shared" si="1"/>
        <v>1.23</v>
      </c>
      <c r="I86" s="31">
        <f t="shared" si="2"/>
        <v>6.15</v>
      </c>
    </row>
    <row r="87" spans="1:9">
      <c r="A87" s="8">
        <v>84</v>
      </c>
      <c r="B87" s="7" t="s">
        <v>116</v>
      </c>
      <c r="C87" s="6" t="s">
        <v>27</v>
      </c>
      <c r="D87" s="6">
        <v>10</v>
      </c>
      <c r="E87" s="31">
        <v>1.5</v>
      </c>
      <c r="F87" s="9">
        <f t="shared" si="3"/>
        <v>15</v>
      </c>
      <c r="G87" s="14">
        <v>0.08</v>
      </c>
      <c r="H87" s="31">
        <f t="shared" si="1"/>
        <v>1.62</v>
      </c>
      <c r="I87" s="31">
        <f t="shared" si="2"/>
        <v>16.2</v>
      </c>
    </row>
    <row r="88" spans="1:9">
      <c r="A88" s="8">
        <v>85</v>
      </c>
      <c r="B88" s="7" t="s">
        <v>128</v>
      </c>
      <c r="C88" s="6" t="s">
        <v>27</v>
      </c>
      <c r="D88" s="6">
        <v>5</v>
      </c>
      <c r="E88" s="31">
        <v>1.5</v>
      </c>
      <c r="F88" s="9">
        <f t="shared" si="3"/>
        <v>7.5</v>
      </c>
      <c r="G88" s="14">
        <v>0.08</v>
      </c>
      <c r="H88" s="31">
        <f t="shared" si="1"/>
        <v>1.62</v>
      </c>
      <c r="I88" s="31">
        <f t="shared" si="2"/>
        <v>8.1</v>
      </c>
    </row>
    <row r="89" spans="1:9" ht="24">
      <c r="A89" s="8">
        <v>86</v>
      </c>
      <c r="B89" s="11" t="s">
        <v>132</v>
      </c>
      <c r="C89" s="6" t="s">
        <v>27</v>
      </c>
      <c r="D89" s="6">
        <v>10</v>
      </c>
      <c r="E89" s="31">
        <v>1.5</v>
      </c>
      <c r="F89" s="9">
        <f t="shared" si="3"/>
        <v>15</v>
      </c>
      <c r="G89" s="14">
        <v>0.08</v>
      </c>
      <c r="H89" s="31">
        <f t="shared" si="1"/>
        <v>1.62</v>
      </c>
      <c r="I89" s="31">
        <f t="shared" si="2"/>
        <v>16.2</v>
      </c>
    </row>
    <row r="90" spans="1:9">
      <c r="A90" s="8">
        <v>87</v>
      </c>
      <c r="B90" s="7" t="s">
        <v>117</v>
      </c>
      <c r="C90" s="6" t="s">
        <v>27</v>
      </c>
      <c r="D90" s="6">
        <v>10</v>
      </c>
      <c r="E90" s="31">
        <v>6</v>
      </c>
      <c r="F90" s="9">
        <f t="shared" si="3"/>
        <v>60</v>
      </c>
      <c r="G90" s="14">
        <v>0.05</v>
      </c>
      <c r="H90" s="31">
        <f t="shared" si="1"/>
        <v>6.3</v>
      </c>
      <c r="I90" s="31">
        <f t="shared" si="2"/>
        <v>63</v>
      </c>
    </row>
    <row r="91" spans="1:9">
      <c r="A91" s="8">
        <v>88</v>
      </c>
      <c r="B91" s="7" t="s">
        <v>127</v>
      </c>
      <c r="C91" s="6" t="s">
        <v>27</v>
      </c>
      <c r="D91" s="6">
        <v>130</v>
      </c>
      <c r="E91" s="31">
        <v>5</v>
      </c>
      <c r="F91" s="9">
        <f t="shared" si="3"/>
        <v>650</v>
      </c>
      <c r="G91" s="14">
        <v>0.05</v>
      </c>
      <c r="H91" s="31">
        <f t="shared" si="1"/>
        <v>5.25</v>
      </c>
      <c r="I91" s="31">
        <f t="shared" si="2"/>
        <v>682.5</v>
      </c>
    </row>
    <row r="92" spans="1:9">
      <c r="A92" s="8">
        <v>89</v>
      </c>
      <c r="B92" s="7" t="s">
        <v>67</v>
      </c>
      <c r="C92" s="6" t="s">
        <v>36</v>
      </c>
      <c r="D92" s="6">
        <v>60</v>
      </c>
      <c r="E92" s="31">
        <v>4</v>
      </c>
      <c r="F92" s="9">
        <f t="shared" si="3"/>
        <v>240</v>
      </c>
      <c r="G92" s="14">
        <v>0.05</v>
      </c>
      <c r="H92" s="31">
        <f t="shared" si="1"/>
        <v>4.2</v>
      </c>
      <c r="I92" s="31">
        <f t="shared" si="2"/>
        <v>252</v>
      </c>
    </row>
    <row r="93" spans="1:9">
      <c r="A93" s="8">
        <v>90</v>
      </c>
      <c r="B93" s="7" t="s">
        <v>68</v>
      </c>
      <c r="C93" s="6" t="s">
        <v>28</v>
      </c>
      <c r="D93" s="6">
        <v>80</v>
      </c>
      <c r="E93" s="31">
        <v>6</v>
      </c>
      <c r="F93" s="9">
        <f t="shared" si="3"/>
        <v>480</v>
      </c>
      <c r="G93" s="14">
        <v>0.05</v>
      </c>
      <c r="H93" s="31">
        <f t="shared" si="1"/>
        <v>6.3</v>
      </c>
      <c r="I93" s="31">
        <f t="shared" si="2"/>
        <v>504</v>
      </c>
    </row>
    <row r="94" spans="1:9">
      <c r="A94" s="8">
        <v>91</v>
      </c>
      <c r="B94" s="7" t="s">
        <v>118</v>
      </c>
      <c r="C94" s="6" t="s">
        <v>27</v>
      </c>
      <c r="D94" s="6">
        <v>10</v>
      </c>
      <c r="E94" s="31">
        <v>1.5</v>
      </c>
      <c r="F94" s="9">
        <f t="shared" si="3"/>
        <v>15</v>
      </c>
      <c r="G94" s="14">
        <v>0.23</v>
      </c>
      <c r="H94" s="31">
        <f t="shared" si="1"/>
        <v>1.85</v>
      </c>
      <c r="I94" s="31">
        <f t="shared" si="2"/>
        <v>18.5</v>
      </c>
    </row>
    <row r="95" spans="1:9">
      <c r="A95" s="8">
        <v>92</v>
      </c>
      <c r="B95" s="7" t="s">
        <v>119</v>
      </c>
      <c r="C95" s="6" t="s">
        <v>27</v>
      </c>
      <c r="D95" s="6">
        <v>80</v>
      </c>
      <c r="E95" s="31">
        <v>4</v>
      </c>
      <c r="F95" s="9">
        <f t="shared" si="3"/>
        <v>320</v>
      </c>
      <c r="G95" s="14">
        <v>0.08</v>
      </c>
      <c r="H95" s="31">
        <f t="shared" si="1"/>
        <v>4.32</v>
      </c>
      <c r="I95" s="31">
        <f t="shared" si="2"/>
        <v>345.6</v>
      </c>
    </row>
    <row r="96" spans="1:9">
      <c r="A96" s="8">
        <v>93</v>
      </c>
      <c r="B96" s="7" t="s">
        <v>69</v>
      </c>
      <c r="C96" s="6" t="s">
        <v>36</v>
      </c>
      <c r="D96" s="6">
        <v>20</v>
      </c>
      <c r="E96" s="31">
        <v>2</v>
      </c>
      <c r="F96" s="9">
        <f t="shared" si="3"/>
        <v>40</v>
      </c>
      <c r="G96" s="14">
        <v>0.05</v>
      </c>
      <c r="H96" s="31">
        <f t="shared" si="1"/>
        <v>2.1</v>
      </c>
      <c r="I96" s="31">
        <f t="shared" si="2"/>
        <v>42</v>
      </c>
    </row>
    <row r="97" spans="1:9">
      <c r="A97" s="8">
        <v>94</v>
      </c>
      <c r="B97" s="7" t="s">
        <v>120</v>
      </c>
      <c r="C97" s="6" t="s">
        <v>28</v>
      </c>
      <c r="D97" s="6">
        <v>70</v>
      </c>
      <c r="E97" s="31">
        <v>2</v>
      </c>
      <c r="F97" s="9">
        <f t="shared" si="3"/>
        <v>140</v>
      </c>
      <c r="G97" s="14">
        <v>0.23</v>
      </c>
      <c r="H97" s="31">
        <f t="shared" si="1"/>
        <v>2.46</v>
      </c>
      <c r="I97" s="31">
        <f t="shared" si="2"/>
        <v>172.2</v>
      </c>
    </row>
    <row r="98" spans="1:9">
      <c r="A98" s="8">
        <v>95</v>
      </c>
      <c r="B98" s="7" t="s">
        <v>70</v>
      </c>
      <c r="C98" s="6" t="s">
        <v>28</v>
      </c>
      <c r="D98" s="6">
        <v>40</v>
      </c>
      <c r="E98" s="31">
        <v>6</v>
      </c>
      <c r="F98" s="9">
        <f t="shared" si="3"/>
        <v>240</v>
      </c>
      <c r="G98" s="14">
        <v>0.05</v>
      </c>
      <c r="H98" s="31">
        <f t="shared" si="1"/>
        <v>6.3</v>
      </c>
      <c r="I98" s="31">
        <f t="shared" si="2"/>
        <v>252</v>
      </c>
    </row>
    <row r="99" spans="1:9">
      <c r="A99" s="8">
        <v>96</v>
      </c>
      <c r="B99" s="7" t="s">
        <v>71</v>
      </c>
      <c r="C99" s="6" t="s">
        <v>28</v>
      </c>
      <c r="D99" s="6">
        <v>20</v>
      </c>
      <c r="E99" s="31">
        <v>12</v>
      </c>
      <c r="F99" s="9">
        <f t="shared" si="3"/>
        <v>240</v>
      </c>
      <c r="G99" s="14">
        <v>0.05</v>
      </c>
      <c r="H99" s="31">
        <f t="shared" si="1"/>
        <v>12.6</v>
      </c>
      <c r="I99" s="31">
        <f t="shared" si="2"/>
        <v>252</v>
      </c>
    </row>
    <row r="100" spans="1:9">
      <c r="A100" s="8">
        <v>97</v>
      </c>
      <c r="B100" s="7" t="s">
        <v>121</v>
      </c>
      <c r="C100" s="6" t="s">
        <v>27</v>
      </c>
      <c r="D100" s="6">
        <v>10</v>
      </c>
      <c r="E100" s="31">
        <v>1.5</v>
      </c>
      <c r="F100" s="9">
        <f t="shared" si="3"/>
        <v>15</v>
      </c>
      <c r="G100" s="14">
        <v>0.08</v>
      </c>
      <c r="H100" s="31">
        <f t="shared" si="1"/>
        <v>1.62</v>
      </c>
      <c r="I100" s="31">
        <f t="shared" si="2"/>
        <v>16.2</v>
      </c>
    </row>
    <row r="101" spans="1:9">
      <c r="A101" s="8">
        <v>98</v>
      </c>
      <c r="B101" s="7" t="s">
        <v>122</v>
      </c>
      <c r="C101" s="6" t="s">
        <v>27</v>
      </c>
      <c r="D101" s="6">
        <v>240</v>
      </c>
      <c r="E101" s="31">
        <v>2</v>
      </c>
      <c r="F101" s="9">
        <f t="shared" si="3"/>
        <v>480</v>
      </c>
      <c r="G101" s="14">
        <v>0.05</v>
      </c>
      <c r="H101" s="31">
        <f t="shared" si="1"/>
        <v>2.1</v>
      </c>
      <c r="I101" s="31">
        <f t="shared" si="2"/>
        <v>504</v>
      </c>
    </row>
    <row r="102" spans="1:9" ht="29.25" customHeight="1">
      <c r="A102" s="8">
        <v>99</v>
      </c>
      <c r="B102" s="11" t="s">
        <v>133</v>
      </c>
      <c r="C102" s="6" t="s">
        <v>27</v>
      </c>
      <c r="D102" s="6">
        <v>150</v>
      </c>
      <c r="E102" s="31">
        <v>2.4</v>
      </c>
      <c r="F102" s="9">
        <f t="shared" si="3"/>
        <v>360</v>
      </c>
      <c r="G102" s="14">
        <v>0.23</v>
      </c>
      <c r="H102" s="31">
        <f t="shared" si="1"/>
        <v>2.95</v>
      </c>
      <c r="I102" s="31">
        <f t="shared" si="2"/>
        <v>442.5</v>
      </c>
    </row>
    <row r="103" spans="1:9" ht="30" customHeight="1">
      <c r="A103" s="8">
        <v>100</v>
      </c>
      <c r="B103" s="11" t="s">
        <v>123</v>
      </c>
      <c r="C103" s="6" t="s">
        <v>27</v>
      </c>
      <c r="D103" s="6">
        <v>270</v>
      </c>
      <c r="E103" s="31">
        <v>1.5</v>
      </c>
      <c r="F103" s="9">
        <f t="shared" si="3"/>
        <v>405</v>
      </c>
      <c r="G103" s="14">
        <v>0.23</v>
      </c>
      <c r="H103" s="31">
        <f t="shared" si="1"/>
        <v>1.85</v>
      </c>
      <c r="I103" s="31">
        <f t="shared" si="2"/>
        <v>499.5</v>
      </c>
    </row>
    <row r="104" spans="1:9">
      <c r="A104" s="8">
        <v>101</v>
      </c>
      <c r="B104" s="7" t="s">
        <v>124</v>
      </c>
      <c r="C104" s="6" t="s">
        <v>27</v>
      </c>
      <c r="D104" s="6">
        <v>40</v>
      </c>
      <c r="E104" s="31">
        <v>1.5</v>
      </c>
      <c r="F104" s="9">
        <f t="shared" si="3"/>
        <v>60</v>
      </c>
      <c r="G104" s="14">
        <v>0.08</v>
      </c>
      <c r="H104" s="31">
        <f t="shared" si="1"/>
        <v>1.62</v>
      </c>
      <c r="I104" s="31">
        <f t="shared" si="2"/>
        <v>64.8</v>
      </c>
    </row>
    <row r="105" spans="1:9">
      <c r="A105" s="8">
        <v>102</v>
      </c>
      <c r="B105" s="7" t="s">
        <v>72</v>
      </c>
      <c r="C105" s="6" t="s">
        <v>28</v>
      </c>
      <c r="D105" s="6">
        <v>2400</v>
      </c>
      <c r="E105" s="31">
        <v>2.2000000000000002</v>
      </c>
      <c r="F105" s="9">
        <f t="shared" si="3"/>
        <v>5280</v>
      </c>
      <c r="G105" s="14">
        <v>0.05</v>
      </c>
      <c r="H105" s="31">
        <f t="shared" si="1"/>
        <v>2.31</v>
      </c>
      <c r="I105" s="31">
        <f t="shared" si="2"/>
        <v>5544</v>
      </c>
    </row>
    <row r="106" spans="1:9">
      <c r="A106" s="8">
        <v>103</v>
      </c>
      <c r="B106" s="7" t="s">
        <v>73</v>
      </c>
      <c r="C106" s="6" t="s">
        <v>28</v>
      </c>
      <c r="D106" s="6">
        <v>150</v>
      </c>
      <c r="E106" s="31">
        <v>3</v>
      </c>
      <c r="F106" s="9">
        <f t="shared" si="3"/>
        <v>450</v>
      </c>
      <c r="G106" s="14">
        <v>0.05</v>
      </c>
      <c r="H106" s="31">
        <f t="shared" si="1"/>
        <v>3.15</v>
      </c>
      <c r="I106" s="31">
        <f t="shared" si="2"/>
        <v>472.5</v>
      </c>
    </row>
    <row r="107" spans="1:9">
      <c r="A107" s="8">
        <v>104</v>
      </c>
      <c r="B107" s="7" t="s">
        <v>125</v>
      </c>
      <c r="C107" s="6" t="s">
        <v>27</v>
      </c>
      <c r="D107" s="6">
        <v>10</v>
      </c>
      <c r="E107" s="31">
        <v>1.5</v>
      </c>
      <c r="F107" s="9">
        <f t="shared" si="3"/>
        <v>15</v>
      </c>
      <c r="G107" s="14">
        <v>0.08</v>
      </c>
      <c r="H107" s="31">
        <f t="shared" si="1"/>
        <v>1.62</v>
      </c>
      <c r="I107" s="31">
        <f t="shared" si="2"/>
        <v>16.2</v>
      </c>
    </row>
    <row r="108" spans="1:9">
      <c r="A108" s="8">
        <v>105</v>
      </c>
      <c r="B108" s="7" t="s">
        <v>126</v>
      </c>
      <c r="C108" s="6" t="s">
        <v>27</v>
      </c>
      <c r="D108" s="6">
        <v>80</v>
      </c>
      <c r="E108" s="31">
        <v>4</v>
      </c>
      <c r="F108" s="9">
        <f t="shared" si="3"/>
        <v>320</v>
      </c>
      <c r="G108" s="14">
        <v>0.08</v>
      </c>
      <c r="H108" s="31">
        <f t="shared" si="1"/>
        <v>4.32</v>
      </c>
      <c r="I108" s="31">
        <f t="shared" si="2"/>
        <v>345.6</v>
      </c>
    </row>
    <row r="109" spans="1:9" ht="31.5" customHeight="1">
      <c r="A109" s="1"/>
      <c r="B109" s="18" t="s">
        <v>6</v>
      </c>
      <c r="C109" s="19"/>
      <c r="D109" s="20"/>
      <c r="E109" s="5"/>
      <c r="F109" s="9">
        <f>SUM(F4:F108)</f>
        <v>49190</v>
      </c>
      <c r="G109" s="5"/>
      <c r="H109" s="5"/>
      <c r="I109" s="32">
        <f>SUM(I4:I108)</f>
        <v>51927.749999999985</v>
      </c>
    </row>
    <row r="110" spans="1:9">
      <c r="A110" s="21" t="s">
        <v>25</v>
      </c>
      <c r="B110" s="22"/>
      <c r="C110" s="22"/>
      <c r="D110" s="22"/>
      <c r="E110" s="1"/>
      <c r="F110" s="12"/>
      <c r="G110" s="25" t="s">
        <v>29</v>
      </c>
      <c r="H110" s="26"/>
      <c r="I110" s="27"/>
    </row>
    <row r="111" spans="1:9" ht="52.5" customHeight="1">
      <c r="A111" s="23" t="s">
        <v>140</v>
      </c>
      <c r="B111" s="24"/>
      <c r="C111" s="24"/>
      <c r="D111" s="24"/>
      <c r="E111" s="1"/>
      <c r="F111" s="12"/>
      <c r="G111" s="28"/>
      <c r="H111" s="29"/>
      <c r="I111" s="30"/>
    </row>
    <row r="112" spans="1:9">
      <c r="F112" s="13"/>
      <c r="G112" s="13"/>
      <c r="H112" s="13"/>
      <c r="I112" s="13"/>
    </row>
    <row r="113" spans="6:9">
      <c r="F113" s="13"/>
      <c r="G113" s="13"/>
      <c r="H113" s="13"/>
      <c r="I113" s="13"/>
    </row>
  </sheetData>
  <mergeCells count="6">
    <mergeCell ref="A1:I1"/>
    <mergeCell ref="A2:I2"/>
    <mergeCell ref="B109:D109"/>
    <mergeCell ref="A110:D110"/>
    <mergeCell ref="A111:D111"/>
    <mergeCell ref="G110:I111"/>
  </mergeCells>
  <phoneticPr fontId="2" type="noConversion"/>
  <pageMargins left="0.7" right="0.7" top="0.60416666666666663" bottom="0.75" header="0.3" footer="0.3"/>
  <pageSetup paperSize="9" orientation="landscape" r:id="rId1"/>
  <headerFooter>
    <oddHeader>&amp;L&amp;"Arial,Normalny"&amp;10Nr postępowania: CUW.2610.23.2023&amp;C&amp;"Arial,Normalny"&amp;10FORMULARZ CENOWY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Wojtkowa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lenovo</cp:lastModifiedBy>
  <cp:lastPrinted>2023-06-16T09:23:18Z</cp:lastPrinted>
  <dcterms:created xsi:type="dcterms:W3CDTF">2021-06-11T10:53:44Z</dcterms:created>
  <dcterms:modified xsi:type="dcterms:W3CDTF">2023-06-21T14:44:33Z</dcterms:modified>
</cp:coreProperties>
</file>