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20" yWindow="-120" windowWidth="23250" windowHeight="13170" tabRatio="821"/>
  </bookViews>
  <sheets>
    <sheet name="sprzęt jednorazowego użytku" sheetId="1" r:id="rId1"/>
    <sheet name="rurki krtaniowe" sheetId="21" r:id="rId2"/>
    <sheet name="wyposażenie inkubatora" sheetId="18" r:id="rId3"/>
    <sheet name="sprzęt do tamowania krwotoków" sheetId="12" r:id="rId4"/>
    <sheet name="filtry oddechowe " sheetId="23" r:id="rId5"/>
    <sheet name="resuscytatory i maski" sheetId="22" r:id="rId6"/>
    <sheet name="wkłucia doszpikowe" sheetId="24" r:id="rId7"/>
    <sheet name="rękawice medyczne" sheetId="25" r:id="rId8"/>
  </sheet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5" i="22"/>
  <c r="K6" i="24"/>
  <c r="L6" s="1"/>
  <c r="H6"/>
  <c r="K5"/>
  <c r="L5" s="1"/>
  <c r="H5"/>
  <c r="K6" i="25"/>
  <c r="L6" s="1"/>
  <c r="K5"/>
  <c r="L5" s="1"/>
  <c r="H6"/>
  <c r="H5"/>
  <c r="I5" i="24" l="1"/>
  <c r="I6"/>
  <c r="I6" i="25"/>
  <c r="H7"/>
  <c r="I5"/>
  <c r="I7" i="24"/>
  <c r="H7"/>
  <c r="H6" i="22"/>
  <c r="H7"/>
  <c r="K6"/>
  <c r="L6" s="1"/>
  <c r="K7"/>
  <c r="L7" s="1"/>
  <c r="K5"/>
  <c r="L5" s="1"/>
  <c r="I5" s="1"/>
  <c r="K6" i="1"/>
  <c r="L6" s="1"/>
  <c r="K7"/>
  <c r="L7" s="1"/>
  <c r="K8"/>
  <c r="L8" s="1"/>
  <c r="K9"/>
  <c r="L9" s="1"/>
  <c r="K10"/>
  <c r="L10" s="1"/>
  <c r="K11"/>
  <c r="L11" s="1"/>
  <c r="K12"/>
  <c r="L12" s="1"/>
  <c r="K13"/>
  <c r="L13" s="1"/>
  <c r="K14"/>
  <c r="L14" s="1"/>
  <c r="K15"/>
  <c r="L15" s="1"/>
  <c r="K16"/>
  <c r="L16"/>
  <c r="K17"/>
  <c r="L17"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K48"/>
  <c r="L48"/>
  <c r="K49"/>
  <c r="L49" s="1"/>
  <c r="K50"/>
  <c r="L50" s="1"/>
  <c r="K51"/>
  <c r="L51" s="1"/>
  <c r="K52"/>
  <c r="L52" s="1"/>
  <c r="K53"/>
  <c r="L53" s="1"/>
  <c r="K54"/>
  <c r="L54" s="1"/>
  <c r="K55"/>
  <c r="L55" s="1"/>
  <c r="K56"/>
  <c r="L56" s="1"/>
  <c r="K57"/>
  <c r="L57" s="1"/>
  <c r="K58"/>
  <c r="L58" s="1"/>
  <c r="K59"/>
  <c r="L59" s="1"/>
  <c r="K60"/>
  <c r="L60" s="1"/>
  <c r="K61"/>
  <c r="L61" s="1"/>
  <c r="K62"/>
  <c r="L62" s="1"/>
  <c r="K63"/>
  <c r="L63" s="1"/>
  <c r="K64"/>
  <c r="L64" s="1"/>
  <c r="K65"/>
  <c r="L65" s="1"/>
  <c r="K66"/>
  <c r="L66" s="1"/>
  <c r="K67"/>
  <c r="L67" s="1"/>
  <c r="K68"/>
  <c r="L68" s="1"/>
  <c r="K69"/>
  <c r="L69" s="1"/>
  <c r="K70"/>
  <c r="L70" s="1"/>
  <c r="K71"/>
  <c r="L71" s="1"/>
  <c r="K72"/>
  <c r="L72" s="1"/>
  <c r="K73"/>
  <c r="L73" s="1"/>
  <c r="K74"/>
  <c r="L74" s="1"/>
  <c r="K75"/>
  <c r="L75" s="1"/>
  <c r="K76"/>
  <c r="L76" s="1"/>
  <c r="K77"/>
  <c r="L77" s="1"/>
  <c r="K78"/>
  <c r="L78" s="1"/>
  <c r="K79"/>
  <c r="L79" s="1"/>
  <c r="K80"/>
  <c r="L80"/>
  <c r="K81"/>
  <c r="L81" s="1"/>
  <c r="K82"/>
  <c r="L82" s="1"/>
  <c r="K83"/>
  <c r="L83" s="1"/>
  <c r="K84"/>
  <c r="L84" s="1"/>
  <c r="K85"/>
  <c r="L85" s="1"/>
  <c r="K86"/>
  <c r="L86" s="1"/>
  <c r="K87"/>
  <c r="L87" s="1"/>
  <c r="K88"/>
  <c r="L88"/>
  <c r="K89"/>
  <c r="L89" s="1"/>
  <c r="K90"/>
  <c r="L90" s="1"/>
  <c r="K91"/>
  <c r="L91" s="1"/>
  <c r="K92"/>
  <c r="L92" s="1"/>
  <c r="K5"/>
  <c r="L5" s="1"/>
  <c r="K6" i="21"/>
  <c r="L6" s="1"/>
  <c r="K7"/>
  <c r="L7" s="1"/>
  <c r="K6" i="18"/>
  <c r="L6" s="1"/>
  <c r="K7"/>
  <c r="L7" s="1"/>
  <c r="K8"/>
  <c r="L8" s="1"/>
  <c r="K9"/>
  <c r="L9" s="1"/>
  <c r="K10"/>
  <c r="L10" s="1"/>
  <c r="K11"/>
  <c r="L11" s="1"/>
  <c r="K12"/>
  <c r="L12" s="1"/>
  <c r="K13"/>
  <c r="L13" s="1"/>
  <c r="K14"/>
  <c r="L14" s="1"/>
  <c r="H6" i="12"/>
  <c r="K6"/>
  <c r="L6" s="1"/>
  <c r="K6" i="23"/>
  <c r="L6" s="1"/>
  <c r="K7"/>
  <c r="L7" s="1"/>
  <c r="K8"/>
  <c r="L8" s="1"/>
  <c r="K9"/>
  <c r="L9" s="1"/>
  <c r="K10"/>
  <c r="L10" s="1"/>
  <c r="K11"/>
  <c r="L11" s="1"/>
  <c r="K12"/>
  <c r="L12" s="1"/>
  <c r="K13"/>
  <c r="L13" s="1"/>
  <c r="K14"/>
  <c r="L14" s="1"/>
  <c r="H6"/>
  <c r="H7"/>
  <c r="H8"/>
  <c r="H9"/>
  <c r="H10"/>
  <c r="H11"/>
  <c r="H12"/>
  <c r="H13"/>
  <c r="H14"/>
  <c r="H5"/>
  <c r="K5"/>
  <c r="L5" s="1"/>
  <c r="K5" i="12"/>
  <c r="L5" s="1"/>
  <c r="H5"/>
  <c r="H6" i="18"/>
  <c r="H7"/>
  <c r="H8"/>
  <c r="H9"/>
  <c r="H10"/>
  <c r="H11"/>
  <c r="H12"/>
  <c r="H13"/>
  <c r="H14"/>
  <c r="K5"/>
  <c r="L5" s="1"/>
  <c r="H5"/>
  <c r="H6" i="21"/>
  <c r="H7"/>
  <c r="I7" s="1"/>
  <c r="K5"/>
  <c r="L5" s="1"/>
  <c r="H5"/>
  <c r="H6" i="1"/>
  <c r="I6" s="1"/>
  <c r="H7"/>
  <c r="H8"/>
  <c r="H9"/>
  <c r="H10"/>
  <c r="I10" s="1"/>
  <c r="H11"/>
  <c r="H12"/>
  <c r="H13"/>
  <c r="H14"/>
  <c r="I14" s="1"/>
  <c r="H15"/>
  <c r="H16"/>
  <c r="H17"/>
  <c r="I17" s="1"/>
  <c r="H18"/>
  <c r="I18" s="1"/>
  <c r="H19"/>
  <c r="I19" s="1"/>
  <c r="H20"/>
  <c r="H21"/>
  <c r="I21" s="1"/>
  <c r="H22"/>
  <c r="H23"/>
  <c r="H24"/>
  <c r="H25"/>
  <c r="I25" s="1"/>
  <c r="H26"/>
  <c r="H27"/>
  <c r="H28"/>
  <c r="I28" s="1"/>
  <c r="H29"/>
  <c r="I29" s="1"/>
  <c r="H30"/>
  <c r="H31"/>
  <c r="H32"/>
  <c r="H33"/>
  <c r="I33" s="1"/>
  <c r="H34"/>
  <c r="I34" s="1"/>
  <c r="H35"/>
  <c r="I35" s="1"/>
  <c r="H36"/>
  <c r="H37"/>
  <c r="I37" s="1"/>
  <c r="H38"/>
  <c r="H39"/>
  <c r="H40"/>
  <c r="H41"/>
  <c r="I41" s="1"/>
  <c r="H42"/>
  <c r="H43"/>
  <c r="I43" s="1"/>
  <c r="H44"/>
  <c r="I44" s="1"/>
  <c r="H45"/>
  <c r="I45" s="1"/>
  <c r="H46"/>
  <c r="H47"/>
  <c r="H48"/>
  <c r="H49"/>
  <c r="I49" s="1"/>
  <c r="H50"/>
  <c r="I50" s="1"/>
  <c r="H51"/>
  <c r="I51" s="1"/>
  <c r="H52"/>
  <c r="H53"/>
  <c r="I53" s="1"/>
  <c r="H54"/>
  <c r="H55"/>
  <c r="H56"/>
  <c r="H57"/>
  <c r="I57" s="1"/>
  <c r="H58"/>
  <c r="H59"/>
  <c r="H60"/>
  <c r="I60" s="1"/>
  <c r="H61"/>
  <c r="I61" s="1"/>
  <c r="H62"/>
  <c r="H63"/>
  <c r="H64"/>
  <c r="H65"/>
  <c r="I65" s="1"/>
  <c r="H66"/>
  <c r="I66" s="1"/>
  <c r="H67"/>
  <c r="I67" s="1"/>
  <c r="H68"/>
  <c r="H69"/>
  <c r="H70"/>
  <c r="H71"/>
  <c r="H72"/>
  <c r="H73"/>
  <c r="I73" s="1"/>
  <c r="H74"/>
  <c r="H75"/>
  <c r="I75" s="1"/>
  <c r="H76"/>
  <c r="I76" s="1"/>
  <c r="H77"/>
  <c r="I77" s="1"/>
  <c r="H78"/>
  <c r="H79"/>
  <c r="H80"/>
  <c r="H81"/>
  <c r="I81" s="1"/>
  <c r="H82"/>
  <c r="I82" s="1"/>
  <c r="H83"/>
  <c r="I83" s="1"/>
  <c r="H84"/>
  <c r="H85"/>
  <c r="I85" s="1"/>
  <c r="H86"/>
  <c r="H87"/>
  <c r="H88"/>
  <c r="I88" s="1"/>
  <c r="H89"/>
  <c r="H90"/>
  <c r="H91"/>
  <c r="H92"/>
  <c r="H5"/>
  <c r="H7" i="12" l="1"/>
  <c r="I89" i="1"/>
  <c r="I56"/>
  <c r="I40"/>
  <c r="I32"/>
  <c r="I24"/>
  <c r="I59"/>
  <c r="I10" i="18"/>
  <c r="I69" i="1"/>
  <c r="I48"/>
  <c r="I80"/>
  <c r="I72"/>
  <c r="I91"/>
  <c r="I64"/>
  <c r="I16"/>
  <c r="I27"/>
  <c r="I14" i="18"/>
  <c r="I87" i="1"/>
  <c r="I79"/>
  <c r="I71"/>
  <c r="I63"/>
  <c r="I55"/>
  <c r="I47"/>
  <c r="I39"/>
  <c r="I31"/>
  <c r="I23"/>
  <c r="I15"/>
  <c r="I11"/>
  <c r="I7"/>
  <c r="I86"/>
  <c r="I78"/>
  <c r="I70"/>
  <c r="I62"/>
  <c r="I54"/>
  <c r="I46"/>
  <c r="I38"/>
  <c r="I30"/>
  <c r="I22"/>
  <c r="I6" i="21"/>
  <c r="I13" i="1"/>
  <c r="I9"/>
  <c r="I5" i="21"/>
  <c r="I13" i="23"/>
  <c r="I9"/>
  <c r="I7" i="25"/>
  <c r="I7" i="22"/>
  <c r="H8"/>
  <c r="I6"/>
  <c r="I8" s="1"/>
  <c r="I26" i="1"/>
  <c r="I74"/>
  <c r="I58"/>
  <c r="I90"/>
  <c r="I42"/>
  <c r="I84"/>
  <c r="I68"/>
  <c r="I52"/>
  <c r="I36"/>
  <c r="I20"/>
  <c r="I12"/>
  <c r="I8"/>
  <c r="I13" i="18"/>
  <c r="I9"/>
  <c r="I11" i="23"/>
  <c r="I7"/>
  <c r="I12" i="18"/>
  <c r="I8"/>
  <c r="I6" i="23"/>
  <c r="I12"/>
  <c r="I8"/>
  <c r="I10"/>
  <c r="H93" i="1"/>
  <c r="I5"/>
  <c r="I92"/>
  <c r="I6" i="18"/>
  <c r="I7"/>
  <c r="I11"/>
  <c r="H15"/>
  <c r="I5"/>
  <c r="I6" i="12"/>
  <c r="I5"/>
  <c r="I5" i="23"/>
  <c r="I14"/>
  <c r="H15"/>
  <c r="H8" i="21"/>
  <c r="I7" i="12" l="1"/>
  <c r="I15" i="18"/>
  <c r="I8" i="21"/>
  <c r="I15" i="23"/>
  <c r="I93" i="1"/>
</calcChain>
</file>

<file path=xl/sharedStrings.xml><?xml version="1.0" encoding="utf-8"?>
<sst xmlns="http://schemas.openxmlformats.org/spreadsheetml/2006/main" count="370" uniqueCount="173">
  <si>
    <t>Cewnik do podawania tlenu przez nos (wąsy) długość powyżej 150 cm</t>
  </si>
  <si>
    <t>Rurka Guedel 1</t>
  </si>
  <si>
    <t>Rurka Guedel 2</t>
  </si>
  <si>
    <t>Rurka Guedel 3</t>
  </si>
  <si>
    <t xml:space="preserve">Przyrząd do szybkiego  przetaczania </t>
  </si>
  <si>
    <t>Igła j.u. 0,5x25 x 100 szt.</t>
  </si>
  <si>
    <t>Igła j.u. 0,7x30 x 100 szt.</t>
  </si>
  <si>
    <t>Igła j.u. 0,8x40 x 100 szt.</t>
  </si>
  <si>
    <t>Igła j.u. 0,9x40 x 100 szt.</t>
  </si>
  <si>
    <t>Igła j.u. 1,2x40 x 100 szt.</t>
  </si>
  <si>
    <t>Strzykawka j.u.cewnikowa JANET, typu luer, 100ml</t>
  </si>
  <si>
    <t xml:space="preserve">Dren do tlenu , długość min. 2,1 m </t>
  </si>
  <si>
    <t>Lp.</t>
  </si>
  <si>
    <t>Maska krtaniowa j. u., wykonana z medycznego PCW,rozm. 1 dla dzieci o wadze &lt;5kg</t>
  </si>
  <si>
    <t>Maska krtaniowa j. u.,wykonana z medycznego PCW, rozmiar 2- dla dzieci o wadze 10-20kg</t>
  </si>
  <si>
    <t>Pinceta j/raz.użytku, sterylna</t>
  </si>
  <si>
    <t>Strzykawka perfuzyjna do pomp strzykawkowych, sterylna, z końcówką Luer Lock oraz prostopadłym wycięciem na tłoku,z dobrze czytelną, niezmywalną skalą,szczelna, pojemność 50 ml</t>
  </si>
  <si>
    <t>Zaciskacz do pępowiny sterylny</t>
  </si>
  <si>
    <t>Kranik trójdrożny jałowy</t>
  </si>
  <si>
    <t>Kaniula do wkłuć centralnych</t>
  </si>
  <si>
    <t>Rurka intubacyjna  bez mankietu, rozm. 2</t>
  </si>
  <si>
    <t>Rurka intubacyjna z mankietem, rozm. 6,5</t>
  </si>
  <si>
    <t>Rurka intubacyjna z mankietem, rozm. 7,5</t>
  </si>
  <si>
    <t>Rurka intubacyjna bez mankietu, rozm.3,5</t>
  </si>
  <si>
    <t>Maska krtaniowa j. u.wykonana z medycznego PCW,rozm. 4 dla osób o wadze 50 -70 kg</t>
  </si>
  <si>
    <t>Maska krtaniowa j.u. rozm. wykonana z medycznego PCW,rozm. 5 dla osób o wadze 70 - 100 kg</t>
  </si>
  <si>
    <t>Strzykawka j.u. 10ml  czytelna skala rozszerzona do min. 12 ml, pakowana po 100 szt.</t>
  </si>
  <si>
    <t>Strzykawka j.u. 20ml  czytelna skala rozszerzona do  min. 24 ml,  pakowana po 100 szt.</t>
  </si>
  <si>
    <t>Strzykawka j.u. 5ml , czytelna skala rozszerzona do min 6 ml, pakowana po 100 szt.</t>
  </si>
  <si>
    <t>Przedłużacz do pomp infuzyjnych, bezftalanowy</t>
  </si>
  <si>
    <t>Rurka nosowo-gardłowa rozm.6.5</t>
  </si>
  <si>
    <t>Rurka nosowo-gardłowa rozm.8.0</t>
  </si>
  <si>
    <t>Cewnik do podawania tlenu przez nos (wąsy) dla dzieci</t>
  </si>
  <si>
    <t>Sterylne paski do zamykania ran - Steri Strip lub równoważne,  rozm. 6 x 75 mm x 3 paski</t>
  </si>
  <si>
    <t>Zgłębnik żołądkowy nr. 18,20</t>
  </si>
  <si>
    <t>Kranik trójdrożny jałowy z przedłużaczem ( 6cm- 10 cm)</t>
  </si>
  <si>
    <t>Maska tlenowa dla dorosłych, jednorazowa, z drenem odłączalnym, długość maski 14-16cm.</t>
  </si>
  <si>
    <t>Maska tlenowa dla dzieci , jednorazowa, z drenem odłączalnym, długość maski: 8-10 cm</t>
  </si>
  <si>
    <t>Zestaw do konikopunkcji dla dzieci (kaniula rozm. 2.0 mm)</t>
  </si>
  <si>
    <t>Zestaw do konikopunkcji dla dorosłych (kaniula rozm. 4.0 mm)</t>
  </si>
  <si>
    <t>Strzykawka j.u. 2ml  czytelna skala rozszerzona do min. 3 ml pakowana po 100 szt.</t>
  </si>
  <si>
    <t>Maska krtaniowa j. u., wykonana z medycznego PCW,rozm. 1.5 dla dzieci o wadze: 5 kg-10 kg</t>
  </si>
  <si>
    <t>Maska krtaniowa j. u.,wykonana z medycznego PCW, rozmiar 2.5  dla dzieci o wadze:20 kg -30 kg</t>
  </si>
  <si>
    <t>Korki jednorazowego użutku  do kaniul</t>
  </si>
  <si>
    <t>Kaniula dożylna bezpieczna, z portem bocznym umieszczonym nad skrzydełkami mocującymi.cewnik wykonany poliuretanu, wyposażona w automatyczny zatrzask zabezpieczający igłę w celu ochrony  przed  zakłuciem, uruchamiany zaraz po uzyciu igły. Kaniula posiadająca przejrzysty uchwyt zamykany koreczkiem z hydrofobowym filtrem, minimum 4 paski kontrastujące w RTG. Oznaczenie przepływu na opakowaniu jednostkowym. Nazwa producenta lub nazwa materiału z którego kaniula została wykonana umieszczona bezpośrednio na kaniuli.  Rozmiary: 22Gx 25 mm, przepływ 36 ml/min;20Gx 25mm, przepływ65ml/min; 20G x 33mm, przepływ 61ml/min; 18G x 33mm, przepływ 103ml/min; 18G x 45mm, przepływ96ml/min; 17Gx 45 mm, przepływ 128ml/min, 16GX50mm, przepływ 196ml/min, 14Gx50mm, przepływ 343ml/min.</t>
  </si>
  <si>
    <t>Kaniula dla noworodków wykonana z PTFE, ze zdejmowalnym uchwytem ułatwiajacym wprowadzenie kaniuli do naczynia, widoczna w USG. Na opakowaniu fabrycznie nadrukowana  informacja o braku zawartości PCV i lateksu w kaniuli, rozmiar 24G 0,7 x 19 mm (kolor żółty) przepływ 13 ml/min</t>
  </si>
  <si>
    <t>Kaniula dla noworodków wykonana z PTFE, ze zdejmowalnym uchwytem ułatwiajacym wprowadzenie kaniuli do naczynia, widoczna w USG. Na opakowaniu fabrycznie nadrukowana  informacja o braku zawartości PCV i lateksu w kaniuli, rozmiar 26G 0,6x 19 mm (kolor fioletowy) przepływ 13 ml/min</t>
  </si>
  <si>
    <t>Igła do odbarczania odmy prężnej, jednorazowa, rozmiar 14GA 3,25IN ( 2,1 x 83 mm)</t>
  </si>
  <si>
    <t xml:space="preserve">Zestaw do drenażu opłucnej </t>
  </si>
  <si>
    <t>Gaza hemostatyczna do tamowania krwotoków, jałowa, z dodatkiem środka hemostatycznego,szerokość min.6 cm, długość min.1,5 m.Składana w  "rolkę" lub w  opakowanie  w formie "z" ,pakowana hermetycznie.Gaza nie wymagająca specjalych warunków przechowywania - stabilność w różnych warunkach atomsferycznych.Instrukacja w języku polskim na opakowaniu. Wymagana rekomendacja Co TCCC (Tactical Combat Casualty Care) oraz nadany numer NSN (NATO Stock Number).Okres ważności min. 3 lata od daty dostawy.</t>
  </si>
  <si>
    <t>Jałowy opatrunek włókninowy, do mocowania wkłuć obwodowych rozmiar 7,6 cm x 5,1 cm, posiadający nacięcie na kaniulę, zopatrzony w włokninową warstwę chłonną  i włókninową podkładkę pod port kaniuli, posiadające zaokrąglone brzegi oraz pokryty klejem akrylowym, niepylące.Nierwące się w kierunku otwarcia opakowanie zapewniające sterylną powierzchnię dla odłożenia opatrunku po otwarciu opakowania. Opakowanie fabryczne zawierające 50 sztuk.</t>
  </si>
  <si>
    <t>Łączniki do tlenu – obrotowe, kątowe, karbowane, (układ otwarty T)</t>
  </si>
  <si>
    <t>Maska tlenowa dla dorosłych do wysokich stężeń tlenu, jednorazowa, z drenem odłączalnym  o długości 2,1 m</t>
  </si>
  <si>
    <t>cena jedn. netto</t>
  </si>
  <si>
    <t>wartość netto</t>
  </si>
  <si>
    <t>wartość brutto</t>
  </si>
  <si>
    <t>szt</t>
  </si>
  <si>
    <t>jedn. miary</t>
  </si>
  <si>
    <t>szt.</t>
  </si>
  <si>
    <t>op.</t>
  </si>
  <si>
    <t xml:space="preserve">ilość par /  opakowań </t>
  </si>
  <si>
    <t xml:space="preserve">Maska tlenowa dla dorosłych, jednorazowa, z drenem odłączalnym,  długość maski 11-13cm </t>
  </si>
  <si>
    <t>Rurka intubacyjna  bez mankietu, rozm.2,5</t>
  </si>
  <si>
    <t>Rurka intubacyjna  bez mankietu, rozm.3,0</t>
  </si>
  <si>
    <t>Rurka intubacyjna bez mankietu, rozm.4,5</t>
  </si>
  <si>
    <t>Rurka intubacyjna bez mankietu, rozm.4,0</t>
  </si>
  <si>
    <t>Rurka intubacyjna z mankietem,  rozm. 5,0</t>
  </si>
  <si>
    <t>Rurka intubacyjna z mankietem,  rozm.5,5</t>
  </si>
  <si>
    <t>Rurka intubacyjna z mankietem, rozm. 6,0</t>
  </si>
  <si>
    <t>Rurka intubacyjna z mankietem, rozm. 7,0</t>
  </si>
  <si>
    <t>Rurka intubacyjna z mankietem, rozm. 8,0</t>
  </si>
  <si>
    <t>Rurka intubacyjna z mankietem, rozm.8,5</t>
  </si>
  <si>
    <t>Rurka intubacyjna z mankietem, rozm.9,0</t>
  </si>
  <si>
    <t>Rurka intubacyjna z mankietem, rozm.9,5</t>
  </si>
  <si>
    <t>Cewnik do odsys. górnych dróg oddechowych, jałowy. Barwne  oznaczenie rozmiaru na cewniku oraz numeryczne oznaczenie rozmiaru na opakowaniu. Zmrożona powierzchnia, twardość Shore A  76-78, rozmiary 6 -18</t>
  </si>
  <si>
    <t>Cewnik do odsys. górnych dróg oddechowych, jałowy. Barwne oznaczenie rozmiaru na cewniku oraz numeryczne oznaczenie rozmiaru na opakowaniu. Zmrożona powierzchnia, twardość Shore A 76-78, rozmiary 20-22</t>
  </si>
  <si>
    <t>Cewnik Foley rozmiar 10 -22</t>
  </si>
  <si>
    <t>Maska krtaniowa j. u.,wykonana z medycznego PCW,rozm. 3 dla osób o wadze 30-50kg</t>
  </si>
  <si>
    <t>Maska tlenowa dla dzieci do wysokich stężeń tlenu jednorazowa, z drenem odłączalnym , długość maski 8-10 cm</t>
  </si>
  <si>
    <t>Maski z nebulizatorem dla dorosłych, z drenem odłączalnym, długość maski 14-16 cm</t>
  </si>
  <si>
    <t>Maski z nebulizatorem dla dzieci, z drenem odłączalnym, długość maski 8-10 cm</t>
  </si>
  <si>
    <t>Cewnik do podawania tlenu przez nos (wąsy) dla noworodków</t>
  </si>
  <si>
    <t xml:space="preserve">Rurka Guedel o rozmiarach : 0, 00, 000 </t>
  </si>
  <si>
    <t>Taktyczna opaska zaciskowa, służąca do zabezpieczenia kończyn na wypadek amputacji urazowych lub silnych krwawień tętniczych.Konstrukcja jednoczęściowa. Możliwość zastosowania na kończynie górnej i dolnej. System zamykania zabezpieczający przed przypadkowym rozpięciem , długość opaski min.95 cm, szerokość min.4cm.Kolor pomarańczowy.Wyznaczone miejsce na opasce do zapisania godziny założenia opaski.Opaska ma posiadać rekomendację Co TCCC (Tactical Combat Casualty Care) oraz nadany numer NSN (NATO Stock Number).Okres ważności min. 3 lata od daty dostawy</t>
  </si>
  <si>
    <t>Maski nosowe łączące generator z noworodkiem. Maska z silikonu. Podstawa maski przejrzysta, umozliwia kontrolę drożności przepływu gazów oddechowych.Rozmiary: S, M, L, XL</t>
  </si>
  <si>
    <t>Końcówki donosowe łączące generator z noworodkiem, rozmiary S, M, L</t>
  </si>
  <si>
    <t>Filtry powietrza do inkubatora V-808</t>
  </si>
  <si>
    <t>Filtr bakteriobójczy i wyciszający, tłumiacy szum od przepływu gazów.</t>
  </si>
  <si>
    <t>Komora nawilżacza o konstrukcji zapobiegającej nadmiernemu zbieraniu się kondensatu w obwodzie oddechowym.</t>
  </si>
  <si>
    <t>Adapter do funkcji nCPAP, długość 0,6 m</t>
  </si>
  <si>
    <t>jednostka miary</t>
  </si>
  <si>
    <t>Razem</t>
  </si>
  <si>
    <t>Tabela 1a  Formularz ofertowy- str.2</t>
  </si>
  <si>
    <t xml:space="preserve">max ilość szt./op.  </t>
  </si>
  <si>
    <t>Tabela 1b  Formularz ofertowy- str.2</t>
  </si>
  <si>
    <t xml:space="preserve">max ilość sztuk  </t>
  </si>
  <si>
    <t xml:space="preserve">max ilość sztuk </t>
  </si>
  <si>
    <t>Tabela 1c  Formularz ofertowy- str.2</t>
  </si>
  <si>
    <t>Tabela 1d  Formularz ofertowy- str.2</t>
  </si>
  <si>
    <t>Rurka krtaniowa jednorazowego użytku, dwukanałowa, z portem do sondy żołądkowej, z dwoma mankietami uszczelniającymi i jednym przewodem do napełniania obu mankietów.Do rurki dołączona strzykawka z wyskalowanymi dla danego rozmiaru objętościami oraz autozgryzak z tasiemkami mocującymi.Rozmiary : 0 - 5</t>
  </si>
  <si>
    <t>ilość sztuk</t>
  </si>
  <si>
    <t>1.</t>
  </si>
  <si>
    <t>2.</t>
  </si>
  <si>
    <t>3.</t>
  </si>
  <si>
    <t>4.</t>
  </si>
  <si>
    <t>Filtr bakteryjno- wirusowy do ssaków- kompatybilny ze ssakiem Zeiner Rescue Plus</t>
  </si>
  <si>
    <t>5.</t>
  </si>
  <si>
    <t>Łącznik schodkowy do ssaka</t>
  </si>
  <si>
    <t>6.</t>
  </si>
  <si>
    <t>7.</t>
  </si>
  <si>
    <t>8.</t>
  </si>
  <si>
    <t>9.</t>
  </si>
  <si>
    <t>producent /nr katalogowy</t>
  </si>
  <si>
    <t>stopa % podatku VAT</t>
  </si>
  <si>
    <t>Maska anestetyczna jednorazowego użytku pozbawiona całkowicie PCV oraz DEHP, wykonana z TPE, przeźroczysta kopuła, kodowany kolorystycznie samouszczelniający się mankiet, rozmiary  od 1 do 6 ( dla noworodków, dzieci i dorosłych). Pakowana pojedynczo w folię, czysta mikrobiologicznie.</t>
  </si>
  <si>
    <t>Elektroda hydrożelowa do EKG dla noworodków, do monitorowania długookresowego, podłoże z pianki,  złącze zatrzaskowe, rozm.fi 24,</t>
  </si>
  <si>
    <t>Łyżka do laryngoskopu jednorazowego użytku, czysta bakteriologicznie, światłowodowa, zapakowana dodatkowo w ochronny pokrowiec, możliwość założenia łyżki na rękojeść bez usuwania pokrowca, typ Miller, rozmiar 1.</t>
  </si>
  <si>
    <t>Łyżka do laryngoskopu jednorazowego użytku, czysta bakteriologicznie, światłowodowa,pasująca do rękojeści uniwersalnych ( z zielonym ringiem) ,  typ Miller, rozmiar 0.</t>
  </si>
  <si>
    <t>Łyżka do laryngoskopu jednorazowego użytku, czysta bakteriologicznie, światłowodowa,pasująca do rękojeści uniwersalnych ( z zielonym ringiem), typ Macintosh, rozmiar 2.</t>
  </si>
  <si>
    <t>Łyżka do laryngoskopu jednorazowego użytku, czysta bakteriologicznie, światłowodowa,pasująca do rękojeści uniwersalnych ( z zielonym ringiem), typ Macintosh, rozmiar 3.</t>
  </si>
  <si>
    <t>Łyżka do laryngoskopu jednorazowego użytku, czysta bakteriologicznie, światłowodowa,pasująca do rękojeści uniwersalnych ( z zielonym ringiem) ,typ Macintosh, rozmiar 4.</t>
  </si>
  <si>
    <t>Igła j.u. do pobierania i rozpuszczania leków, z otworem bocznym, 1,2x40 x 100 szt.</t>
  </si>
  <si>
    <t>Igła j.u. 0,6x25-30 x 100 szt.</t>
  </si>
  <si>
    <t>Filtr bakteryjno- wirusowy do ssaków- kompatybilny ze ssakiem LSU Laerdal</t>
  </si>
  <si>
    <t>10.</t>
  </si>
  <si>
    <t>Tabela 1e formularz ofertowy - str. 2</t>
  </si>
  <si>
    <t>Tabela 1f  Formularz ofertowy- str.2</t>
  </si>
  <si>
    <t>Załącznik nr 2 do SWZ</t>
  </si>
  <si>
    <t>załącznik nr 2 do SWZ</t>
  </si>
  <si>
    <t xml:space="preserve">Żelowe urządzenie nadkrtaniowe, jednorazowego użytku, wyposażone w: nienadmuchiwany mankiet, mankiet gastryczny, zintegrowany bloker zgryz, stabilizator położenia w jamie ustnej. Rozmiary: 1,2,3,4,5 </t>
  </si>
  <si>
    <t xml:space="preserve">Worek samorozprężalny dla dziec,  jednorazowego użytku wykonany z PCV, wyrównujący siłę uciśnięć poj. 550 ml,  rezerwuarem tlenu 1600 ml, przewodem połączeniowym do tlenu o długości 2,1 m, maska twarzowa 2, zawór ciśnieniowy 40 cm H 2 O, opakowanie kartonik z opisem w języku polskim
</t>
  </si>
  <si>
    <t xml:space="preserve">Worek samorozprężalny dla dorosłych, jednorazowego użytku wykonany z PCV, wyrównujący siłę uciśnięć poj.1650ml, rezerwuarem tlenu 2000 ml, przewodem połączeniowym do tlenu o długości 2,1 m, maska twarzowa 5 , zawór ciśnieniowy 60cmH2O,  dostępny w wersji z portem do zaworu PEEP i portem do manometru,opakowanie kartonik z opisem w języku polskim.
</t>
  </si>
  <si>
    <r>
      <rPr>
        <sz val="9"/>
        <rFont val="Arial"/>
        <family val="2"/>
        <charset val="238"/>
      </rPr>
      <t>szt</t>
    </r>
    <r>
      <rPr>
        <i/>
        <sz val="9"/>
        <rFont val="Arial"/>
        <family val="2"/>
        <charset val="238"/>
      </rPr>
      <t>.</t>
    </r>
  </si>
  <si>
    <t>Tabela 1g  Formularz ofertowy- str.2</t>
  </si>
  <si>
    <t xml:space="preserve">Wkłucie doszpikowe, jednorazowe, sterylne, automatyczne, dla dorosłych i dzieci powyżej 12 r.ż. Do użycia natychmiast po wyjęciu z opakowania, bez konieczności składania części zestawu. Podwójne zabezpieczenie przed przypadkową aktywacją wkłucia.  Wyposażene w stabilizator zabezpieczający igłę po wkłuciu, pełniacy jednocześnie funkcję ogranicznika głębokości penetracji igły w trakcie injekcji. System lokalizacji miejsca wkłucia w postai znacznika umieszczonego na stabilizatorze igły. Głebokość penetracji igły w zakresie max 22-25 mm. rozmiar igły min 15 G. Termin wazności: min. 36 miesięcy od daty dostawy, etykieta w języku polskim. </t>
  </si>
  <si>
    <t xml:space="preserve">Wkłucie doszpikowe, jednorazowe, sterylne, automatyczne, dla  dzieci od 3 do 12 lat. Do użycia natychmiast po wyjęciu z opakowania, bez konieczności składania części zestawu. Podwójne zabezpieczenie przed przypadkową aktywacją wkłucia.  Wyposażene w stabilizator zabezpieczający igłę po wkłuciu, pełniacy jednocześnie funkcję ogranicznika głębokości penetracji igły w trakcie injekcji. System lokalizacji miejsca wkłucia w postai znacznika umieszczonego na stabilizatorze igły. Głebokość penetracji igły w zależności od grupy wiekowej w zakresie max 12-14 mm oraz max 17-18 mm. rozmiar igły min 18 G. Termin wazności: min. 36 miesięcy od daty dostawy, etykieta w języku polskim. </t>
  </si>
  <si>
    <t>Tabela 1h  Formularz ofertowy- str.2</t>
  </si>
  <si>
    <t>Filtr p/bakt, p/wirusowy dziecięcy (mini), zakres  pojemności oddech. 90 - 300 ml</t>
  </si>
  <si>
    <t>Filtr p/bakt, p/wirusowy elektrostatyczny, z nawilżaczem i wymiennikiem ciepła i wilgoci dla dzieci o wadze do 3.5 kg, zakres pojemności oddech. od 35 do 100 lub więcej ml</t>
  </si>
  <si>
    <t>Sprzęt - nazwa - wymagania</t>
  </si>
  <si>
    <t>Wypełnić albo automatycznie: kol. nr 5, 6 i 7 albo ręcznie: kol. nr  5, 6, 7, 8 i 9</t>
  </si>
  <si>
    <t>wartość netto PLN</t>
  </si>
  <si>
    <t>wartość brutto PLN</t>
  </si>
  <si>
    <t>Przyrząd do przetaczania płynów infuzyjnych. Jałowy, z możliwością aseptycznego otwierania. Cały aparat wolny od  ftalanów DEHP , oraz wolny od lateksu. Odpowietrznik zaopatrzony w filtr powietrza o skuteczności filtracji bakterii (BFE) min 99,99- oraz wydajność filtra wirusowego ( VFE ) wynoszącą minimum 99,99964%, filtr płynu 15 µm. Filtr odpowietrzania w odpowietrzniku aparatu tworzy system zamknięty. Zaciskacz pozwalający na precyzyjne dozowanie i zatrzymanie płynu, pozostający trwale w ustawionej pozycji. Na komorze kroplowej powinno się znajdować oznaczenie producenta. Przyrząd w całości- łącznie z kolcem i końcówką przezroczysty, umożliwiający kontrolę wzrokową przepływu na całej długości drenu. Całkowita długość drenu min.150 cm. Przyrząd pakowany pojedynczo, na każdym opakowaniu jednostkowym data ważności, nr katalogowy i dane producenta.</t>
  </si>
  <si>
    <t>Razem:</t>
  </si>
  <si>
    <t>Gruszka do odsysania z miękkim końcem rozm. 2 (dla noworodka)</t>
  </si>
  <si>
    <t>Sprawdzić, zapisać w formacie pdf., podpisać zgodnie z wymaganiami SWZ</t>
  </si>
  <si>
    <t>13/WMJU/2022  część nr.6 zamówienia - resususcytatory i maski twarzowe</t>
  </si>
  <si>
    <t>13/WMJU/2022  część nr.8 zamówienia - rękawice medyczne</t>
  </si>
  <si>
    <t>13/WMJU/2022  część nr.7 zamówienia - wkłucia doszpikowe</t>
  </si>
  <si>
    <t>13/WMUJ/2022  część nr 5 zamówienia : filtry oddechowe i akcesoria do ssaków</t>
  </si>
  <si>
    <t xml:space="preserve">13/WMUJ/2022  część nr. 4 zamówienia - sprzęt do tamowania krwotoków </t>
  </si>
  <si>
    <t xml:space="preserve">13/WMJU/2022  część nr. 3 zamówienia: wyposażenie inkubatora </t>
  </si>
  <si>
    <t>13/WMJU/2022  część nr 2 zamówienia: Rurki krtaniowe i zestawy do konikotomii</t>
  </si>
  <si>
    <t xml:space="preserve">13/WMJU/2022  część nr 1 zamówienia : drobny sprzęt  jednorazowego użytku </t>
  </si>
  <si>
    <t xml:space="preserve">Rękawice niejałowe, nitrylowe, bezpudrowe, teksturowane końcówki palców. Grubość pojedynczej ścianki palca 0.10-0,12 mm. Grubość ścianki na  dłoni 0,06 mm -0.08 mm . Poziom AQL max. 1.5.Z godne z normami:  EN 455 1-4, EN-ISO 374-1,5, EN420. Siła zerwania przed starzeniem min. 7N. Rękawice przebadane na przenikanie wirusów zgodnie z normą ASTM F 1671 oraz krwi syntetycznej zgodnie z norma ASTM F 1670 - na wezwanie Zamawiającego należy okazać protokoły z badań przeprowadzonych przez jednostkę niezależną. Zarejestrowane jako  wyrób medyczny i środek ochrony osobistej kat. III typ B.   Pakowane po 100 sztuk. Na opakowaniu jednostkowym fabrycznie umieszczone oznakowania:  nazwą producenta/wytwórcy, nazwa, rodzaj i rozmiar  rękawic, data produkcji, numer serii, data przydatności do użycia, oznakowanie CE.Rozmiary S, M, L, XL. </t>
  </si>
  <si>
    <t>Elektroda hydrożelowa do EKG dla dorosłych, do monitorowania długookresowego, z pokryciem styku na bazie Ag/AgCl,podłoże z pianki PE rozm.50-57 x 34-50.</t>
  </si>
  <si>
    <t>Elektroda hydrożelowa do EKG dla dzieci,do monitorowania długookresowego, z pokryciem styku na bazie Ag/AgCl, podłoże z pianki PE rozm. 30-36x 30-36</t>
  </si>
  <si>
    <t>Żel do EKG 250 g lub 250 ml</t>
  </si>
  <si>
    <t>Żel do USG 500 g lub 500 ml</t>
  </si>
  <si>
    <t>Filtr bakteryjno-wirusowy do ssaków OB 1000 Boscarol, hydrofobowy, powierzchnia filtracji 18 cm2, średnica wewnętrzna 4,5 mm, zewnętrzna 6,5 mm</t>
  </si>
  <si>
    <t>Filtr bakteryjno- wirusowy do ssaków OB 1000 Boscarol, hydrofobowy, powierzchnia filtracji 18 cm2, średnica wewnętrzna 5,5 mm, zewnętrzna 7,5 mm</t>
  </si>
  <si>
    <t>Filtr bakteryjno-wirusowy do ssaków OB. 1000 Boscarol, hydrofobowy, powierzchnia filtracji 18 cm2, średnica wewnętrzna 8 mm, zewnętrzna stopniowana od 10,5 do 13,5 mm</t>
  </si>
  <si>
    <t>Przewód ssący ( rura pacjenta ) jednorazowego użytku. Długość 150-210 cm, z końcówką na cewnik do odsysania górnych dróg oddechowych.</t>
  </si>
  <si>
    <t>Filtr p/bakt. p/wirusowy, mechaniczny, hydrofobowy, skuteczność  filtracji w środowisku wilgotnym 100 %, objętość 35 ml, sterylizowany radiacyjnie lub tlenkiem etylenu</t>
  </si>
  <si>
    <t>Układy oddechowe noworodkowe,  jednorazowego użytku, do wentylacji mechanicznej.  Układy bez  komory nawilżacza, z zabezpieczeniem przeciwdrobnoustrojowym opartym na działaniu jonów srebra, przystosowany do nawilżacza F&amp;P model MR810</t>
  </si>
  <si>
    <t xml:space="preserve">Układ oddechowy noworodkowy do Infant Flow, jednorazowego użytku (mikrobiologicznie czysty), z zabezpieczeniem przeciwdrobnoustrojowym opartym na działaniu jonów srebra, przystosowany do nawilżacza F&amp;P model MR810
W skład zestawu wchodzi:
- odcinek wdechowy: podgrzewany dł. 1,2m ( +/- 10cm)  , niepodgrzewany dł. 0,3m ( +/- 10 cm), średnica wewnętrzna tego odcinka: 10 mm (noworodkowa)
- odcinek łączący nawilżacz z respiratorem dł. 0,6 m ( +/- 10 cm),
- odcinek do pomiaru ciśnienia dł. 2,1 m ( +/- 10 cm),
- klipsy (4 szt.) 
</t>
  </si>
  <si>
    <t xml:space="preserve">Generator  do   Infant Flow- zestaw zawierajacy:  1. generator IF z elastycznymi i miękkimi paskami mocującymi z pętelkami do zaczepienia rzepów z jednej strony, zakończone zwężanymi, usztywnianymi i karbowanymi końcówkami, które ułatwiają montaż generatora do czapeczki,
2. kołyska wykonana z elastycznego tworzywa w kształcie litery T, umożliwiająca stabilne umiejscowienie generatora na czepcu za pomocą rzepu oraz zmianę kąta nachylenia generatora i utworzenie tzw. garbu lub niecki w celu uzyskania szczelności systemu,
3. końcówka donosowa o zróżnicowanej grubości ramion donosowych rozm. S, M, L (3 szt.),
4. odcinek wydechowy niepodgrzewany z perforacją w postaci regularnych otworów zabezpieczających przed okluzją, umiejscowionych na wierzchołkach karbowań, na całej długości odcinka,
</t>
  </si>
  <si>
    <t xml:space="preserve">Mocowanie- czapeczka do mocowania generatora, wykonana z bawełny, wyposażona w 3 rzepy, z możliwością stosowania zamiennie z czepcem do terapi wymiennych. Rozmiary 000, 00, 0 ,1,2,3,4,5,6,7,8,9.
</t>
  </si>
  <si>
    <t xml:space="preserve">Nakłuwacz j.u., sterylny ,igła: 21 -23G, średnica 0,8 mm, ostrze trzypłaszczyznowe, głębokość nakłucia 1,8 mm, pakowany po 200 szt. Możliwe pakowanie po  100 szt. odpowiednim przeliczeniem ilosci opakowań. </t>
  </si>
  <si>
    <t>Nakłuwacz j.u., sterylny ,igła :21 G, średnica 0,8 mm,ostrze trzypłaszczyznowe,  głębokość nakłucia 2,4 mm, pakowany po 200 szt. Możliwe pakowanie po 100 szt. z odpowiednim przeliczeniem ilości opakowań.</t>
  </si>
  <si>
    <t xml:space="preserve">Rękawice lateksowe chirurgiczne, lekko pudrowane, sterylizowane radiacyjnie lub tlenkiem etylenu.,  mikroteksturowane. Długość min. 275 mm, grubość pojedynczej ścianki palca 0.21 mm - 0.24 mm. Poziom  AQL max 0.65. Zarejestrowane jako  wyrób medyczny i środek ochrony osobistej kat. III typ B. Przebadane na przenikanie wirusów wg  ASTM F 1671 oraz krwi syntetycznej zgodnie z normą ASTM 1670- na wezwanie Zamawiajacego nalezy przedstawić protokoły z badań przeprowadzonych przez jednostkę niezależną.  Pakowane po 1 parze, rozmiary: 6; 7 ; 8                                 
</t>
  </si>
  <si>
    <t>para</t>
  </si>
</sst>
</file>

<file path=xl/styles.xml><?xml version="1.0" encoding="utf-8"?>
<styleSheet xmlns="http://schemas.openxmlformats.org/spreadsheetml/2006/main">
  <fonts count="32">
    <font>
      <sz val="10"/>
      <name val="Arial"/>
      <charset val="238"/>
    </font>
    <font>
      <sz val="10"/>
      <name val="Arial"/>
      <family val="2"/>
      <charset val="238"/>
    </font>
    <font>
      <b/>
      <sz val="18"/>
      <color indexed="56"/>
      <name val="Cambria"/>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2"/>
      <name val="Czcionka tekstu podstawowego"/>
      <family val="2"/>
      <charset val="238"/>
    </font>
    <font>
      <b/>
      <sz val="11"/>
      <color indexed="63"/>
      <name val="Czcionka tekstu podstawowego"/>
      <family val="2"/>
      <charset val="238"/>
    </font>
    <font>
      <b/>
      <sz val="11"/>
      <color indexed="52"/>
      <name val="Czcionka tekstu podstawowego"/>
      <family val="2"/>
      <charset val="238"/>
    </font>
    <font>
      <sz val="11"/>
      <color indexed="52"/>
      <name val="Czcionka tekstu podstawowego"/>
      <family val="2"/>
      <charset val="238"/>
    </font>
    <font>
      <b/>
      <sz val="11"/>
      <color indexed="9"/>
      <name val="Czcionka tekstu podstawowego"/>
      <family val="2"/>
      <charset val="238"/>
    </font>
    <font>
      <sz val="11"/>
      <color indexed="10"/>
      <name val="Czcionka tekstu podstawowego"/>
      <family val="2"/>
      <charset val="238"/>
    </font>
    <font>
      <sz val="10"/>
      <name val="Arial"/>
      <family val="2"/>
      <charset val="238"/>
    </font>
    <font>
      <i/>
      <sz val="11"/>
      <color indexed="23"/>
      <name val="Czcionka tekstu podstawowego"/>
      <family val="2"/>
      <charset val="238"/>
    </font>
    <font>
      <b/>
      <sz val="11"/>
      <color indexed="8"/>
      <name val="Czcionka tekstu podstawowego"/>
      <family val="2"/>
      <charset val="238"/>
    </font>
    <font>
      <sz val="11"/>
      <color indexed="9"/>
      <name val="Czcionka tekstu podstawowego"/>
      <family val="2"/>
      <charset val="238"/>
    </font>
    <font>
      <sz val="9"/>
      <name val="Arial"/>
      <family val="2"/>
      <charset val="238"/>
    </font>
    <font>
      <i/>
      <sz val="10"/>
      <name val="Arial"/>
      <family val="2"/>
      <charset val="238"/>
    </font>
    <font>
      <i/>
      <sz val="9"/>
      <name val="Arial"/>
      <family val="2"/>
      <charset val="238"/>
    </font>
    <font>
      <b/>
      <sz val="11"/>
      <name val="Arial"/>
      <family val="2"/>
    </font>
    <font>
      <sz val="11"/>
      <name val="Arial"/>
      <family val="2"/>
    </font>
    <font>
      <sz val="10"/>
      <name val="Arial"/>
      <family val="2"/>
    </font>
    <font>
      <i/>
      <sz val="10"/>
      <name val="Arial"/>
      <family val="2"/>
    </font>
    <font>
      <i/>
      <sz val="10"/>
      <name val="Arial"/>
      <family val="2"/>
      <charset val="238"/>
    </font>
    <font>
      <b/>
      <sz val="11"/>
      <name val="Arial"/>
      <family val="2"/>
      <charset val="238"/>
    </font>
    <font>
      <b/>
      <sz val="10"/>
      <name val="Arial"/>
      <family val="2"/>
      <charset val="238"/>
    </font>
    <font>
      <sz val="8"/>
      <name val="Arial"/>
      <family val="2"/>
    </font>
    <font>
      <sz val="9"/>
      <name val="Arial"/>
      <family val="2"/>
    </font>
    <font>
      <sz val="8"/>
      <name val="Arial"/>
      <family val="2"/>
      <charset val="238"/>
    </font>
    <font>
      <b/>
      <sz val="10"/>
      <name val="Arial"/>
      <family val="2"/>
    </font>
    <font>
      <b/>
      <sz val="9"/>
      <name val="Arial"/>
      <family val="2"/>
      <charset val="238"/>
    </font>
    <font>
      <b/>
      <sz val="8"/>
      <name val="Arial"/>
      <family val="2"/>
      <charset val="238"/>
    </font>
  </fonts>
  <fills count="13">
    <fill>
      <patternFill patternType="none"/>
    </fill>
    <fill>
      <patternFill patternType="gray125"/>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21">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8" borderId="0" applyNumberFormat="0" applyBorder="0" applyAlignment="0" applyProtection="0"/>
    <xf numFmtId="0" fontId="6" fillId="2" borderId="1" applyNumberFormat="0" applyAlignment="0" applyProtection="0"/>
    <xf numFmtId="0" fontId="7" fillId="9" borderId="2" applyNumberFormat="0" applyAlignment="0" applyProtection="0"/>
    <xf numFmtId="0" fontId="9" fillId="0" borderId="3" applyNumberFormat="0" applyFill="0" applyAlignment="0" applyProtection="0"/>
    <xf numFmtId="0" fontId="10" fillId="10" borderId="4" applyNumberFormat="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8" fillId="9" borderId="1" applyNumberFormat="0" applyAlignment="0" applyProtection="0"/>
    <xf numFmtId="0" fontId="14" fillId="0" borderId="8" applyNumberFormat="0" applyFill="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11" borderId="9" applyNumberFormat="0" applyFont="0" applyAlignment="0" applyProtection="0"/>
  </cellStyleXfs>
  <cellXfs count="135">
    <xf numFmtId="0" fontId="0" fillId="0" borderId="0" xfId="0"/>
    <xf numFmtId="1" fontId="18" fillId="0" borderId="10" xfId="0" applyNumberFormat="1" applyFont="1" applyBorder="1" applyAlignment="1">
      <alignment horizontal="center"/>
    </xf>
    <xf numFmtId="0" fontId="19" fillId="0" borderId="0" xfId="0" applyFont="1"/>
    <xf numFmtId="0" fontId="20" fillId="0" borderId="0" xfId="0" applyFont="1"/>
    <xf numFmtId="0" fontId="22" fillId="0" borderId="10" xfId="0" applyFont="1" applyBorder="1" applyAlignment="1">
      <alignment horizontal="center"/>
    </xf>
    <xf numFmtId="0" fontId="22" fillId="0" borderId="10" xfId="0" applyFont="1" applyBorder="1" applyAlignment="1">
      <alignment horizontal="center" vertical="center"/>
    </xf>
    <xf numFmtId="1" fontId="23" fillId="0" borderId="10" xfId="0" applyNumberFormat="1" applyFont="1" applyBorder="1" applyAlignment="1">
      <alignment horizontal="center"/>
    </xf>
    <xf numFmtId="0" fontId="24" fillId="0" borderId="0" xfId="0" applyFont="1"/>
    <xf numFmtId="0" fontId="25" fillId="0" borderId="0" xfId="0" applyFont="1"/>
    <xf numFmtId="0" fontId="1" fillId="0" borderId="0" xfId="0" applyFont="1"/>
    <xf numFmtId="0" fontId="26"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8" fillId="0" borderId="10" xfId="0" applyFont="1" applyBorder="1" applyAlignment="1">
      <alignment horizontal="center" vertical="center" wrapText="1"/>
    </xf>
    <xf numFmtId="0" fontId="1" fillId="0" borderId="10" xfId="0" applyFont="1" applyBorder="1" applyAlignment="1">
      <alignment horizontal="center"/>
    </xf>
    <xf numFmtId="0" fontId="17" fillId="0" borderId="10" xfId="0" applyFont="1" applyBorder="1" applyAlignment="1">
      <alignment horizontal="center"/>
    </xf>
    <xf numFmtId="0" fontId="29" fillId="0" borderId="0" xfId="0" applyFont="1"/>
    <xf numFmtId="0" fontId="16" fillId="0" borderId="10" xfId="0" applyFont="1" applyBorder="1" applyAlignment="1">
      <alignment horizontal="left" vertical="top" wrapText="1"/>
    </xf>
    <xf numFmtId="0" fontId="16" fillId="0" borderId="10" xfId="0" applyFont="1" applyBorder="1" applyAlignment="1">
      <alignment horizontal="left" vertical="top"/>
    </xf>
    <xf numFmtId="0" fontId="1" fillId="12" borderId="10" xfId="0" applyFont="1" applyFill="1" applyBorder="1" applyAlignment="1">
      <alignment horizontal="center"/>
    </xf>
    <xf numFmtId="0" fontId="16" fillId="12" borderId="10" xfId="0" applyFont="1" applyFill="1" applyBorder="1" applyAlignment="1">
      <alignment horizontal="left" vertical="top" wrapText="1"/>
    </xf>
    <xf numFmtId="0" fontId="27" fillId="0" borderId="10" xfId="0" applyFont="1" applyBorder="1" applyAlignment="1">
      <alignment horizontal="left" vertical="top" wrapText="1"/>
    </xf>
    <xf numFmtId="0" fontId="21" fillId="0" borderId="0" xfId="0" applyFont="1"/>
    <xf numFmtId="0" fontId="16" fillId="0" borderId="0" xfId="0" applyFont="1"/>
    <xf numFmtId="0" fontId="0" fillId="0" borderId="0" xfId="0" applyAlignment="1">
      <alignment horizontal="right"/>
    </xf>
    <xf numFmtId="0" fontId="16" fillId="0" borderId="10" xfId="0" applyFont="1" applyBorder="1" applyAlignment="1">
      <alignment horizontal="center" vertical="center"/>
    </xf>
    <xf numFmtId="0" fontId="16" fillId="0" borderId="10" xfId="0" applyFont="1" applyBorder="1" applyAlignment="1">
      <alignment horizontal="center" vertical="center" wrapText="1"/>
    </xf>
    <xf numFmtId="4" fontId="16" fillId="0" borderId="10" xfId="0" applyNumberFormat="1" applyFont="1" applyBorder="1" applyAlignment="1">
      <alignment horizontal="center" vertical="center" wrapText="1"/>
    </xf>
    <xf numFmtId="0" fontId="16" fillId="0" borderId="10" xfId="0" applyFont="1" applyBorder="1" applyAlignment="1">
      <alignment vertical="center" wrapText="1"/>
    </xf>
    <xf numFmtId="1" fontId="17" fillId="0" borderId="10" xfId="0" applyNumberFormat="1" applyFont="1" applyBorder="1" applyAlignment="1">
      <alignment horizontal="center"/>
    </xf>
    <xf numFmtId="0" fontId="27" fillId="0" borderId="10" xfId="0" applyFont="1" applyBorder="1" applyAlignment="1">
      <alignment vertical="top" wrapText="1"/>
    </xf>
    <xf numFmtId="0" fontId="27" fillId="0" borderId="10" xfId="0" applyFont="1" applyBorder="1" applyAlignment="1">
      <alignment horizontal="left" vertical="center" wrapText="1"/>
    </xf>
    <xf numFmtId="0" fontId="16" fillId="0" borderId="10" xfId="0" applyFont="1" applyBorder="1" applyAlignment="1">
      <alignment horizontal="left" vertical="center"/>
    </xf>
    <xf numFmtId="0" fontId="16" fillId="0" borderId="10" xfId="0" applyFont="1" applyBorder="1" applyAlignment="1">
      <alignment horizontal="left" vertical="center" wrapText="1"/>
    </xf>
    <xf numFmtId="0" fontId="1" fillId="0" borderId="0" xfId="0" applyFont="1" applyAlignment="1">
      <alignment horizontal="center"/>
    </xf>
    <xf numFmtId="0" fontId="25" fillId="0" borderId="0" xfId="0" applyFont="1" applyAlignment="1">
      <alignment horizontal="center"/>
    </xf>
    <xf numFmtId="0" fontId="1" fillId="12" borderId="0" xfId="0" applyFont="1" applyFill="1"/>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horizontal="center" vertical="center"/>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left" vertical="center" wrapText="1"/>
    </xf>
    <xf numFmtId="3" fontId="1" fillId="0" borderId="10" xfId="0" applyNumberFormat="1" applyFont="1" applyBorder="1" applyAlignment="1">
      <alignment horizontal="center" vertical="center"/>
    </xf>
    <xf numFmtId="0" fontId="1" fillId="0" borderId="0" xfId="0" applyFont="1" applyAlignment="1">
      <alignment horizontal="right"/>
    </xf>
    <xf numFmtId="0" fontId="1" fillId="12" borderId="0" xfId="0" applyFont="1" applyFill="1" applyAlignment="1">
      <alignment horizontal="right"/>
    </xf>
    <xf numFmtId="2" fontId="1" fillId="0" borderId="0" xfId="0" applyNumberFormat="1" applyFont="1" applyAlignment="1">
      <alignment horizontal="right"/>
    </xf>
    <xf numFmtId="2" fontId="25" fillId="0" borderId="0" xfId="0" applyNumberFormat="1" applyFont="1" applyAlignment="1">
      <alignment horizontal="right"/>
    </xf>
    <xf numFmtId="0" fontId="25" fillId="0" borderId="0" xfId="0" applyFont="1" applyAlignment="1">
      <alignment horizontal="right"/>
    </xf>
    <xf numFmtId="0" fontId="1" fillId="0" borderId="0" xfId="0" applyFont="1" applyAlignment="1">
      <alignment horizontal="right" vertical="center"/>
    </xf>
    <xf numFmtId="0" fontId="1" fillId="12" borderId="0" xfId="0" applyFont="1" applyFill="1" applyAlignment="1">
      <alignment horizontal="center"/>
    </xf>
    <xf numFmtId="2" fontId="1" fillId="0" borderId="0" xfId="0" applyNumberFormat="1" applyFont="1" applyAlignment="1">
      <alignment horizontal="center"/>
    </xf>
    <xf numFmtId="2" fontId="25" fillId="0" borderId="0" xfId="0" applyNumberFormat="1" applyFont="1" applyAlignment="1">
      <alignment horizontal="center"/>
    </xf>
    <xf numFmtId="4" fontId="1" fillId="0" borderId="10" xfId="0" applyNumberFormat="1" applyFont="1" applyBorder="1" applyAlignment="1">
      <alignment horizontal="right" vertical="center"/>
    </xf>
    <xf numFmtId="4" fontId="1" fillId="12" borderId="10" xfId="0" applyNumberFormat="1" applyFont="1" applyFill="1" applyBorder="1" applyAlignment="1">
      <alignment horizontal="right" vertical="center"/>
    </xf>
    <xf numFmtId="1" fontId="1" fillId="0" borderId="10" xfId="0" applyNumberFormat="1" applyFont="1" applyBorder="1" applyAlignment="1">
      <alignment horizontal="center" vertical="center"/>
    </xf>
    <xf numFmtId="1" fontId="1" fillId="12" borderId="10" xfId="0" applyNumberFormat="1" applyFont="1" applyFill="1" applyBorder="1" applyAlignment="1">
      <alignment horizontal="center" vertical="center"/>
    </xf>
    <xf numFmtId="0" fontId="25" fillId="0" borderId="0" xfId="0" applyFont="1" applyAlignment="1">
      <alignment horizontal="left"/>
    </xf>
    <xf numFmtId="0" fontId="1" fillId="0" borderId="0" xfId="0" applyFont="1" applyAlignment="1">
      <alignment horizontal="left"/>
    </xf>
    <xf numFmtId="0" fontId="30" fillId="0" borderId="10" xfId="0" applyFont="1" applyBorder="1" applyAlignment="1">
      <alignment horizontal="center" vertical="center" wrapText="1"/>
    </xf>
    <xf numFmtId="1" fontId="1" fillId="0" borderId="12" xfId="0" applyNumberFormat="1" applyFont="1" applyBorder="1" applyAlignment="1">
      <alignment horizontal="center" vertical="center"/>
    </xf>
    <xf numFmtId="4" fontId="25" fillId="0" borderId="15" xfId="0" applyNumberFormat="1" applyFont="1" applyBorder="1" applyAlignment="1">
      <alignment horizontal="right" vertical="center"/>
    </xf>
    <xf numFmtId="2" fontId="25" fillId="0" borderId="14" xfId="0" applyNumberFormat="1" applyFont="1" applyBorder="1" applyAlignment="1">
      <alignment horizontal="center" vertical="center"/>
    </xf>
    <xf numFmtId="3" fontId="1" fillId="12" borderId="10" xfId="0" applyNumberFormat="1" applyFont="1" applyFill="1" applyBorder="1" applyAlignment="1">
      <alignment horizontal="left" vertical="center" wrapText="1"/>
    </xf>
    <xf numFmtId="3" fontId="25" fillId="0" borderId="10" xfId="0" applyNumberFormat="1" applyFont="1" applyBorder="1" applyAlignment="1">
      <alignment horizontal="center" vertical="center" wrapText="1"/>
    </xf>
    <xf numFmtId="3" fontId="25" fillId="0" borderId="10" xfId="0" applyNumberFormat="1" applyFont="1" applyBorder="1" applyAlignment="1">
      <alignment horizontal="center" vertical="center"/>
    </xf>
    <xf numFmtId="0" fontId="25" fillId="0" borderId="10" xfId="0" applyFont="1" applyBorder="1" applyAlignment="1">
      <alignment horizontal="center" vertical="center"/>
    </xf>
    <xf numFmtId="0" fontId="30" fillId="0" borderId="0" xfId="0" applyFont="1" applyAlignment="1">
      <alignment horizontal="left" vertical="center"/>
    </xf>
    <xf numFmtId="0" fontId="21" fillId="0" borderId="0" xfId="0" applyFont="1" applyAlignment="1">
      <alignment horizontal="right"/>
    </xf>
    <xf numFmtId="0" fontId="21" fillId="0" borderId="10" xfId="0" applyFont="1" applyBorder="1" applyAlignment="1">
      <alignment horizontal="center" vertical="center"/>
    </xf>
    <xf numFmtId="0" fontId="21" fillId="0" borderId="0" xfId="0" applyFont="1" applyAlignment="1">
      <alignment horizontal="left" wrapText="1"/>
    </xf>
    <xf numFmtId="3" fontId="21" fillId="0" borderId="10" xfId="0" applyNumberFormat="1" applyFont="1" applyBorder="1" applyAlignment="1">
      <alignment vertical="center"/>
    </xf>
    <xf numFmtId="2" fontId="21" fillId="0" borderId="10" xfId="0" applyNumberFormat="1" applyFont="1" applyBorder="1" applyAlignment="1">
      <alignment vertical="center"/>
    </xf>
    <xf numFmtId="1" fontId="21" fillId="0" borderId="10" xfId="0" applyNumberFormat="1" applyFont="1" applyBorder="1" applyAlignment="1">
      <alignment horizontal="center" vertical="center"/>
    </xf>
    <xf numFmtId="4" fontId="21" fillId="0" borderId="10" xfId="0" applyNumberFormat="1" applyFont="1" applyBorder="1" applyAlignment="1">
      <alignment vertical="center"/>
    </xf>
    <xf numFmtId="0" fontId="21" fillId="0" borderId="0" xfId="0" applyFont="1" applyAlignment="1">
      <alignment vertical="center"/>
    </xf>
    <xf numFmtId="4" fontId="25" fillId="0" borderId="15" xfId="0" applyNumberFormat="1" applyFont="1" applyBorder="1"/>
    <xf numFmtId="4" fontId="21" fillId="0" borderId="16" xfId="0" applyNumberFormat="1" applyFont="1" applyBorder="1" applyAlignment="1">
      <alignment vertical="center"/>
    </xf>
    <xf numFmtId="2" fontId="21" fillId="0" borderId="16" xfId="0" applyNumberFormat="1" applyFont="1" applyBorder="1" applyAlignment="1">
      <alignment vertical="center"/>
    </xf>
    <xf numFmtId="3" fontId="21" fillId="0" borderId="10" xfId="0" applyNumberFormat="1" applyFont="1" applyBorder="1" applyAlignment="1">
      <alignment horizontal="center" vertical="center"/>
    </xf>
    <xf numFmtId="3" fontId="21" fillId="0" borderId="11" xfId="0" applyNumberFormat="1" applyFont="1" applyBorder="1" applyAlignment="1">
      <alignment vertical="center"/>
    </xf>
    <xf numFmtId="2" fontId="0" fillId="0" borderId="10" xfId="0" applyNumberFormat="1" applyBorder="1" applyAlignment="1">
      <alignment vertical="center"/>
    </xf>
    <xf numFmtId="0" fontId="1" fillId="12" borderId="10" xfId="0" applyFont="1" applyFill="1" applyBorder="1" applyAlignment="1">
      <alignment horizontal="center" vertical="center" wrapText="1"/>
    </xf>
    <xf numFmtId="2" fontId="0" fillId="12" borderId="10" xfId="0" applyNumberFormat="1" applyFill="1" applyBorder="1" applyAlignment="1">
      <alignment vertical="center"/>
    </xf>
    <xf numFmtId="0" fontId="25" fillId="12" borderId="10" xfId="0" applyFont="1" applyFill="1" applyBorder="1" applyAlignment="1">
      <alignment horizontal="center" vertical="center"/>
    </xf>
    <xf numFmtId="1" fontId="0" fillId="0" borderId="10" xfId="0" applyNumberFormat="1" applyBorder="1" applyAlignment="1">
      <alignment horizontal="center" vertical="center"/>
    </xf>
    <xf numFmtId="1" fontId="0" fillId="12" borderId="10" xfId="0" applyNumberFormat="1" applyFill="1" applyBorder="1" applyAlignment="1">
      <alignment horizontal="center" vertical="center"/>
    </xf>
    <xf numFmtId="2" fontId="0" fillId="0" borderId="16" xfId="0" applyNumberFormat="1" applyBorder="1" applyAlignment="1">
      <alignment vertical="center"/>
    </xf>
    <xf numFmtId="1" fontId="0" fillId="0" borderId="16" xfId="0" applyNumberFormat="1" applyBorder="1" applyAlignment="1">
      <alignment horizontal="center" vertical="center"/>
    </xf>
    <xf numFmtId="4" fontId="0" fillId="0" borderId="10" xfId="0" applyNumberFormat="1" applyBorder="1" applyAlignment="1">
      <alignment vertical="center"/>
    </xf>
    <xf numFmtId="4" fontId="0" fillId="0" borderId="12" xfId="0" applyNumberFormat="1" applyBorder="1" applyAlignment="1">
      <alignment vertical="center"/>
    </xf>
    <xf numFmtId="4" fontId="0" fillId="0" borderId="15" xfId="0" applyNumberFormat="1" applyBorder="1"/>
    <xf numFmtId="4" fontId="0" fillId="0" borderId="13" xfId="0" applyNumberFormat="1" applyBorder="1"/>
    <xf numFmtId="0" fontId="30" fillId="0" borderId="10" xfId="0" applyFont="1" applyBorder="1" applyAlignment="1">
      <alignment horizontal="center" vertical="center"/>
    </xf>
    <xf numFmtId="4" fontId="30" fillId="0" borderId="10" xfId="0" applyNumberFormat="1" applyFont="1" applyBorder="1" applyAlignment="1">
      <alignment horizontal="center" vertical="center" wrapText="1"/>
    </xf>
    <xf numFmtId="0" fontId="16" fillId="0" borderId="11" xfId="0" applyFont="1" applyBorder="1" applyAlignment="1">
      <alignment horizontal="left" vertical="center" wrapText="1"/>
    </xf>
    <xf numFmtId="0" fontId="1" fillId="0" borderId="10" xfId="0" applyFont="1" applyBorder="1" applyAlignment="1">
      <alignment horizontal="right" vertical="center" wrapText="1"/>
    </xf>
    <xf numFmtId="0" fontId="1" fillId="12" borderId="10" xfId="0" applyFont="1" applyFill="1" applyBorder="1" applyAlignment="1">
      <alignment horizontal="right" vertical="center" wrapText="1"/>
    </xf>
    <xf numFmtId="0" fontId="1" fillId="0" borderId="11" xfId="0" applyFont="1" applyBorder="1" applyAlignment="1">
      <alignment horizontal="right" vertical="center" wrapText="1"/>
    </xf>
    <xf numFmtId="2" fontId="0" fillId="0" borderId="10" xfId="0" applyNumberFormat="1" applyBorder="1" applyAlignment="1">
      <alignment horizontal="right" vertical="center"/>
    </xf>
    <xf numFmtId="2" fontId="0" fillId="0" borderId="16" xfId="0" applyNumberFormat="1" applyBorder="1" applyAlignment="1">
      <alignment horizontal="right" vertical="center"/>
    </xf>
    <xf numFmtId="4" fontId="0" fillId="0" borderId="10" xfId="0" applyNumberFormat="1" applyBorder="1" applyAlignment="1">
      <alignment horizontal="right" vertical="center"/>
    </xf>
    <xf numFmtId="4" fontId="25" fillId="0" borderId="15" xfId="0" applyNumberFormat="1" applyFont="1" applyBorder="1" applyAlignment="1">
      <alignment horizontal="right"/>
    </xf>
    <xf numFmtId="4" fontId="25" fillId="0" borderId="13" xfId="0" applyNumberFormat="1" applyFont="1" applyBorder="1" applyAlignment="1">
      <alignment horizontal="right"/>
    </xf>
    <xf numFmtId="0" fontId="16" fillId="0" borderId="10" xfId="0" applyFont="1" applyBorder="1" applyAlignment="1">
      <alignment vertical="top" wrapText="1"/>
    </xf>
    <xf numFmtId="0" fontId="0" fillId="0" borderId="10" xfId="0" applyBorder="1" applyAlignment="1">
      <alignment horizontal="center" vertical="center"/>
    </xf>
    <xf numFmtId="3" fontId="16" fillId="12" borderId="10" xfId="0" applyNumberFormat="1" applyFont="1" applyFill="1" applyBorder="1" applyAlignment="1">
      <alignment horizontal="center" vertical="center" wrapText="1"/>
    </xf>
    <xf numFmtId="3" fontId="16" fillId="0" borderId="10" xfId="0" applyNumberFormat="1" applyFont="1" applyBorder="1" applyAlignment="1">
      <alignment horizontal="center" vertical="center" wrapText="1"/>
    </xf>
    <xf numFmtId="2" fontId="16" fillId="0" borderId="18" xfId="0" applyNumberFormat="1" applyFont="1" applyBorder="1"/>
    <xf numFmtId="2" fontId="30" fillId="0" borderId="14" xfId="0" applyNumberFormat="1" applyFont="1" applyBorder="1"/>
    <xf numFmtId="4" fontId="16" fillId="0" borderId="10" xfId="0" applyNumberFormat="1" applyFont="1" applyBorder="1" applyAlignment="1">
      <alignment horizontal="right" vertical="center"/>
    </xf>
    <xf numFmtId="4" fontId="30" fillId="0" borderId="15" xfId="0" applyNumberFormat="1" applyFont="1" applyBorder="1" applyAlignment="1">
      <alignment horizontal="right" vertical="center"/>
    </xf>
    <xf numFmtId="4" fontId="30" fillId="0" borderId="13" xfId="0" applyNumberFormat="1" applyFont="1" applyBorder="1" applyAlignment="1">
      <alignment horizontal="right" vertical="center"/>
    </xf>
    <xf numFmtId="1" fontId="16" fillId="12" borderId="10" xfId="0" applyNumberFormat="1" applyFont="1" applyFill="1" applyBorder="1" applyAlignment="1">
      <alignment horizontal="center" vertical="center"/>
    </xf>
    <xf numFmtId="1" fontId="16" fillId="0" borderId="12" xfId="0" applyNumberFormat="1" applyFont="1" applyBorder="1" applyAlignment="1">
      <alignment horizontal="center" vertical="center"/>
    </xf>
    <xf numFmtId="4" fontId="16" fillId="12" borderId="10" xfId="0" applyNumberFormat="1" applyFont="1" applyFill="1" applyBorder="1" applyAlignment="1">
      <alignment horizontal="right" vertical="center"/>
    </xf>
    <xf numFmtId="3" fontId="16" fillId="12" borderId="10" xfId="0" applyNumberFormat="1" applyFont="1" applyFill="1" applyBorder="1" applyAlignment="1">
      <alignment horizontal="left" vertical="center"/>
    </xf>
    <xf numFmtId="3" fontId="16" fillId="0" borderId="10" xfId="0" applyNumberFormat="1" applyFont="1" applyBorder="1" applyAlignment="1">
      <alignment horizontal="left" vertical="center"/>
    </xf>
    <xf numFmtId="3" fontId="30" fillId="12" borderId="10" xfId="0" applyNumberFormat="1" applyFont="1" applyFill="1" applyBorder="1" applyAlignment="1">
      <alignment horizontal="center" vertical="center"/>
    </xf>
    <xf numFmtId="3" fontId="30" fillId="0" borderId="10" xfId="0" applyNumberFormat="1" applyFont="1" applyBorder="1" applyAlignment="1">
      <alignment horizontal="center" vertical="center"/>
    </xf>
    <xf numFmtId="2" fontId="1" fillId="0" borderId="0" xfId="0" applyNumberFormat="1" applyFont="1"/>
    <xf numFmtId="0" fontId="18" fillId="0" borderId="10" xfId="0" applyFont="1" applyBorder="1" applyAlignment="1">
      <alignment horizontal="center" vertical="center"/>
    </xf>
    <xf numFmtId="0" fontId="26" fillId="0" borderId="10" xfId="0" applyFont="1" applyBorder="1" applyAlignment="1">
      <alignment horizontal="center" vertical="center"/>
    </xf>
    <xf numFmtId="0" fontId="25" fillId="0" borderId="19" xfId="0" applyFont="1" applyBorder="1"/>
    <xf numFmtId="0" fontId="31" fillId="0" borderId="10" xfId="0" applyFont="1" applyBorder="1" applyAlignment="1">
      <alignment horizontal="center" vertical="center" wrapText="1"/>
    </xf>
    <xf numFmtId="4" fontId="1" fillId="0" borderId="12" xfId="0" applyNumberFormat="1" applyFont="1" applyBorder="1" applyAlignment="1">
      <alignment horizontal="right" vertical="center"/>
    </xf>
    <xf numFmtId="0" fontId="1" fillId="0" borderId="12" xfId="0" applyFont="1" applyBorder="1" applyAlignment="1">
      <alignment horizontal="center" vertical="center"/>
    </xf>
    <xf numFmtId="0" fontId="21" fillId="0" borderId="0" xfId="0" applyFont="1" applyAlignment="1">
      <alignment horizontal="left" wrapText="1"/>
    </xf>
    <xf numFmtId="0" fontId="25" fillId="0" borderId="14" xfId="0" applyFont="1" applyBorder="1" applyAlignment="1">
      <alignment horizontal="center"/>
    </xf>
    <xf numFmtId="0" fontId="25" fillId="0" borderId="17" xfId="0" applyFont="1" applyBorder="1" applyAlignment="1">
      <alignment horizontal="center"/>
    </xf>
    <xf numFmtId="0" fontId="1" fillId="0" borderId="0" xfId="0" applyFont="1" applyAlignment="1">
      <alignment horizontal="right"/>
    </xf>
    <xf numFmtId="0" fontId="0" fillId="0" borderId="0" xfId="0" applyAlignment="1">
      <alignment horizontal="right"/>
    </xf>
    <xf numFmtId="2" fontId="25" fillId="0" borderId="14" xfId="0" applyNumberFormat="1" applyFont="1" applyBorder="1" applyAlignment="1">
      <alignment horizontal="right"/>
    </xf>
    <xf numFmtId="2" fontId="25" fillId="0" borderId="17" xfId="0" applyNumberFormat="1" applyFont="1" applyBorder="1" applyAlignment="1">
      <alignment horizontal="right"/>
    </xf>
    <xf numFmtId="2" fontId="25" fillId="0" borderId="14" xfId="0" applyNumberFormat="1" applyFont="1" applyBorder="1" applyAlignment="1">
      <alignment horizontal="center"/>
    </xf>
    <xf numFmtId="2" fontId="25" fillId="0" borderId="17" xfId="0" applyNumberFormat="1" applyFont="1" applyBorder="1" applyAlignment="1">
      <alignment horizontal="center"/>
    </xf>
  </cellXfs>
  <cellStyles count="21">
    <cellStyle name="Akcent 1" xfId="1" builtinId="29" customBuiltin="1"/>
    <cellStyle name="Akcent 2" xfId="2" builtinId="33" customBuiltin="1"/>
    <cellStyle name="Akcent 3" xfId="3" builtinId="37" customBuiltin="1"/>
    <cellStyle name="Akcent 4" xfId="4" builtinId="41" customBuiltin="1"/>
    <cellStyle name="Akcent 5" xfId="5" builtinId="45" customBuiltin="1"/>
    <cellStyle name="Akcent 6" xfId="6" builtinId="49" customBuiltin="1"/>
    <cellStyle name="Dane wejściowe" xfId="7" builtinId="20" customBuiltin="1"/>
    <cellStyle name="Dane wyjściowe" xfId="8" builtinId="21" customBuiltin="1"/>
    <cellStyle name="Komórka połączona" xfId="9" builtinId="24" customBuiltin="1"/>
    <cellStyle name="Komórka zaznaczona" xfId="10" builtinId="23" customBuiltin="1"/>
    <cellStyle name="Nagłówek 1" xfId="11" builtinId="16" customBuiltin="1"/>
    <cellStyle name="Nagłówek 2" xfId="12" builtinId="17" customBuiltin="1"/>
    <cellStyle name="Nagłówek 3" xfId="13" builtinId="18" customBuiltin="1"/>
    <cellStyle name="Nagłówek 4" xfId="14" builtinId="19" customBuiltin="1"/>
    <cellStyle name="Normalny" xfId="0" builtinId="0"/>
    <cellStyle name="Obliczenia" xfId="15" builtinId="22" customBuiltin="1"/>
    <cellStyle name="Suma" xfId="16" builtinId="25" customBuiltin="1"/>
    <cellStyle name="Tekst objaśnienia" xfId="17" builtinId="53" customBuiltin="1"/>
    <cellStyle name="Tekst ostrzeżenia" xfId="18" builtinId="11" customBuiltin="1"/>
    <cellStyle name="Tytuł" xfId="19" builtinId="15" customBuiltin="1"/>
    <cellStyle name="Uwaga" xfId="20" builtinId="10" customBuiltin="1"/>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92D050"/>
  </sheetPr>
  <dimension ref="A1:O116"/>
  <sheetViews>
    <sheetView tabSelected="1" zoomScaleNormal="100" workbookViewId="0">
      <selection activeCell="E5" sqref="E5"/>
    </sheetView>
  </sheetViews>
  <sheetFormatPr defaultColWidth="9.140625" defaultRowHeight="12.75"/>
  <cols>
    <col min="1" max="1" width="5.5703125" style="34" customWidth="1"/>
    <col min="2" max="2" width="57.5703125" style="9" customWidth="1"/>
    <col min="3" max="3" width="6.5703125" style="34" customWidth="1"/>
    <col min="4" max="4" width="9.7109375" style="35" customWidth="1"/>
    <col min="5" max="5" width="17.85546875" style="9" customWidth="1"/>
    <col min="6" max="6" width="8.5703125" style="43" customWidth="1"/>
    <col min="7" max="7" width="8" style="34" customWidth="1"/>
    <col min="8" max="8" width="10.85546875" style="43" customWidth="1"/>
    <col min="9" max="9" width="11.5703125" style="43" customWidth="1"/>
    <col min="10" max="10" width="6" style="9" hidden="1" customWidth="1"/>
    <col min="11" max="11" width="5.85546875" style="9" hidden="1" customWidth="1"/>
    <col min="12" max="12" width="5.7109375" style="9" hidden="1" customWidth="1"/>
    <col min="13" max="13" width="9.140625" style="9" customWidth="1"/>
    <col min="14" max="16384" width="9.140625" style="9"/>
  </cols>
  <sheetData>
    <row r="1" spans="1:12" ht="18" customHeight="1">
      <c r="A1" s="56" t="s">
        <v>154</v>
      </c>
      <c r="D1" s="47"/>
      <c r="I1" s="47"/>
    </row>
    <row r="2" spans="1:12" ht="19.5" customHeight="1">
      <c r="A2" s="57" t="s">
        <v>92</v>
      </c>
      <c r="B2" s="8"/>
      <c r="E2" s="36"/>
      <c r="F2" s="44"/>
      <c r="G2" s="49"/>
      <c r="H2" s="44"/>
      <c r="I2" s="43" t="s">
        <v>127</v>
      </c>
    </row>
    <row r="3" spans="1:12" ht="36" customHeight="1">
      <c r="A3" s="25" t="s">
        <v>12</v>
      </c>
      <c r="B3" s="25" t="s">
        <v>139</v>
      </c>
      <c r="C3" s="26" t="s">
        <v>57</v>
      </c>
      <c r="D3" s="58" t="s">
        <v>93</v>
      </c>
      <c r="E3" s="26" t="s">
        <v>112</v>
      </c>
      <c r="F3" s="26" t="s">
        <v>53</v>
      </c>
      <c r="G3" s="26" t="s">
        <v>113</v>
      </c>
      <c r="H3" s="26" t="s">
        <v>54</v>
      </c>
      <c r="I3" s="26" t="s">
        <v>55</v>
      </c>
    </row>
    <row r="4" spans="1:12" ht="16.5" customHeight="1">
      <c r="A4" s="39">
        <v>1</v>
      </c>
      <c r="B4" s="37">
        <v>2</v>
      </c>
      <c r="C4" s="39">
        <v>3</v>
      </c>
      <c r="D4" s="39">
        <v>4</v>
      </c>
      <c r="E4" s="37">
        <v>5</v>
      </c>
      <c r="F4" s="39">
        <v>6</v>
      </c>
      <c r="G4" s="39">
        <v>7</v>
      </c>
      <c r="H4" s="37">
        <v>8</v>
      </c>
      <c r="I4" s="39">
        <v>9</v>
      </c>
    </row>
    <row r="5" spans="1:12" ht="48">
      <c r="A5" s="37">
        <v>1</v>
      </c>
      <c r="B5" s="33" t="s">
        <v>74</v>
      </c>
      <c r="C5" s="40" t="s">
        <v>58</v>
      </c>
      <c r="D5" s="63">
        <v>900</v>
      </c>
      <c r="E5" s="41"/>
      <c r="F5" s="52"/>
      <c r="G5" s="54"/>
      <c r="H5" s="52">
        <f>D5*F5</f>
        <v>0</v>
      </c>
      <c r="I5" s="52">
        <f>H5*L5</f>
        <v>0</v>
      </c>
      <c r="J5" s="9">
        <v>1</v>
      </c>
      <c r="K5" s="119">
        <f>G5*0.01</f>
        <v>0</v>
      </c>
      <c r="L5" s="119">
        <f>J5+K5</f>
        <v>1</v>
      </c>
    </row>
    <row r="6" spans="1:12" ht="48">
      <c r="A6" s="37">
        <v>2</v>
      </c>
      <c r="B6" s="33" t="s">
        <v>75</v>
      </c>
      <c r="C6" s="40" t="s">
        <v>58</v>
      </c>
      <c r="D6" s="63">
        <v>400</v>
      </c>
      <c r="E6" s="41"/>
      <c r="F6" s="52"/>
      <c r="G6" s="54"/>
      <c r="H6" s="52">
        <f t="shared" ref="H6:H69" si="0">D6*F6</f>
        <v>0</v>
      </c>
      <c r="I6" s="52">
        <f t="shared" ref="I6:I69" si="1">H6*L6</f>
        <v>0</v>
      </c>
      <c r="J6" s="9">
        <v>1</v>
      </c>
      <c r="K6" s="119">
        <f t="shared" ref="K6:K69" si="2">G6*0.01</f>
        <v>0</v>
      </c>
      <c r="L6" s="119">
        <f t="shared" ref="L6:L69" si="3">J6+K6</f>
        <v>1</v>
      </c>
    </row>
    <row r="7" spans="1:12" ht="19.149999999999999" customHeight="1">
      <c r="A7" s="37">
        <v>3</v>
      </c>
      <c r="B7" s="33" t="s">
        <v>32</v>
      </c>
      <c r="C7" s="40" t="s">
        <v>58</v>
      </c>
      <c r="D7" s="64">
        <v>150</v>
      </c>
      <c r="E7" s="41"/>
      <c r="F7" s="52"/>
      <c r="G7" s="54"/>
      <c r="H7" s="52">
        <f t="shared" si="0"/>
        <v>0</v>
      </c>
      <c r="I7" s="52">
        <f t="shared" si="1"/>
        <v>0</v>
      </c>
      <c r="J7" s="9">
        <v>1</v>
      </c>
      <c r="K7" s="119">
        <f t="shared" si="2"/>
        <v>0</v>
      </c>
      <c r="L7" s="119">
        <f t="shared" si="3"/>
        <v>1</v>
      </c>
    </row>
    <row r="8" spans="1:12">
      <c r="A8" s="37">
        <v>4</v>
      </c>
      <c r="B8" s="33" t="s">
        <v>81</v>
      </c>
      <c r="C8" s="40" t="s">
        <v>58</v>
      </c>
      <c r="D8" s="64">
        <v>30</v>
      </c>
      <c r="E8" s="41"/>
      <c r="F8" s="52"/>
      <c r="G8" s="54"/>
      <c r="H8" s="52">
        <f t="shared" si="0"/>
        <v>0</v>
      </c>
      <c r="I8" s="52">
        <f t="shared" si="1"/>
        <v>0</v>
      </c>
      <c r="J8" s="9">
        <v>1</v>
      </c>
      <c r="K8" s="119">
        <f t="shared" si="2"/>
        <v>0</v>
      </c>
      <c r="L8" s="119">
        <f t="shared" si="3"/>
        <v>1</v>
      </c>
    </row>
    <row r="9" spans="1:12" ht="18" customHeight="1">
      <c r="A9" s="37">
        <v>5</v>
      </c>
      <c r="B9" s="33" t="s">
        <v>0</v>
      </c>
      <c r="C9" s="40" t="s">
        <v>58</v>
      </c>
      <c r="D9" s="64">
        <v>3500</v>
      </c>
      <c r="E9" s="41"/>
      <c r="F9" s="52"/>
      <c r="G9" s="54"/>
      <c r="H9" s="52">
        <f t="shared" si="0"/>
        <v>0</v>
      </c>
      <c r="I9" s="52">
        <f t="shared" si="1"/>
        <v>0</v>
      </c>
      <c r="J9" s="9">
        <v>1</v>
      </c>
      <c r="K9" s="119">
        <f t="shared" si="2"/>
        <v>0</v>
      </c>
      <c r="L9" s="119">
        <f t="shared" si="3"/>
        <v>1</v>
      </c>
    </row>
    <row r="10" spans="1:12" ht="15" customHeight="1">
      <c r="A10" s="37">
        <v>6</v>
      </c>
      <c r="B10" s="33" t="s">
        <v>76</v>
      </c>
      <c r="C10" s="40" t="s">
        <v>58</v>
      </c>
      <c r="D10" s="64">
        <v>300</v>
      </c>
      <c r="E10" s="41"/>
      <c r="F10" s="52"/>
      <c r="G10" s="54"/>
      <c r="H10" s="52">
        <f t="shared" si="0"/>
        <v>0</v>
      </c>
      <c r="I10" s="52">
        <f t="shared" si="1"/>
        <v>0</v>
      </c>
      <c r="J10" s="9">
        <v>1</v>
      </c>
      <c r="K10" s="119">
        <f t="shared" si="2"/>
        <v>0</v>
      </c>
      <c r="L10" s="119">
        <f t="shared" si="3"/>
        <v>1</v>
      </c>
    </row>
    <row r="11" spans="1:12">
      <c r="A11" s="37">
        <v>7</v>
      </c>
      <c r="B11" s="33" t="s">
        <v>11</v>
      </c>
      <c r="C11" s="40" t="s">
        <v>58</v>
      </c>
      <c r="D11" s="64">
        <v>800</v>
      </c>
      <c r="E11" s="41"/>
      <c r="F11" s="52"/>
      <c r="G11" s="54"/>
      <c r="H11" s="52">
        <f t="shared" si="0"/>
        <v>0</v>
      </c>
      <c r="I11" s="52">
        <f t="shared" si="1"/>
        <v>0</v>
      </c>
      <c r="J11" s="9">
        <v>1</v>
      </c>
      <c r="K11" s="119">
        <f t="shared" si="2"/>
        <v>0</v>
      </c>
      <c r="L11" s="119">
        <f t="shared" si="3"/>
        <v>1</v>
      </c>
    </row>
    <row r="12" spans="1:12" ht="36">
      <c r="A12" s="37">
        <v>8</v>
      </c>
      <c r="B12" s="33" t="s">
        <v>156</v>
      </c>
      <c r="C12" s="40" t="s">
        <v>58</v>
      </c>
      <c r="D12" s="64">
        <v>220000</v>
      </c>
      <c r="E12" s="62"/>
      <c r="F12" s="53"/>
      <c r="G12" s="55"/>
      <c r="H12" s="52">
        <f t="shared" si="0"/>
        <v>0</v>
      </c>
      <c r="I12" s="52">
        <f t="shared" si="1"/>
        <v>0</v>
      </c>
      <c r="J12" s="9">
        <v>1</v>
      </c>
      <c r="K12" s="119">
        <f t="shared" si="2"/>
        <v>0</v>
      </c>
      <c r="L12" s="119">
        <f t="shared" si="3"/>
        <v>1</v>
      </c>
    </row>
    <row r="13" spans="1:12" ht="36">
      <c r="A13" s="37">
        <v>9</v>
      </c>
      <c r="B13" s="33" t="s">
        <v>157</v>
      </c>
      <c r="C13" s="40" t="s">
        <v>58</v>
      </c>
      <c r="D13" s="64">
        <v>5000</v>
      </c>
      <c r="E13" s="62"/>
      <c r="F13" s="53"/>
      <c r="G13" s="55"/>
      <c r="H13" s="52">
        <f t="shared" si="0"/>
        <v>0</v>
      </c>
      <c r="I13" s="52">
        <f t="shared" si="1"/>
        <v>0</v>
      </c>
      <c r="J13" s="9">
        <v>1</v>
      </c>
      <c r="K13" s="119">
        <f t="shared" si="2"/>
        <v>0</v>
      </c>
      <c r="L13" s="119">
        <f t="shared" si="3"/>
        <v>1</v>
      </c>
    </row>
    <row r="14" spans="1:12" ht="24">
      <c r="A14" s="37">
        <v>10</v>
      </c>
      <c r="B14" s="33" t="s">
        <v>115</v>
      </c>
      <c r="C14" s="40" t="s">
        <v>58</v>
      </c>
      <c r="D14" s="64">
        <v>200</v>
      </c>
      <c r="E14" s="62"/>
      <c r="F14" s="53"/>
      <c r="G14" s="55"/>
      <c r="H14" s="52">
        <f t="shared" si="0"/>
        <v>0</v>
      </c>
      <c r="I14" s="52">
        <f t="shared" si="1"/>
        <v>0</v>
      </c>
      <c r="J14" s="9">
        <v>1</v>
      </c>
      <c r="K14" s="119">
        <f t="shared" si="2"/>
        <v>0</v>
      </c>
      <c r="L14" s="119">
        <f t="shared" si="3"/>
        <v>1</v>
      </c>
    </row>
    <row r="15" spans="1:12">
      <c r="A15" s="37">
        <v>11</v>
      </c>
      <c r="B15" s="33" t="s">
        <v>145</v>
      </c>
      <c r="C15" s="40" t="s">
        <v>58</v>
      </c>
      <c r="D15" s="64">
        <v>60</v>
      </c>
      <c r="E15" s="41"/>
      <c r="F15" s="52"/>
      <c r="G15" s="54"/>
      <c r="H15" s="52">
        <f t="shared" si="0"/>
        <v>0</v>
      </c>
      <c r="I15" s="52">
        <f t="shared" si="1"/>
        <v>0</v>
      </c>
      <c r="J15" s="9">
        <v>1</v>
      </c>
      <c r="K15" s="119">
        <f t="shared" si="2"/>
        <v>0</v>
      </c>
      <c r="L15" s="119">
        <f t="shared" si="3"/>
        <v>1</v>
      </c>
    </row>
    <row r="16" spans="1:12" ht="24">
      <c r="A16" s="37">
        <v>12</v>
      </c>
      <c r="B16" s="33" t="s">
        <v>47</v>
      </c>
      <c r="C16" s="40" t="s">
        <v>58</v>
      </c>
      <c r="D16" s="64">
        <v>80</v>
      </c>
      <c r="E16" s="41"/>
      <c r="F16" s="52"/>
      <c r="G16" s="54"/>
      <c r="H16" s="52">
        <f t="shared" si="0"/>
        <v>0</v>
      </c>
      <c r="I16" s="52">
        <f t="shared" si="1"/>
        <v>0</v>
      </c>
      <c r="J16" s="9">
        <v>1</v>
      </c>
      <c r="K16" s="119">
        <f t="shared" si="2"/>
        <v>0</v>
      </c>
      <c r="L16" s="119">
        <f t="shared" si="3"/>
        <v>1</v>
      </c>
    </row>
    <row r="17" spans="1:12">
      <c r="A17" s="37">
        <v>13</v>
      </c>
      <c r="B17" s="33" t="s">
        <v>5</v>
      </c>
      <c r="C17" s="42" t="s">
        <v>59</v>
      </c>
      <c r="D17" s="64">
        <v>20</v>
      </c>
      <c r="E17" s="41"/>
      <c r="F17" s="52"/>
      <c r="G17" s="54"/>
      <c r="H17" s="52">
        <f t="shared" si="0"/>
        <v>0</v>
      </c>
      <c r="I17" s="52">
        <f t="shared" si="1"/>
        <v>0</v>
      </c>
      <c r="J17" s="9">
        <v>1</v>
      </c>
      <c r="K17" s="119">
        <f t="shared" si="2"/>
        <v>0</v>
      </c>
      <c r="L17" s="119">
        <f t="shared" si="3"/>
        <v>1</v>
      </c>
    </row>
    <row r="18" spans="1:12">
      <c r="A18" s="37">
        <v>14</v>
      </c>
      <c r="B18" s="33" t="s">
        <v>122</v>
      </c>
      <c r="C18" s="42" t="s">
        <v>59</v>
      </c>
      <c r="D18" s="64">
        <v>20</v>
      </c>
      <c r="E18" s="41"/>
      <c r="F18" s="52"/>
      <c r="G18" s="54"/>
      <c r="H18" s="52">
        <f t="shared" si="0"/>
        <v>0</v>
      </c>
      <c r="I18" s="52">
        <f t="shared" si="1"/>
        <v>0</v>
      </c>
      <c r="J18" s="9">
        <v>1</v>
      </c>
      <c r="K18" s="119">
        <f t="shared" si="2"/>
        <v>0</v>
      </c>
      <c r="L18" s="119">
        <f t="shared" si="3"/>
        <v>1</v>
      </c>
    </row>
    <row r="19" spans="1:12">
      <c r="A19" s="37">
        <v>15</v>
      </c>
      <c r="B19" s="33" t="s">
        <v>6</v>
      </c>
      <c r="C19" s="42" t="s">
        <v>59</v>
      </c>
      <c r="D19" s="64">
        <v>100</v>
      </c>
      <c r="E19" s="41"/>
      <c r="F19" s="52"/>
      <c r="G19" s="54"/>
      <c r="H19" s="52">
        <f t="shared" si="0"/>
        <v>0</v>
      </c>
      <c r="I19" s="52">
        <f t="shared" si="1"/>
        <v>0</v>
      </c>
      <c r="J19" s="9">
        <v>1</v>
      </c>
      <c r="K19" s="119">
        <f t="shared" si="2"/>
        <v>0</v>
      </c>
      <c r="L19" s="119">
        <f t="shared" si="3"/>
        <v>1</v>
      </c>
    </row>
    <row r="20" spans="1:12">
      <c r="A20" s="37">
        <v>16</v>
      </c>
      <c r="B20" s="33" t="s">
        <v>7</v>
      </c>
      <c r="C20" s="42" t="s">
        <v>59</v>
      </c>
      <c r="D20" s="64">
        <v>180</v>
      </c>
      <c r="E20" s="41"/>
      <c r="F20" s="52"/>
      <c r="G20" s="54"/>
      <c r="H20" s="52">
        <f t="shared" si="0"/>
        <v>0</v>
      </c>
      <c r="I20" s="52">
        <f t="shared" si="1"/>
        <v>0</v>
      </c>
      <c r="J20" s="9">
        <v>1</v>
      </c>
      <c r="K20" s="119">
        <f t="shared" si="2"/>
        <v>0</v>
      </c>
      <c r="L20" s="119">
        <f t="shared" si="3"/>
        <v>1</v>
      </c>
    </row>
    <row r="21" spans="1:12">
      <c r="A21" s="37">
        <v>17</v>
      </c>
      <c r="B21" s="33" t="s">
        <v>8</v>
      </c>
      <c r="C21" s="42" t="s">
        <v>59</v>
      </c>
      <c r="D21" s="64">
        <v>50</v>
      </c>
      <c r="E21" s="41"/>
      <c r="F21" s="52"/>
      <c r="G21" s="54"/>
      <c r="H21" s="52">
        <f t="shared" si="0"/>
        <v>0</v>
      </c>
      <c r="I21" s="52">
        <f t="shared" si="1"/>
        <v>0</v>
      </c>
      <c r="J21" s="9">
        <v>1</v>
      </c>
      <c r="K21" s="119">
        <f t="shared" si="2"/>
        <v>0</v>
      </c>
      <c r="L21" s="119">
        <f t="shared" si="3"/>
        <v>1</v>
      </c>
    </row>
    <row r="22" spans="1:12">
      <c r="A22" s="37">
        <v>18</v>
      </c>
      <c r="B22" s="33" t="s">
        <v>9</v>
      </c>
      <c r="C22" s="42" t="s">
        <v>59</v>
      </c>
      <c r="D22" s="64">
        <v>500</v>
      </c>
      <c r="E22" s="41"/>
      <c r="F22" s="52"/>
      <c r="G22" s="54"/>
      <c r="H22" s="52">
        <f t="shared" si="0"/>
        <v>0</v>
      </c>
      <c r="I22" s="52">
        <f t="shared" si="1"/>
        <v>0</v>
      </c>
      <c r="J22" s="9">
        <v>1</v>
      </c>
      <c r="K22" s="119">
        <f t="shared" si="2"/>
        <v>0</v>
      </c>
      <c r="L22" s="119">
        <f t="shared" si="3"/>
        <v>1</v>
      </c>
    </row>
    <row r="23" spans="1:12" ht="24">
      <c r="A23" s="37">
        <v>19</v>
      </c>
      <c r="B23" s="33" t="s">
        <v>121</v>
      </c>
      <c r="C23" s="42" t="s">
        <v>59</v>
      </c>
      <c r="D23" s="64">
        <v>500</v>
      </c>
      <c r="E23" s="41"/>
      <c r="F23" s="52"/>
      <c r="G23" s="54"/>
      <c r="H23" s="52">
        <f t="shared" si="0"/>
        <v>0</v>
      </c>
      <c r="I23" s="52">
        <f t="shared" si="1"/>
        <v>0</v>
      </c>
      <c r="J23" s="9">
        <v>1</v>
      </c>
      <c r="K23" s="119">
        <f t="shared" si="2"/>
        <v>0</v>
      </c>
      <c r="L23" s="119">
        <f t="shared" si="3"/>
        <v>1</v>
      </c>
    </row>
    <row r="24" spans="1:12" ht="84">
      <c r="A24" s="37">
        <v>20</v>
      </c>
      <c r="B24" s="33" t="s">
        <v>50</v>
      </c>
      <c r="C24" s="42" t="s">
        <v>59</v>
      </c>
      <c r="D24" s="64">
        <v>1400</v>
      </c>
      <c r="E24" s="41"/>
      <c r="F24" s="52"/>
      <c r="G24" s="54"/>
      <c r="H24" s="52">
        <f t="shared" si="0"/>
        <v>0</v>
      </c>
      <c r="I24" s="52">
        <f t="shared" si="1"/>
        <v>0</v>
      </c>
      <c r="J24" s="9">
        <v>1</v>
      </c>
      <c r="K24" s="119">
        <f t="shared" si="2"/>
        <v>0</v>
      </c>
      <c r="L24" s="119">
        <f t="shared" si="3"/>
        <v>1</v>
      </c>
    </row>
    <row r="25" spans="1:12">
      <c r="A25" s="37">
        <v>21</v>
      </c>
      <c r="B25" s="33" t="s">
        <v>19</v>
      </c>
      <c r="C25" s="42" t="s">
        <v>58</v>
      </c>
      <c r="D25" s="64">
        <v>4</v>
      </c>
      <c r="E25" s="41"/>
      <c r="F25" s="52"/>
      <c r="G25" s="54"/>
      <c r="H25" s="52">
        <f t="shared" si="0"/>
        <v>0</v>
      </c>
      <c r="I25" s="52">
        <f t="shared" si="1"/>
        <v>0</v>
      </c>
      <c r="J25" s="9">
        <v>1</v>
      </c>
      <c r="K25" s="119">
        <f t="shared" si="2"/>
        <v>0</v>
      </c>
      <c r="L25" s="119">
        <f t="shared" si="3"/>
        <v>1</v>
      </c>
    </row>
    <row r="26" spans="1:12">
      <c r="A26" s="37">
        <v>22</v>
      </c>
      <c r="B26" s="33" t="s">
        <v>43</v>
      </c>
      <c r="C26" s="42" t="s">
        <v>58</v>
      </c>
      <c r="D26" s="64">
        <v>300</v>
      </c>
      <c r="E26" s="41"/>
      <c r="F26" s="52"/>
      <c r="G26" s="54"/>
      <c r="H26" s="52">
        <f t="shared" si="0"/>
        <v>0</v>
      </c>
      <c r="I26" s="52">
        <f t="shared" si="1"/>
        <v>0</v>
      </c>
      <c r="J26" s="9">
        <v>1</v>
      </c>
      <c r="K26" s="119">
        <f t="shared" si="2"/>
        <v>0</v>
      </c>
      <c r="L26" s="119">
        <f t="shared" si="3"/>
        <v>1</v>
      </c>
    </row>
    <row r="27" spans="1:12">
      <c r="A27" s="37">
        <v>23</v>
      </c>
      <c r="B27" s="33" t="s">
        <v>18</v>
      </c>
      <c r="C27" s="42" t="s">
        <v>58</v>
      </c>
      <c r="D27" s="64">
        <v>150</v>
      </c>
      <c r="E27" s="41"/>
      <c r="F27" s="52"/>
      <c r="G27" s="54"/>
      <c r="H27" s="52">
        <f t="shared" si="0"/>
        <v>0</v>
      </c>
      <c r="I27" s="52">
        <f t="shared" si="1"/>
        <v>0</v>
      </c>
      <c r="J27" s="9">
        <v>1</v>
      </c>
      <c r="K27" s="119">
        <f t="shared" si="2"/>
        <v>0</v>
      </c>
      <c r="L27" s="119">
        <f t="shared" si="3"/>
        <v>1</v>
      </c>
    </row>
    <row r="28" spans="1:12">
      <c r="A28" s="37">
        <v>24</v>
      </c>
      <c r="B28" s="33" t="s">
        <v>35</v>
      </c>
      <c r="C28" s="42" t="s">
        <v>58</v>
      </c>
      <c r="D28" s="64">
        <v>200</v>
      </c>
      <c r="E28" s="41"/>
      <c r="F28" s="52"/>
      <c r="G28" s="54"/>
      <c r="H28" s="52">
        <f t="shared" si="0"/>
        <v>0</v>
      </c>
      <c r="I28" s="52">
        <f t="shared" si="1"/>
        <v>0</v>
      </c>
      <c r="J28" s="9">
        <v>1</v>
      </c>
      <c r="K28" s="119">
        <f t="shared" si="2"/>
        <v>0</v>
      </c>
      <c r="L28" s="119">
        <f t="shared" si="3"/>
        <v>1</v>
      </c>
    </row>
    <row r="29" spans="1:12">
      <c r="A29" s="37">
        <v>25</v>
      </c>
      <c r="B29" s="33" t="s">
        <v>51</v>
      </c>
      <c r="C29" s="42" t="s">
        <v>58</v>
      </c>
      <c r="D29" s="64">
        <v>200</v>
      </c>
      <c r="E29" s="41"/>
      <c r="F29" s="52"/>
      <c r="G29" s="54"/>
      <c r="H29" s="52">
        <f t="shared" si="0"/>
        <v>0</v>
      </c>
      <c r="I29" s="52">
        <f t="shared" si="1"/>
        <v>0</v>
      </c>
      <c r="J29" s="9">
        <v>1</v>
      </c>
      <c r="K29" s="119">
        <f t="shared" si="2"/>
        <v>0</v>
      </c>
      <c r="L29" s="119">
        <f t="shared" si="3"/>
        <v>1</v>
      </c>
    </row>
    <row r="30" spans="1:12" ht="38.25" customHeight="1">
      <c r="A30" s="37">
        <v>26</v>
      </c>
      <c r="B30" s="33" t="s">
        <v>117</v>
      </c>
      <c r="C30" s="42" t="s">
        <v>58</v>
      </c>
      <c r="D30" s="64">
        <v>100</v>
      </c>
      <c r="E30" s="62"/>
      <c r="F30" s="53"/>
      <c r="G30" s="55"/>
      <c r="H30" s="52">
        <f t="shared" si="0"/>
        <v>0</v>
      </c>
      <c r="I30" s="52">
        <f t="shared" si="1"/>
        <v>0</v>
      </c>
      <c r="J30" s="9">
        <v>1</v>
      </c>
      <c r="K30" s="119">
        <f t="shared" si="2"/>
        <v>0</v>
      </c>
      <c r="L30" s="119">
        <f t="shared" si="3"/>
        <v>1</v>
      </c>
    </row>
    <row r="31" spans="1:12" ht="50.25" customHeight="1">
      <c r="A31" s="37">
        <v>27</v>
      </c>
      <c r="B31" s="33" t="s">
        <v>116</v>
      </c>
      <c r="C31" s="38" t="s">
        <v>58</v>
      </c>
      <c r="D31" s="65">
        <v>100</v>
      </c>
      <c r="E31" s="62"/>
      <c r="F31" s="53"/>
      <c r="G31" s="55"/>
      <c r="H31" s="52">
        <f t="shared" si="0"/>
        <v>0</v>
      </c>
      <c r="I31" s="52">
        <f t="shared" si="1"/>
        <v>0</v>
      </c>
      <c r="J31" s="9">
        <v>1</v>
      </c>
      <c r="K31" s="119">
        <f t="shared" si="2"/>
        <v>0</v>
      </c>
      <c r="L31" s="119">
        <f t="shared" si="3"/>
        <v>1</v>
      </c>
    </row>
    <row r="32" spans="1:12" ht="36">
      <c r="A32" s="37">
        <v>28</v>
      </c>
      <c r="B32" s="33" t="s">
        <v>118</v>
      </c>
      <c r="C32" s="38" t="s">
        <v>58</v>
      </c>
      <c r="D32" s="65">
        <v>150</v>
      </c>
      <c r="E32" s="62"/>
      <c r="F32" s="53"/>
      <c r="G32" s="55"/>
      <c r="H32" s="52">
        <f t="shared" si="0"/>
        <v>0</v>
      </c>
      <c r="I32" s="52">
        <f t="shared" si="1"/>
        <v>0</v>
      </c>
      <c r="J32" s="9">
        <v>1</v>
      </c>
      <c r="K32" s="119">
        <f t="shared" si="2"/>
        <v>0</v>
      </c>
      <c r="L32" s="119">
        <f t="shared" si="3"/>
        <v>1</v>
      </c>
    </row>
    <row r="33" spans="1:12" ht="36">
      <c r="A33" s="37">
        <v>29</v>
      </c>
      <c r="B33" s="33" t="s">
        <v>119</v>
      </c>
      <c r="C33" s="38" t="s">
        <v>58</v>
      </c>
      <c r="D33" s="65">
        <v>450</v>
      </c>
      <c r="E33" s="62"/>
      <c r="F33" s="53"/>
      <c r="G33" s="55"/>
      <c r="H33" s="52">
        <f t="shared" si="0"/>
        <v>0</v>
      </c>
      <c r="I33" s="52">
        <f t="shared" si="1"/>
        <v>0</v>
      </c>
      <c r="J33" s="9">
        <v>1</v>
      </c>
      <c r="K33" s="119">
        <f t="shared" si="2"/>
        <v>0</v>
      </c>
      <c r="L33" s="119">
        <f t="shared" si="3"/>
        <v>1</v>
      </c>
    </row>
    <row r="34" spans="1:12" ht="36">
      <c r="A34" s="37">
        <v>30</v>
      </c>
      <c r="B34" s="33" t="s">
        <v>120</v>
      </c>
      <c r="C34" s="38" t="s">
        <v>58</v>
      </c>
      <c r="D34" s="65">
        <v>450</v>
      </c>
      <c r="E34" s="62"/>
      <c r="F34" s="53"/>
      <c r="G34" s="55"/>
      <c r="H34" s="52">
        <f t="shared" si="0"/>
        <v>0</v>
      </c>
      <c r="I34" s="52">
        <f t="shared" si="1"/>
        <v>0</v>
      </c>
      <c r="J34" s="9">
        <v>1</v>
      </c>
      <c r="K34" s="119">
        <f t="shared" si="2"/>
        <v>0</v>
      </c>
      <c r="L34" s="119">
        <f t="shared" si="3"/>
        <v>1</v>
      </c>
    </row>
    <row r="35" spans="1:12" ht="60">
      <c r="A35" s="37">
        <v>31</v>
      </c>
      <c r="B35" s="33" t="s">
        <v>45</v>
      </c>
      <c r="C35" s="42" t="s">
        <v>58</v>
      </c>
      <c r="D35" s="64">
        <v>200</v>
      </c>
      <c r="E35" s="62"/>
      <c r="F35" s="53"/>
      <c r="G35" s="55"/>
      <c r="H35" s="52">
        <f t="shared" si="0"/>
        <v>0</v>
      </c>
      <c r="I35" s="52">
        <f t="shared" si="1"/>
        <v>0</v>
      </c>
      <c r="J35" s="9">
        <v>1</v>
      </c>
      <c r="K35" s="119">
        <f t="shared" si="2"/>
        <v>0</v>
      </c>
      <c r="L35" s="119">
        <f t="shared" si="3"/>
        <v>1</v>
      </c>
    </row>
    <row r="36" spans="1:12" ht="60">
      <c r="A36" s="37">
        <v>32</v>
      </c>
      <c r="B36" s="33" t="s">
        <v>46</v>
      </c>
      <c r="C36" s="42" t="s">
        <v>58</v>
      </c>
      <c r="D36" s="64">
        <v>200</v>
      </c>
      <c r="E36" s="62"/>
      <c r="F36" s="53"/>
      <c r="G36" s="55"/>
      <c r="H36" s="52">
        <f t="shared" si="0"/>
        <v>0</v>
      </c>
      <c r="I36" s="52">
        <f t="shared" si="1"/>
        <v>0</v>
      </c>
      <c r="J36" s="9">
        <v>1</v>
      </c>
      <c r="K36" s="119">
        <f t="shared" si="2"/>
        <v>0</v>
      </c>
      <c r="L36" s="119">
        <f t="shared" si="3"/>
        <v>1</v>
      </c>
    </row>
    <row r="37" spans="1:12" ht="156">
      <c r="A37" s="37">
        <v>33</v>
      </c>
      <c r="B37" s="33" t="s">
        <v>44</v>
      </c>
      <c r="C37" s="42" t="s">
        <v>58</v>
      </c>
      <c r="D37" s="64">
        <v>55000</v>
      </c>
      <c r="E37" s="62"/>
      <c r="F37" s="53"/>
      <c r="G37" s="55"/>
      <c r="H37" s="52">
        <f t="shared" si="0"/>
        <v>0</v>
      </c>
      <c r="I37" s="52">
        <f t="shared" si="1"/>
        <v>0</v>
      </c>
      <c r="J37" s="9">
        <v>1</v>
      </c>
      <c r="K37" s="119">
        <f t="shared" si="2"/>
        <v>0</v>
      </c>
      <c r="L37" s="119">
        <f t="shared" si="3"/>
        <v>1</v>
      </c>
    </row>
    <row r="38" spans="1:12" ht="27" customHeight="1">
      <c r="A38" s="37">
        <v>34</v>
      </c>
      <c r="B38" s="33" t="s">
        <v>13</v>
      </c>
      <c r="C38" s="42" t="s">
        <v>58</v>
      </c>
      <c r="D38" s="64">
        <v>30</v>
      </c>
      <c r="E38" s="62"/>
      <c r="F38" s="53"/>
      <c r="G38" s="55"/>
      <c r="H38" s="52">
        <f t="shared" si="0"/>
        <v>0</v>
      </c>
      <c r="I38" s="52">
        <f t="shared" si="1"/>
        <v>0</v>
      </c>
      <c r="J38" s="9">
        <v>1</v>
      </c>
      <c r="K38" s="119">
        <f t="shared" si="2"/>
        <v>0</v>
      </c>
      <c r="L38" s="119">
        <f t="shared" si="3"/>
        <v>1</v>
      </c>
    </row>
    <row r="39" spans="1:12" ht="27" customHeight="1">
      <c r="A39" s="37">
        <v>35</v>
      </c>
      <c r="B39" s="33" t="s">
        <v>41</v>
      </c>
      <c r="C39" s="42" t="s">
        <v>58</v>
      </c>
      <c r="D39" s="64">
        <v>30</v>
      </c>
      <c r="E39" s="62"/>
      <c r="F39" s="53"/>
      <c r="G39" s="55"/>
      <c r="H39" s="52">
        <f t="shared" si="0"/>
        <v>0</v>
      </c>
      <c r="I39" s="52">
        <f t="shared" si="1"/>
        <v>0</v>
      </c>
      <c r="J39" s="9">
        <v>1</v>
      </c>
      <c r="K39" s="119">
        <f t="shared" si="2"/>
        <v>0</v>
      </c>
      <c r="L39" s="119">
        <f t="shared" si="3"/>
        <v>1</v>
      </c>
    </row>
    <row r="40" spans="1:12" ht="27" customHeight="1">
      <c r="A40" s="37">
        <v>36</v>
      </c>
      <c r="B40" s="33" t="s">
        <v>14</v>
      </c>
      <c r="C40" s="42" t="s">
        <v>58</v>
      </c>
      <c r="D40" s="64">
        <v>30</v>
      </c>
      <c r="E40" s="62"/>
      <c r="F40" s="53"/>
      <c r="G40" s="55"/>
      <c r="H40" s="52">
        <f t="shared" si="0"/>
        <v>0</v>
      </c>
      <c r="I40" s="52">
        <f t="shared" si="1"/>
        <v>0</v>
      </c>
      <c r="J40" s="9">
        <v>1</v>
      </c>
      <c r="K40" s="119">
        <f t="shared" si="2"/>
        <v>0</v>
      </c>
      <c r="L40" s="119">
        <f t="shared" si="3"/>
        <v>1</v>
      </c>
    </row>
    <row r="41" spans="1:12" ht="27" customHeight="1">
      <c r="A41" s="37">
        <v>37</v>
      </c>
      <c r="B41" s="33" t="s">
        <v>42</v>
      </c>
      <c r="C41" s="42" t="s">
        <v>58</v>
      </c>
      <c r="D41" s="64">
        <v>30</v>
      </c>
      <c r="E41" s="62"/>
      <c r="F41" s="53"/>
      <c r="G41" s="55"/>
      <c r="H41" s="52">
        <f t="shared" si="0"/>
        <v>0</v>
      </c>
      <c r="I41" s="52">
        <f t="shared" si="1"/>
        <v>0</v>
      </c>
      <c r="J41" s="9">
        <v>1</v>
      </c>
      <c r="K41" s="119">
        <f t="shared" si="2"/>
        <v>0</v>
      </c>
      <c r="L41" s="119">
        <f t="shared" si="3"/>
        <v>1</v>
      </c>
    </row>
    <row r="42" spans="1:12" ht="27" customHeight="1">
      <c r="A42" s="37">
        <v>38</v>
      </c>
      <c r="B42" s="33" t="s">
        <v>77</v>
      </c>
      <c r="C42" s="42" t="s">
        <v>58</v>
      </c>
      <c r="D42" s="64">
        <v>50</v>
      </c>
      <c r="E42" s="62"/>
      <c r="F42" s="53"/>
      <c r="G42" s="55"/>
      <c r="H42" s="52">
        <f t="shared" si="0"/>
        <v>0</v>
      </c>
      <c r="I42" s="52">
        <f t="shared" si="1"/>
        <v>0</v>
      </c>
      <c r="J42" s="9">
        <v>1</v>
      </c>
      <c r="K42" s="119">
        <f t="shared" si="2"/>
        <v>0</v>
      </c>
      <c r="L42" s="119">
        <f t="shared" si="3"/>
        <v>1</v>
      </c>
    </row>
    <row r="43" spans="1:12" ht="27" customHeight="1">
      <c r="A43" s="37">
        <v>39</v>
      </c>
      <c r="B43" s="33" t="s">
        <v>24</v>
      </c>
      <c r="C43" s="42" t="s">
        <v>58</v>
      </c>
      <c r="D43" s="64">
        <v>50</v>
      </c>
      <c r="E43" s="62"/>
      <c r="F43" s="53"/>
      <c r="G43" s="55"/>
      <c r="H43" s="52">
        <f t="shared" si="0"/>
        <v>0</v>
      </c>
      <c r="I43" s="52">
        <f t="shared" si="1"/>
        <v>0</v>
      </c>
      <c r="J43" s="9">
        <v>1</v>
      </c>
      <c r="K43" s="119">
        <f t="shared" si="2"/>
        <v>0</v>
      </c>
      <c r="L43" s="119">
        <f t="shared" si="3"/>
        <v>1</v>
      </c>
    </row>
    <row r="44" spans="1:12" ht="27" customHeight="1">
      <c r="A44" s="37">
        <v>40</v>
      </c>
      <c r="B44" s="33" t="s">
        <v>25</v>
      </c>
      <c r="C44" s="42" t="s">
        <v>58</v>
      </c>
      <c r="D44" s="64">
        <v>50</v>
      </c>
      <c r="E44" s="62"/>
      <c r="F44" s="53"/>
      <c r="G44" s="55"/>
      <c r="H44" s="52">
        <f t="shared" si="0"/>
        <v>0</v>
      </c>
      <c r="I44" s="52">
        <f t="shared" si="1"/>
        <v>0</v>
      </c>
      <c r="J44" s="9">
        <v>1</v>
      </c>
      <c r="K44" s="119">
        <f t="shared" si="2"/>
        <v>0</v>
      </c>
      <c r="L44" s="119">
        <f t="shared" si="3"/>
        <v>1</v>
      </c>
    </row>
    <row r="45" spans="1:12" ht="27" customHeight="1">
      <c r="A45" s="37">
        <v>41</v>
      </c>
      <c r="B45" s="33" t="s">
        <v>52</v>
      </c>
      <c r="C45" s="42" t="s">
        <v>58</v>
      </c>
      <c r="D45" s="64">
        <v>4000</v>
      </c>
      <c r="E45" s="62"/>
      <c r="F45" s="53"/>
      <c r="G45" s="55"/>
      <c r="H45" s="52">
        <f t="shared" si="0"/>
        <v>0</v>
      </c>
      <c r="I45" s="52">
        <f t="shared" si="1"/>
        <v>0</v>
      </c>
      <c r="J45" s="9">
        <v>1</v>
      </c>
      <c r="K45" s="119">
        <f t="shared" si="2"/>
        <v>0</v>
      </c>
      <c r="L45" s="119">
        <f t="shared" si="3"/>
        <v>1</v>
      </c>
    </row>
    <row r="46" spans="1:12" ht="27" customHeight="1">
      <c r="A46" s="37">
        <v>42</v>
      </c>
      <c r="B46" s="33" t="s">
        <v>61</v>
      </c>
      <c r="C46" s="42" t="s">
        <v>58</v>
      </c>
      <c r="D46" s="64">
        <v>500</v>
      </c>
      <c r="E46" s="62"/>
      <c r="F46" s="53"/>
      <c r="G46" s="55"/>
      <c r="H46" s="52">
        <f t="shared" si="0"/>
        <v>0</v>
      </c>
      <c r="I46" s="52">
        <f t="shared" si="1"/>
        <v>0</v>
      </c>
      <c r="J46" s="9">
        <v>1</v>
      </c>
      <c r="K46" s="119">
        <f t="shared" si="2"/>
        <v>0</v>
      </c>
      <c r="L46" s="119">
        <f t="shared" si="3"/>
        <v>1</v>
      </c>
    </row>
    <row r="47" spans="1:12" ht="27" customHeight="1">
      <c r="A47" s="37">
        <v>43</v>
      </c>
      <c r="B47" s="33" t="s">
        <v>36</v>
      </c>
      <c r="C47" s="42" t="s">
        <v>58</v>
      </c>
      <c r="D47" s="64">
        <v>3000</v>
      </c>
      <c r="E47" s="62"/>
      <c r="F47" s="53"/>
      <c r="G47" s="55"/>
      <c r="H47" s="52">
        <f t="shared" si="0"/>
        <v>0</v>
      </c>
      <c r="I47" s="52">
        <f t="shared" si="1"/>
        <v>0</v>
      </c>
      <c r="J47" s="9">
        <v>1</v>
      </c>
      <c r="K47" s="119">
        <f t="shared" si="2"/>
        <v>0</v>
      </c>
      <c r="L47" s="119">
        <f t="shared" si="3"/>
        <v>1</v>
      </c>
    </row>
    <row r="48" spans="1:12" ht="27" customHeight="1">
      <c r="A48" s="37">
        <v>44</v>
      </c>
      <c r="B48" s="33" t="s">
        <v>37</v>
      </c>
      <c r="C48" s="42" t="s">
        <v>58</v>
      </c>
      <c r="D48" s="64">
        <v>400</v>
      </c>
      <c r="E48" s="62"/>
      <c r="F48" s="53"/>
      <c r="G48" s="55"/>
      <c r="H48" s="52">
        <f t="shared" si="0"/>
        <v>0</v>
      </c>
      <c r="I48" s="52">
        <f t="shared" si="1"/>
        <v>0</v>
      </c>
      <c r="J48" s="9">
        <v>1</v>
      </c>
      <c r="K48" s="119">
        <f t="shared" si="2"/>
        <v>0</v>
      </c>
      <c r="L48" s="119">
        <f t="shared" si="3"/>
        <v>1</v>
      </c>
    </row>
    <row r="49" spans="1:15" ht="27" customHeight="1">
      <c r="A49" s="37">
        <v>45</v>
      </c>
      <c r="B49" s="33" t="s">
        <v>78</v>
      </c>
      <c r="C49" s="42" t="s">
        <v>58</v>
      </c>
      <c r="D49" s="64">
        <v>400</v>
      </c>
      <c r="E49" s="62"/>
      <c r="F49" s="53"/>
      <c r="G49" s="55"/>
      <c r="H49" s="52">
        <f t="shared" si="0"/>
        <v>0</v>
      </c>
      <c r="I49" s="52">
        <f t="shared" si="1"/>
        <v>0</v>
      </c>
      <c r="J49" s="9">
        <v>1</v>
      </c>
      <c r="K49" s="119">
        <f t="shared" si="2"/>
        <v>0</v>
      </c>
      <c r="L49" s="119">
        <f t="shared" si="3"/>
        <v>1</v>
      </c>
    </row>
    <row r="50" spans="1:15" ht="27" customHeight="1">
      <c r="A50" s="37">
        <v>46</v>
      </c>
      <c r="B50" s="33" t="s">
        <v>79</v>
      </c>
      <c r="C50" s="42" t="s">
        <v>58</v>
      </c>
      <c r="D50" s="64">
        <v>3500</v>
      </c>
      <c r="E50" s="62"/>
      <c r="F50" s="53"/>
      <c r="G50" s="55"/>
      <c r="H50" s="52">
        <f t="shared" si="0"/>
        <v>0</v>
      </c>
      <c r="I50" s="52">
        <f t="shared" si="1"/>
        <v>0</v>
      </c>
      <c r="J50" s="9">
        <v>1</v>
      </c>
      <c r="K50" s="119">
        <f t="shared" si="2"/>
        <v>0</v>
      </c>
      <c r="L50" s="119">
        <f t="shared" si="3"/>
        <v>1</v>
      </c>
    </row>
    <row r="51" spans="1:15" ht="27" customHeight="1">
      <c r="A51" s="37">
        <v>47</v>
      </c>
      <c r="B51" s="33" t="s">
        <v>80</v>
      </c>
      <c r="C51" s="42" t="s">
        <v>58</v>
      </c>
      <c r="D51" s="64">
        <v>1000</v>
      </c>
      <c r="E51" s="62"/>
      <c r="F51" s="53"/>
      <c r="G51" s="55"/>
      <c r="H51" s="52">
        <f t="shared" si="0"/>
        <v>0</v>
      </c>
      <c r="I51" s="52">
        <f t="shared" si="1"/>
        <v>0</v>
      </c>
      <c r="J51" s="9">
        <v>1</v>
      </c>
      <c r="K51" s="119">
        <f t="shared" si="2"/>
        <v>0</v>
      </c>
      <c r="L51" s="119">
        <f t="shared" si="3"/>
        <v>1</v>
      </c>
    </row>
    <row r="52" spans="1:15" ht="42.6" customHeight="1">
      <c r="A52" s="37">
        <v>48</v>
      </c>
      <c r="B52" s="33" t="s">
        <v>170</v>
      </c>
      <c r="C52" s="42" t="s">
        <v>59</v>
      </c>
      <c r="D52" s="64">
        <v>220</v>
      </c>
      <c r="E52" s="62"/>
      <c r="F52" s="53"/>
      <c r="G52" s="55"/>
      <c r="H52" s="52">
        <f t="shared" si="0"/>
        <v>0</v>
      </c>
      <c r="I52" s="52">
        <f t="shared" si="1"/>
        <v>0</v>
      </c>
      <c r="J52" s="9">
        <v>1</v>
      </c>
      <c r="K52" s="119">
        <f t="shared" si="2"/>
        <v>0</v>
      </c>
      <c r="L52" s="119">
        <f t="shared" si="3"/>
        <v>1</v>
      </c>
    </row>
    <row r="53" spans="1:15" ht="49.15" customHeight="1">
      <c r="A53" s="37">
        <v>49</v>
      </c>
      <c r="B53" s="33" t="s">
        <v>169</v>
      </c>
      <c r="C53" s="42" t="s">
        <v>59</v>
      </c>
      <c r="D53" s="64">
        <v>80</v>
      </c>
      <c r="E53" s="62"/>
      <c r="F53" s="53"/>
      <c r="G53" s="55"/>
      <c r="H53" s="52">
        <f t="shared" si="0"/>
        <v>0</v>
      </c>
      <c r="I53" s="52">
        <f t="shared" si="1"/>
        <v>0</v>
      </c>
      <c r="J53" s="9">
        <v>1</v>
      </c>
      <c r="K53" s="119">
        <f t="shared" si="2"/>
        <v>0</v>
      </c>
      <c r="L53" s="119">
        <f t="shared" si="3"/>
        <v>1</v>
      </c>
    </row>
    <row r="54" spans="1:15" ht="21.6" customHeight="1">
      <c r="A54" s="37">
        <v>50</v>
      </c>
      <c r="B54" s="33" t="s">
        <v>15</v>
      </c>
      <c r="C54" s="42" t="s">
        <v>58</v>
      </c>
      <c r="D54" s="64">
        <v>300</v>
      </c>
      <c r="E54" s="62"/>
      <c r="F54" s="53"/>
      <c r="G54" s="55"/>
      <c r="H54" s="52">
        <f t="shared" si="0"/>
        <v>0</v>
      </c>
      <c r="I54" s="52">
        <f t="shared" si="1"/>
        <v>0</v>
      </c>
      <c r="J54" s="9">
        <v>1</v>
      </c>
      <c r="K54" s="119">
        <f t="shared" si="2"/>
        <v>0</v>
      </c>
      <c r="L54" s="119">
        <f t="shared" si="3"/>
        <v>1</v>
      </c>
    </row>
    <row r="55" spans="1:15" ht="22.15" customHeight="1">
      <c r="A55" s="37">
        <v>51</v>
      </c>
      <c r="B55" s="33" t="s">
        <v>29</v>
      </c>
      <c r="C55" s="42" t="s">
        <v>58</v>
      </c>
      <c r="D55" s="64">
        <v>200</v>
      </c>
      <c r="E55" s="62"/>
      <c r="F55" s="53"/>
      <c r="G55" s="55"/>
      <c r="H55" s="52">
        <f t="shared" si="0"/>
        <v>0</v>
      </c>
      <c r="I55" s="52">
        <f t="shared" si="1"/>
        <v>0</v>
      </c>
      <c r="J55" s="9">
        <v>1</v>
      </c>
      <c r="K55" s="119">
        <f t="shared" si="2"/>
        <v>0</v>
      </c>
      <c r="L55" s="119">
        <f t="shared" si="3"/>
        <v>1</v>
      </c>
      <c r="M55" s="36"/>
      <c r="N55" s="36"/>
      <c r="O55" s="36"/>
    </row>
    <row r="56" spans="1:15" ht="168">
      <c r="A56" s="37">
        <v>52</v>
      </c>
      <c r="B56" s="33" t="s">
        <v>143</v>
      </c>
      <c r="C56" s="42" t="s">
        <v>58</v>
      </c>
      <c r="D56" s="64">
        <v>30000</v>
      </c>
      <c r="E56" s="62"/>
      <c r="F56" s="53"/>
      <c r="G56" s="55"/>
      <c r="H56" s="52">
        <f t="shared" si="0"/>
        <v>0</v>
      </c>
      <c r="I56" s="52">
        <f t="shared" si="1"/>
        <v>0</v>
      </c>
      <c r="J56" s="9">
        <v>1</v>
      </c>
      <c r="K56" s="119">
        <f t="shared" si="2"/>
        <v>0</v>
      </c>
      <c r="L56" s="119">
        <f t="shared" si="3"/>
        <v>1</v>
      </c>
      <c r="M56" s="36"/>
      <c r="N56" s="36"/>
    </row>
    <row r="57" spans="1:15" ht="18.600000000000001" customHeight="1">
      <c r="A57" s="37">
        <v>53</v>
      </c>
      <c r="B57" s="33" t="s">
        <v>4</v>
      </c>
      <c r="C57" s="42" t="s">
        <v>58</v>
      </c>
      <c r="D57" s="64">
        <v>150</v>
      </c>
      <c r="E57" s="62"/>
      <c r="F57" s="53"/>
      <c r="G57" s="55"/>
      <c r="H57" s="52">
        <f t="shared" si="0"/>
        <v>0</v>
      </c>
      <c r="I57" s="52">
        <f t="shared" si="1"/>
        <v>0</v>
      </c>
      <c r="J57" s="9">
        <v>1</v>
      </c>
      <c r="K57" s="119">
        <f t="shared" si="2"/>
        <v>0</v>
      </c>
      <c r="L57" s="119">
        <f t="shared" si="3"/>
        <v>1</v>
      </c>
    </row>
    <row r="58" spans="1:15" ht="15" customHeight="1">
      <c r="A58" s="37">
        <v>54</v>
      </c>
      <c r="B58" s="33" t="s">
        <v>1</v>
      </c>
      <c r="C58" s="42" t="s">
        <v>58</v>
      </c>
      <c r="D58" s="64">
        <v>150</v>
      </c>
      <c r="E58" s="62"/>
      <c r="F58" s="53"/>
      <c r="G58" s="55"/>
      <c r="H58" s="52">
        <f t="shared" si="0"/>
        <v>0</v>
      </c>
      <c r="I58" s="52">
        <f t="shared" si="1"/>
        <v>0</v>
      </c>
      <c r="J58" s="9">
        <v>1</v>
      </c>
      <c r="K58" s="119">
        <f t="shared" si="2"/>
        <v>0</v>
      </c>
      <c r="L58" s="119">
        <f t="shared" si="3"/>
        <v>1</v>
      </c>
    </row>
    <row r="59" spans="1:15" ht="15" customHeight="1">
      <c r="A59" s="37">
        <v>55</v>
      </c>
      <c r="B59" s="33" t="s">
        <v>2</v>
      </c>
      <c r="C59" s="42" t="s">
        <v>58</v>
      </c>
      <c r="D59" s="64">
        <v>300</v>
      </c>
      <c r="E59" s="62"/>
      <c r="F59" s="53"/>
      <c r="G59" s="55"/>
      <c r="H59" s="52">
        <f t="shared" si="0"/>
        <v>0</v>
      </c>
      <c r="I59" s="52">
        <f t="shared" si="1"/>
        <v>0</v>
      </c>
      <c r="J59" s="9">
        <v>1</v>
      </c>
      <c r="K59" s="119">
        <f t="shared" si="2"/>
        <v>0</v>
      </c>
      <c r="L59" s="119">
        <f t="shared" si="3"/>
        <v>1</v>
      </c>
    </row>
    <row r="60" spans="1:15" ht="15" customHeight="1">
      <c r="A60" s="37">
        <v>56</v>
      </c>
      <c r="B60" s="33" t="s">
        <v>3</v>
      </c>
      <c r="C60" s="42" t="s">
        <v>58</v>
      </c>
      <c r="D60" s="64">
        <v>400</v>
      </c>
      <c r="E60" s="62"/>
      <c r="F60" s="53"/>
      <c r="G60" s="55"/>
      <c r="H60" s="52">
        <f t="shared" si="0"/>
        <v>0</v>
      </c>
      <c r="I60" s="52">
        <f t="shared" si="1"/>
        <v>0</v>
      </c>
      <c r="J60" s="9">
        <v>1</v>
      </c>
      <c r="K60" s="119">
        <f t="shared" si="2"/>
        <v>0</v>
      </c>
      <c r="L60" s="119">
        <f t="shared" si="3"/>
        <v>1</v>
      </c>
    </row>
    <row r="61" spans="1:15" ht="15" customHeight="1">
      <c r="A61" s="37">
        <v>57</v>
      </c>
      <c r="B61" s="33" t="s">
        <v>82</v>
      </c>
      <c r="C61" s="42" t="s">
        <v>58</v>
      </c>
      <c r="D61" s="64">
        <v>150</v>
      </c>
      <c r="E61" s="62"/>
      <c r="F61" s="53"/>
      <c r="G61" s="55"/>
      <c r="H61" s="52">
        <f t="shared" si="0"/>
        <v>0</v>
      </c>
      <c r="I61" s="52">
        <f t="shared" si="1"/>
        <v>0</v>
      </c>
      <c r="J61" s="9">
        <v>1</v>
      </c>
      <c r="K61" s="119">
        <f t="shared" si="2"/>
        <v>0</v>
      </c>
      <c r="L61" s="119">
        <f t="shared" si="3"/>
        <v>1</v>
      </c>
    </row>
    <row r="62" spans="1:15" ht="15" customHeight="1">
      <c r="A62" s="37">
        <v>58</v>
      </c>
      <c r="B62" s="33" t="s">
        <v>20</v>
      </c>
      <c r="C62" s="42" t="s">
        <v>58</v>
      </c>
      <c r="D62" s="64">
        <v>50</v>
      </c>
      <c r="E62" s="62"/>
      <c r="F62" s="53"/>
      <c r="G62" s="55"/>
      <c r="H62" s="52">
        <f t="shared" si="0"/>
        <v>0</v>
      </c>
      <c r="I62" s="52">
        <f t="shared" si="1"/>
        <v>0</v>
      </c>
      <c r="J62" s="9">
        <v>1</v>
      </c>
      <c r="K62" s="119">
        <f t="shared" si="2"/>
        <v>0</v>
      </c>
      <c r="L62" s="119">
        <f t="shared" si="3"/>
        <v>1</v>
      </c>
    </row>
    <row r="63" spans="1:15" ht="15" customHeight="1">
      <c r="A63" s="37">
        <v>59</v>
      </c>
      <c r="B63" s="33" t="s">
        <v>62</v>
      </c>
      <c r="C63" s="42" t="s">
        <v>58</v>
      </c>
      <c r="D63" s="64">
        <v>50</v>
      </c>
      <c r="E63" s="62"/>
      <c r="F63" s="53"/>
      <c r="G63" s="55"/>
      <c r="H63" s="52">
        <f t="shared" si="0"/>
        <v>0</v>
      </c>
      <c r="I63" s="52">
        <f t="shared" si="1"/>
        <v>0</v>
      </c>
      <c r="J63" s="9">
        <v>1</v>
      </c>
      <c r="K63" s="119">
        <f t="shared" si="2"/>
        <v>0</v>
      </c>
      <c r="L63" s="119">
        <f t="shared" si="3"/>
        <v>1</v>
      </c>
    </row>
    <row r="64" spans="1:15" ht="15" customHeight="1">
      <c r="A64" s="37">
        <v>60</v>
      </c>
      <c r="B64" s="33" t="s">
        <v>63</v>
      </c>
      <c r="C64" s="42" t="s">
        <v>58</v>
      </c>
      <c r="D64" s="64">
        <v>50</v>
      </c>
      <c r="E64" s="62"/>
      <c r="F64" s="53"/>
      <c r="G64" s="55"/>
      <c r="H64" s="52">
        <f t="shared" si="0"/>
        <v>0</v>
      </c>
      <c r="I64" s="52">
        <f t="shared" si="1"/>
        <v>0</v>
      </c>
      <c r="J64" s="9">
        <v>1</v>
      </c>
      <c r="K64" s="119">
        <f t="shared" si="2"/>
        <v>0</v>
      </c>
      <c r="L64" s="119">
        <f t="shared" si="3"/>
        <v>1</v>
      </c>
    </row>
    <row r="65" spans="1:12" ht="15" customHeight="1">
      <c r="A65" s="37">
        <v>61</v>
      </c>
      <c r="B65" s="33" t="s">
        <v>23</v>
      </c>
      <c r="C65" s="42" t="s">
        <v>58</v>
      </c>
      <c r="D65" s="64">
        <v>50</v>
      </c>
      <c r="E65" s="62"/>
      <c r="F65" s="53"/>
      <c r="G65" s="55"/>
      <c r="H65" s="52">
        <f t="shared" si="0"/>
        <v>0</v>
      </c>
      <c r="I65" s="52">
        <f t="shared" si="1"/>
        <v>0</v>
      </c>
      <c r="J65" s="9">
        <v>1</v>
      </c>
      <c r="K65" s="119">
        <f t="shared" si="2"/>
        <v>0</v>
      </c>
      <c r="L65" s="119">
        <f t="shared" si="3"/>
        <v>1</v>
      </c>
    </row>
    <row r="66" spans="1:12" ht="15" customHeight="1">
      <c r="A66" s="37">
        <v>62</v>
      </c>
      <c r="B66" s="33" t="s">
        <v>65</v>
      </c>
      <c r="C66" s="42" t="s">
        <v>58</v>
      </c>
      <c r="D66" s="64">
        <v>50</v>
      </c>
      <c r="E66" s="62"/>
      <c r="F66" s="53"/>
      <c r="G66" s="55"/>
      <c r="H66" s="52">
        <f t="shared" si="0"/>
        <v>0</v>
      </c>
      <c r="I66" s="52">
        <f t="shared" si="1"/>
        <v>0</v>
      </c>
      <c r="J66" s="9">
        <v>1</v>
      </c>
      <c r="K66" s="119">
        <f t="shared" si="2"/>
        <v>0</v>
      </c>
      <c r="L66" s="119">
        <f t="shared" si="3"/>
        <v>1</v>
      </c>
    </row>
    <row r="67" spans="1:12" ht="15" customHeight="1">
      <c r="A67" s="37">
        <v>63</v>
      </c>
      <c r="B67" s="33" t="s">
        <v>64</v>
      </c>
      <c r="C67" s="42" t="s">
        <v>58</v>
      </c>
      <c r="D67" s="64">
        <v>50</v>
      </c>
      <c r="E67" s="62"/>
      <c r="F67" s="53"/>
      <c r="G67" s="55"/>
      <c r="H67" s="52">
        <f t="shared" si="0"/>
        <v>0</v>
      </c>
      <c r="I67" s="52">
        <f t="shared" si="1"/>
        <v>0</v>
      </c>
      <c r="J67" s="9">
        <v>1</v>
      </c>
      <c r="K67" s="119">
        <f t="shared" si="2"/>
        <v>0</v>
      </c>
      <c r="L67" s="119">
        <f t="shared" si="3"/>
        <v>1</v>
      </c>
    </row>
    <row r="68" spans="1:12" ht="15" customHeight="1">
      <c r="A68" s="37">
        <v>64</v>
      </c>
      <c r="B68" s="33" t="s">
        <v>66</v>
      </c>
      <c r="C68" s="42" t="s">
        <v>58</v>
      </c>
      <c r="D68" s="64">
        <v>80</v>
      </c>
      <c r="E68" s="62"/>
      <c r="F68" s="53"/>
      <c r="G68" s="55"/>
      <c r="H68" s="52">
        <f t="shared" si="0"/>
        <v>0</v>
      </c>
      <c r="I68" s="52">
        <f t="shared" si="1"/>
        <v>0</v>
      </c>
      <c r="J68" s="9">
        <v>1</v>
      </c>
      <c r="K68" s="119">
        <f t="shared" si="2"/>
        <v>0</v>
      </c>
      <c r="L68" s="119">
        <f t="shared" si="3"/>
        <v>1</v>
      </c>
    </row>
    <row r="69" spans="1:12" ht="15" customHeight="1">
      <c r="A69" s="37">
        <v>65</v>
      </c>
      <c r="B69" s="33" t="s">
        <v>67</v>
      </c>
      <c r="C69" s="42" t="s">
        <v>58</v>
      </c>
      <c r="D69" s="64">
        <v>80</v>
      </c>
      <c r="E69" s="62"/>
      <c r="F69" s="53"/>
      <c r="G69" s="55"/>
      <c r="H69" s="52">
        <f t="shared" si="0"/>
        <v>0</v>
      </c>
      <c r="I69" s="52">
        <f t="shared" si="1"/>
        <v>0</v>
      </c>
      <c r="J69" s="9">
        <v>1</v>
      </c>
      <c r="K69" s="119">
        <f t="shared" si="2"/>
        <v>0</v>
      </c>
      <c r="L69" s="119">
        <f t="shared" si="3"/>
        <v>1</v>
      </c>
    </row>
    <row r="70" spans="1:12" ht="15" customHeight="1">
      <c r="A70" s="37">
        <v>66</v>
      </c>
      <c r="B70" s="33" t="s">
        <v>68</v>
      </c>
      <c r="C70" s="42" t="s">
        <v>58</v>
      </c>
      <c r="D70" s="64">
        <v>100</v>
      </c>
      <c r="E70" s="62"/>
      <c r="F70" s="53"/>
      <c r="G70" s="55"/>
      <c r="H70" s="52">
        <f t="shared" ref="H70:H92" si="4">D70*F70</f>
        <v>0</v>
      </c>
      <c r="I70" s="52">
        <f t="shared" ref="I70:I92" si="5">H70*L70</f>
        <v>0</v>
      </c>
      <c r="J70" s="9">
        <v>1</v>
      </c>
      <c r="K70" s="119">
        <f t="shared" ref="K70:K92" si="6">G70*0.01</f>
        <v>0</v>
      </c>
      <c r="L70" s="119">
        <f t="shared" ref="L70:L92" si="7">J70+K70</f>
        <v>1</v>
      </c>
    </row>
    <row r="71" spans="1:12" ht="15" customHeight="1">
      <c r="A71" s="37">
        <v>67</v>
      </c>
      <c r="B71" s="33" t="s">
        <v>21</v>
      </c>
      <c r="C71" s="42" t="s">
        <v>58</v>
      </c>
      <c r="D71" s="64">
        <v>100</v>
      </c>
      <c r="E71" s="62"/>
      <c r="F71" s="53"/>
      <c r="G71" s="55"/>
      <c r="H71" s="52">
        <f t="shared" si="4"/>
        <v>0</v>
      </c>
      <c r="I71" s="52">
        <f t="shared" si="5"/>
        <v>0</v>
      </c>
      <c r="J71" s="9">
        <v>1</v>
      </c>
      <c r="K71" s="119">
        <f t="shared" si="6"/>
        <v>0</v>
      </c>
      <c r="L71" s="119">
        <f t="shared" si="7"/>
        <v>1</v>
      </c>
    </row>
    <row r="72" spans="1:12" ht="15" customHeight="1">
      <c r="A72" s="37">
        <v>68</v>
      </c>
      <c r="B72" s="33" t="s">
        <v>69</v>
      </c>
      <c r="C72" s="42" t="s">
        <v>58</v>
      </c>
      <c r="D72" s="64">
        <v>350</v>
      </c>
      <c r="E72" s="62"/>
      <c r="F72" s="53"/>
      <c r="G72" s="55"/>
      <c r="H72" s="52">
        <f t="shared" si="4"/>
        <v>0</v>
      </c>
      <c r="I72" s="52">
        <f t="shared" si="5"/>
        <v>0</v>
      </c>
      <c r="J72" s="9">
        <v>1</v>
      </c>
      <c r="K72" s="119">
        <f t="shared" si="6"/>
        <v>0</v>
      </c>
      <c r="L72" s="119">
        <f t="shared" si="7"/>
        <v>1</v>
      </c>
    </row>
    <row r="73" spans="1:12" ht="15" customHeight="1">
      <c r="A73" s="37">
        <v>69</v>
      </c>
      <c r="B73" s="33" t="s">
        <v>22</v>
      </c>
      <c r="C73" s="42" t="s">
        <v>58</v>
      </c>
      <c r="D73" s="64">
        <v>450</v>
      </c>
      <c r="E73" s="62"/>
      <c r="F73" s="53"/>
      <c r="G73" s="55"/>
      <c r="H73" s="52">
        <f t="shared" si="4"/>
        <v>0</v>
      </c>
      <c r="I73" s="52">
        <f t="shared" si="5"/>
        <v>0</v>
      </c>
      <c r="J73" s="9">
        <v>1</v>
      </c>
      <c r="K73" s="119">
        <f t="shared" si="6"/>
        <v>0</v>
      </c>
      <c r="L73" s="119">
        <f t="shared" si="7"/>
        <v>1</v>
      </c>
    </row>
    <row r="74" spans="1:12" ht="15" customHeight="1">
      <c r="A74" s="37">
        <v>70</v>
      </c>
      <c r="B74" s="33" t="s">
        <v>70</v>
      </c>
      <c r="C74" s="42" t="s">
        <v>58</v>
      </c>
      <c r="D74" s="64">
        <v>400</v>
      </c>
      <c r="E74" s="62"/>
      <c r="F74" s="53"/>
      <c r="G74" s="55"/>
      <c r="H74" s="52">
        <f t="shared" si="4"/>
        <v>0</v>
      </c>
      <c r="I74" s="52">
        <f t="shared" si="5"/>
        <v>0</v>
      </c>
      <c r="J74" s="9">
        <v>1</v>
      </c>
      <c r="K74" s="119">
        <f t="shared" si="6"/>
        <v>0</v>
      </c>
      <c r="L74" s="119">
        <f t="shared" si="7"/>
        <v>1</v>
      </c>
    </row>
    <row r="75" spans="1:12" ht="15" customHeight="1">
      <c r="A75" s="37">
        <v>71</v>
      </c>
      <c r="B75" s="33" t="s">
        <v>71</v>
      </c>
      <c r="C75" s="42" t="s">
        <v>58</v>
      </c>
      <c r="D75" s="64">
        <v>200</v>
      </c>
      <c r="E75" s="62"/>
      <c r="F75" s="53"/>
      <c r="G75" s="55"/>
      <c r="H75" s="52">
        <f t="shared" si="4"/>
        <v>0</v>
      </c>
      <c r="I75" s="52">
        <f t="shared" si="5"/>
        <v>0</v>
      </c>
      <c r="J75" s="9">
        <v>1</v>
      </c>
      <c r="K75" s="119">
        <f t="shared" si="6"/>
        <v>0</v>
      </c>
      <c r="L75" s="119">
        <f t="shared" si="7"/>
        <v>1</v>
      </c>
    </row>
    <row r="76" spans="1:12" ht="15" customHeight="1">
      <c r="A76" s="37">
        <v>72</v>
      </c>
      <c r="B76" s="33" t="s">
        <v>72</v>
      </c>
      <c r="C76" s="42" t="s">
        <v>58</v>
      </c>
      <c r="D76" s="64">
        <v>60</v>
      </c>
      <c r="E76" s="62"/>
      <c r="F76" s="53"/>
      <c r="G76" s="55"/>
      <c r="H76" s="52">
        <f t="shared" si="4"/>
        <v>0</v>
      </c>
      <c r="I76" s="52">
        <f t="shared" si="5"/>
        <v>0</v>
      </c>
      <c r="J76" s="9">
        <v>1</v>
      </c>
      <c r="K76" s="119">
        <f t="shared" si="6"/>
        <v>0</v>
      </c>
      <c r="L76" s="119">
        <f t="shared" si="7"/>
        <v>1</v>
      </c>
    </row>
    <row r="77" spans="1:12" ht="15" customHeight="1">
      <c r="A77" s="37">
        <v>73</v>
      </c>
      <c r="B77" s="33" t="s">
        <v>73</v>
      </c>
      <c r="C77" s="42" t="s">
        <v>58</v>
      </c>
      <c r="D77" s="64">
        <v>30</v>
      </c>
      <c r="E77" s="62"/>
      <c r="F77" s="53"/>
      <c r="G77" s="55"/>
      <c r="H77" s="52">
        <f t="shared" si="4"/>
        <v>0</v>
      </c>
      <c r="I77" s="52">
        <f t="shared" si="5"/>
        <v>0</v>
      </c>
      <c r="J77" s="9">
        <v>1</v>
      </c>
      <c r="K77" s="119">
        <f t="shared" si="6"/>
        <v>0</v>
      </c>
      <c r="L77" s="119">
        <f t="shared" si="7"/>
        <v>1</v>
      </c>
    </row>
    <row r="78" spans="1:12" ht="15" customHeight="1">
      <c r="A78" s="37">
        <v>74</v>
      </c>
      <c r="B78" s="32" t="s">
        <v>30</v>
      </c>
      <c r="C78" s="42" t="s">
        <v>58</v>
      </c>
      <c r="D78" s="64">
        <v>80</v>
      </c>
      <c r="E78" s="41"/>
      <c r="F78" s="52"/>
      <c r="G78" s="54"/>
      <c r="H78" s="52">
        <f t="shared" si="4"/>
        <v>0</v>
      </c>
      <c r="I78" s="52">
        <f t="shared" si="5"/>
        <v>0</v>
      </c>
      <c r="J78" s="9">
        <v>1</v>
      </c>
      <c r="K78" s="119">
        <f t="shared" si="6"/>
        <v>0</v>
      </c>
      <c r="L78" s="119">
        <f t="shared" si="7"/>
        <v>1</v>
      </c>
    </row>
    <row r="79" spans="1:12" ht="15" customHeight="1">
      <c r="A79" s="37">
        <v>75</v>
      </c>
      <c r="B79" s="32" t="s">
        <v>31</v>
      </c>
      <c r="C79" s="42" t="s">
        <v>58</v>
      </c>
      <c r="D79" s="64">
        <v>80</v>
      </c>
      <c r="E79" s="41"/>
      <c r="F79" s="52"/>
      <c r="G79" s="54"/>
      <c r="H79" s="52">
        <f t="shared" si="4"/>
        <v>0</v>
      </c>
      <c r="I79" s="52">
        <f t="shared" si="5"/>
        <v>0</v>
      </c>
      <c r="J79" s="9">
        <v>1</v>
      </c>
      <c r="K79" s="119">
        <f t="shared" si="6"/>
        <v>0</v>
      </c>
      <c r="L79" s="119">
        <f t="shared" si="7"/>
        <v>1</v>
      </c>
    </row>
    <row r="80" spans="1:12" ht="27.95" customHeight="1">
      <c r="A80" s="37">
        <v>76</v>
      </c>
      <c r="B80" s="33" t="s">
        <v>33</v>
      </c>
      <c r="C80" s="42" t="s">
        <v>58</v>
      </c>
      <c r="D80" s="64">
        <v>150</v>
      </c>
      <c r="E80" s="41"/>
      <c r="F80" s="52"/>
      <c r="G80" s="54"/>
      <c r="H80" s="52">
        <f t="shared" si="4"/>
        <v>0</v>
      </c>
      <c r="I80" s="52">
        <f t="shared" si="5"/>
        <v>0</v>
      </c>
      <c r="J80" s="9">
        <v>1</v>
      </c>
      <c r="K80" s="119">
        <f t="shared" si="6"/>
        <v>0</v>
      </c>
      <c r="L80" s="119">
        <f t="shared" si="7"/>
        <v>1</v>
      </c>
    </row>
    <row r="81" spans="1:13" ht="27.95" customHeight="1">
      <c r="A81" s="37">
        <v>77</v>
      </c>
      <c r="B81" s="33" t="s">
        <v>26</v>
      </c>
      <c r="C81" s="42" t="s">
        <v>59</v>
      </c>
      <c r="D81" s="64">
        <v>250</v>
      </c>
      <c r="E81" s="62"/>
      <c r="F81" s="53"/>
      <c r="G81" s="55"/>
      <c r="H81" s="52">
        <f t="shared" si="4"/>
        <v>0</v>
      </c>
      <c r="I81" s="52">
        <f t="shared" si="5"/>
        <v>0</v>
      </c>
      <c r="J81" s="9">
        <v>1</v>
      </c>
      <c r="K81" s="119">
        <f t="shared" si="6"/>
        <v>0</v>
      </c>
      <c r="L81" s="119">
        <f t="shared" si="7"/>
        <v>1</v>
      </c>
      <c r="M81" s="36"/>
    </row>
    <row r="82" spans="1:13" ht="27.95" customHeight="1">
      <c r="A82" s="37">
        <v>78</v>
      </c>
      <c r="B82" s="33" t="s">
        <v>27</v>
      </c>
      <c r="C82" s="42" t="s">
        <v>59</v>
      </c>
      <c r="D82" s="64">
        <v>200</v>
      </c>
      <c r="E82" s="62"/>
      <c r="F82" s="53"/>
      <c r="G82" s="55"/>
      <c r="H82" s="52">
        <f t="shared" si="4"/>
        <v>0</v>
      </c>
      <c r="I82" s="52">
        <f t="shared" si="5"/>
        <v>0</v>
      </c>
      <c r="J82" s="9">
        <v>1</v>
      </c>
      <c r="K82" s="119">
        <f t="shared" si="6"/>
        <v>0</v>
      </c>
      <c r="L82" s="119">
        <f t="shared" si="7"/>
        <v>1</v>
      </c>
      <c r="M82" s="36"/>
    </row>
    <row r="83" spans="1:13" ht="27.95" customHeight="1">
      <c r="A83" s="37">
        <v>79</v>
      </c>
      <c r="B83" s="33" t="s">
        <v>40</v>
      </c>
      <c r="C83" s="42" t="s">
        <v>59</v>
      </c>
      <c r="D83" s="64">
        <v>200</v>
      </c>
      <c r="E83" s="62"/>
      <c r="F83" s="53"/>
      <c r="G83" s="55"/>
      <c r="H83" s="52">
        <f t="shared" si="4"/>
        <v>0</v>
      </c>
      <c r="I83" s="52">
        <f t="shared" si="5"/>
        <v>0</v>
      </c>
      <c r="J83" s="9">
        <v>1</v>
      </c>
      <c r="K83" s="119">
        <f t="shared" si="6"/>
        <v>0</v>
      </c>
      <c r="L83" s="119">
        <f t="shared" si="7"/>
        <v>1</v>
      </c>
      <c r="M83" s="36"/>
    </row>
    <row r="84" spans="1:13" ht="27.95" customHeight="1">
      <c r="A84" s="37">
        <v>80</v>
      </c>
      <c r="B84" s="33" t="s">
        <v>28</v>
      </c>
      <c r="C84" s="42" t="s">
        <v>59</v>
      </c>
      <c r="D84" s="64">
        <v>200</v>
      </c>
      <c r="E84" s="62"/>
      <c r="F84" s="53"/>
      <c r="G84" s="55"/>
      <c r="H84" s="52">
        <f t="shared" si="4"/>
        <v>0</v>
      </c>
      <c r="I84" s="52">
        <f t="shared" si="5"/>
        <v>0</v>
      </c>
      <c r="J84" s="9">
        <v>1</v>
      </c>
      <c r="K84" s="119">
        <f t="shared" si="6"/>
        <v>0</v>
      </c>
      <c r="L84" s="119">
        <f t="shared" si="7"/>
        <v>1</v>
      </c>
      <c r="M84" s="36"/>
    </row>
    <row r="85" spans="1:13" ht="22.15" customHeight="1">
      <c r="A85" s="37">
        <v>81</v>
      </c>
      <c r="B85" s="33" t="s">
        <v>10</v>
      </c>
      <c r="C85" s="42" t="s">
        <v>58</v>
      </c>
      <c r="D85" s="64">
        <v>80</v>
      </c>
      <c r="E85" s="41"/>
      <c r="F85" s="52"/>
      <c r="G85" s="54"/>
      <c r="H85" s="52">
        <f t="shared" si="4"/>
        <v>0</v>
      </c>
      <c r="I85" s="52">
        <f t="shared" si="5"/>
        <v>0</v>
      </c>
      <c r="J85" s="9">
        <v>1</v>
      </c>
      <c r="K85" s="119">
        <f t="shared" si="6"/>
        <v>0</v>
      </c>
      <c r="L85" s="119">
        <f t="shared" si="7"/>
        <v>1</v>
      </c>
    </row>
    <row r="86" spans="1:13" ht="36">
      <c r="A86" s="37">
        <v>82</v>
      </c>
      <c r="B86" s="33" t="s">
        <v>16</v>
      </c>
      <c r="C86" s="42" t="s">
        <v>58</v>
      </c>
      <c r="D86" s="64">
        <v>200</v>
      </c>
      <c r="E86" s="41"/>
      <c r="F86" s="52"/>
      <c r="G86" s="54"/>
      <c r="H86" s="52">
        <f t="shared" si="4"/>
        <v>0</v>
      </c>
      <c r="I86" s="52">
        <f t="shared" si="5"/>
        <v>0</v>
      </c>
      <c r="J86" s="9">
        <v>1</v>
      </c>
      <c r="K86" s="119">
        <f t="shared" si="6"/>
        <v>0</v>
      </c>
      <c r="L86" s="119">
        <f t="shared" si="7"/>
        <v>1</v>
      </c>
    </row>
    <row r="87" spans="1:13" ht="18" customHeight="1">
      <c r="A87" s="37">
        <v>83</v>
      </c>
      <c r="B87" s="33" t="s">
        <v>17</v>
      </c>
      <c r="C87" s="42" t="s">
        <v>58</v>
      </c>
      <c r="D87" s="64">
        <v>200</v>
      </c>
      <c r="E87" s="41"/>
      <c r="F87" s="52"/>
      <c r="G87" s="54"/>
      <c r="H87" s="52">
        <f t="shared" si="4"/>
        <v>0</v>
      </c>
      <c r="I87" s="52">
        <f t="shared" si="5"/>
        <v>0</v>
      </c>
      <c r="J87" s="9">
        <v>1</v>
      </c>
      <c r="K87" s="119">
        <f t="shared" si="6"/>
        <v>0</v>
      </c>
      <c r="L87" s="119">
        <f t="shared" si="7"/>
        <v>1</v>
      </c>
    </row>
    <row r="88" spans="1:13" ht="18" customHeight="1">
      <c r="A88" s="37">
        <v>84</v>
      </c>
      <c r="B88" s="33" t="s">
        <v>48</v>
      </c>
      <c r="C88" s="42" t="s">
        <v>58</v>
      </c>
      <c r="D88" s="64">
        <v>20</v>
      </c>
      <c r="E88" s="41"/>
      <c r="F88" s="52"/>
      <c r="G88" s="54"/>
      <c r="H88" s="52">
        <f t="shared" si="4"/>
        <v>0</v>
      </c>
      <c r="I88" s="52">
        <f t="shared" si="5"/>
        <v>0</v>
      </c>
      <c r="J88" s="9">
        <v>1</v>
      </c>
      <c r="K88" s="119">
        <f t="shared" si="6"/>
        <v>0</v>
      </c>
      <c r="L88" s="119">
        <f t="shared" si="7"/>
        <v>1</v>
      </c>
    </row>
    <row r="89" spans="1:13" ht="18" customHeight="1">
      <c r="A89" s="37">
        <v>85</v>
      </c>
      <c r="B89" s="33" t="s">
        <v>34</v>
      </c>
      <c r="C89" s="42" t="s">
        <v>58</v>
      </c>
      <c r="D89" s="64">
        <v>100</v>
      </c>
      <c r="E89" s="41"/>
      <c r="F89" s="52"/>
      <c r="G89" s="54"/>
      <c r="H89" s="52">
        <f t="shared" si="4"/>
        <v>0</v>
      </c>
      <c r="I89" s="52">
        <f t="shared" si="5"/>
        <v>0</v>
      </c>
      <c r="J89" s="9">
        <v>1</v>
      </c>
      <c r="K89" s="119">
        <f t="shared" si="6"/>
        <v>0</v>
      </c>
      <c r="L89" s="119">
        <f t="shared" si="7"/>
        <v>1</v>
      </c>
    </row>
    <row r="90" spans="1:13" ht="18" customHeight="1">
      <c r="A90" s="37">
        <v>86</v>
      </c>
      <c r="B90" s="33" t="s">
        <v>158</v>
      </c>
      <c r="C90" s="42" t="s">
        <v>58</v>
      </c>
      <c r="D90" s="64">
        <v>100</v>
      </c>
      <c r="E90" s="41"/>
      <c r="F90" s="52"/>
      <c r="G90" s="54"/>
      <c r="H90" s="52">
        <f t="shared" si="4"/>
        <v>0</v>
      </c>
      <c r="I90" s="52">
        <f t="shared" si="5"/>
        <v>0</v>
      </c>
      <c r="J90" s="9">
        <v>1</v>
      </c>
      <c r="K90" s="119">
        <f t="shared" si="6"/>
        <v>0</v>
      </c>
      <c r="L90" s="119">
        <f t="shared" si="7"/>
        <v>1</v>
      </c>
    </row>
    <row r="91" spans="1:13" ht="18" customHeight="1">
      <c r="A91" s="37">
        <v>87</v>
      </c>
      <c r="B91" s="33" t="s">
        <v>159</v>
      </c>
      <c r="C91" s="42" t="s">
        <v>58</v>
      </c>
      <c r="D91" s="64">
        <v>50</v>
      </c>
      <c r="E91" s="41"/>
      <c r="F91" s="52"/>
      <c r="G91" s="54"/>
      <c r="H91" s="52">
        <f t="shared" si="4"/>
        <v>0</v>
      </c>
      <c r="I91" s="52">
        <f t="shared" si="5"/>
        <v>0</v>
      </c>
      <c r="J91" s="9">
        <v>1</v>
      </c>
      <c r="K91" s="119">
        <f t="shared" si="6"/>
        <v>0</v>
      </c>
      <c r="L91" s="119">
        <f t="shared" si="7"/>
        <v>1</v>
      </c>
    </row>
    <row r="92" spans="1:13" ht="36.75" thickBot="1">
      <c r="A92" s="37">
        <v>88</v>
      </c>
      <c r="B92" s="33" t="s">
        <v>129</v>
      </c>
      <c r="C92" s="42" t="s">
        <v>58</v>
      </c>
      <c r="D92" s="64">
        <v>700</v>
      </c>
      <c r="E92" s="41"/>
      <c r="F92" s="52"/>
      <c r="G92" s="59"/>
      <c r="H92" s="52">
        <f t="shared" si="4"/>
        <v>0</v>
      </c>
      <c r="I92" s="52">
        <f t="shared" si="5"/>
        <v>0</v>
      </c>
      <c r="J92" s="9">
        <v>1</v>
      </c>
      <c r="K92" s="119">
        <f t="shared" si="6"/>
        <v>0</v>
      </c>
      <c r="L92" s="119">
        <f t="shared" si="7"/>
        <v>1</v>
      </c>
    </row>
    <row r="93" spans="1:13" ht="30.75" customHeight="1" thickBot="1">
      <c r="F93" s="45"/>
      <c r="G93" s="61" t="s">
        <v>91</v>
      </c>
      <c r="H93" s="60">
        <f>SUM(H5:H92)</f>
        <v>0</v>
      </c>
      <c r="I93" s="60">
        <f>SUM(I5:I92)</f>
        <v>0</v>
      </c>
    </row>
    <row r="94" spans="1:13" ht="17.25" customHeight="1">
      <c r="B94" s="66" t="s">
        <v>140</v>
      </c>
      <c r="F94" s="45"/>
      <c r="G94" s="50"/>
      <c r="H94" s="46"/>
      <c r="I94" s="46"/>
    </row>
    <row r="95" spans="1:13" ht="24.75" customHeight="1">
      <c r="B95" s="66" t="s">
        <v>146</v>
      </c>
      <c r="C95" s="35"/>
      <c r="E95" s="8"/>
      <c r="F95" s="46"/>
      <c r="G95" s="51"/>
      <c r="H95" s="46"/>
      <c r="I95" s="46"/>
    </row>
    <row r="96" spans="1:13" ht="8.25" customHeight="1">
      <c r="B96" s="8"/>
      <c r="C96" s="35"/>
      <c r="E96" s="8"/>
      <c r="F96" s="47"/>
      <c r="G96" s="35"/>
      <c r="H96" s="47"/>
      <c r="I96" s="47"/>
    </row>
    <row r="97" spans="2:9" ht="16.5" customHeight="1">
      <c r="B97" s="16"/>
      <c r="C97" s="35"/>
      <c r="E97" s="8"/>
      <c r="F97" s="47"/>
      <c r="G97" s="35"/>
      <c r="H97" s="47"/>
      <c r="I97" s="47"/>
    </row>
    <row r="98" spans="2:9">
      <c r="B98" s="8"/>
      <c r="C98" s="35"/>
      <c r="E98" s="8"/>
      <c r="F98" s="47"/>
      <c r="G98" s="35"/>
      <c r="H98" s="47"/>
      <c r="I98" s="47"/>
    </row>
    <row r="99" spans="2:9">
      <c r="B99" s="8"/>
      <c r="C99" s="35"/>
      <c r="E99" s="8"/>
      <c r="F99" s="47"/>
      <c r="G99" s="35"/>
      <c r="H99" s="47"/>
      <c r="I99" s="47"/>
    </row>
    <row r="100" spans="2:9">
      <c r="B100" s="8"/>
      <c r="C100" s="35"/>
      <c r="E100" s="8"/>
      <c r="F100" s="47"/>
      <c r="G100" s="35"/>
      <c r="H100" s="47"/>
      <c r="I100" s="47"/>
    </row>
    <row r="101" spans="2:9">
      <c r="B101" s="8"/>
      <c r="C101" s="35"/>
      <c r="E101" s="8"/>
      <c r="F101" s="47"/>
      <c r="G101" s="35"/>
      <c r="H101" s="47"/>
      <c r="I101" s="47"/>
    </row>
    <row r="102" spans="2:9">
      <c r="B102" s="8"/>
      <c r="C102" s="35"/>
      <c r="E102" s="8"/>
      <c r="F102" s="47"/>
      <c r="G102" s="35"/>
      <c r="H102" s="47"/>
      <c r="I102" s="47"/>
    </row>
    <row r="103" spans="2:9">
      <c r="B103" s="8"/>
      <c r="C103" s="35"/>
      <c r="E103" s="8"/>
      <c r="F103" s="47"/>
    </row>
    <row r="105" spans="2:9" ht="22.9" customHeight="1">
      <c r="C105" s="35"/>
      <c r="E105" s="8"/>
    </row>
    <row r="106" spans="2:9">
      <c r="H106" s="48"/>
    </row>
    <row r="115" spans="8:8">
      <c r="H115" s="48"/>
    </row>
    <row r="116" spans="8:8">
      <c r="H116" s="48"/>
    </row>
  </sheetData>
  <phoneticPr fontId="0" type="noConversion"/>
  <conditionalFormatting sqref="H5:I93">
    <cfRule type="cellIs" dxfId="7" priority="1" operator="equal">
      <formula>0</formula>
    </cfRule>
  </conditionalFormatting>
  <pageMargins left="0.35433070866141736" right="0.35433070866141736" top="0.78740157480314965" bottom="0.78740157480314965" header="0.51181102362204722" footer="0.51181102362204722"/>
  <pageSetup paperSize="9" orientation="landscape" r:id="rId1"/>
  <headerFooter alignWithMargins="0">
    <oddHeader xml:space="preserve">&amp;R&amp;"Arial,Pogrubiony"9-WMJU-2022&amp;"Arial,Normalny"
</oddHeader>
    <oddFooter>&amp;C&amp;P</oddFooter>
  </headerFooter>
</worksheet>
</file>

<file path=xl/worksheets/sheet2.xml><?xml version="1.0" encoding="utf-8"?>
<worksheet xmlns="http://schemas.openxmlformats.org/spreadsheetml/2006/main" xmlns:r="http://schemas.openxmlformats.org/officeDocument/2006/relationships">
  <dimension ref="A1:L19"/>
  <sheetViews>
    <sheetView workbookViewId="0">
      <selection activeCell="E5" sqref="E5"/>
    </sheetView>
  </sheetViews>
  <sheetFormatPr defaultColWidth="9.140625" defaultRowHeight="12.75"/>
  <cols>
    <col min="1" max="1" width="5.42578125" style="22" customWidth="1"/>
    <col min="2" max="2" width="43.28515625" style="22" customWidth="1"/>
    <col min="3" max="3" width="7.28515625" style="22" customWidth="1"/>
    <col min="4" max="4" width="12" style="22" customWidth="1"/>
    <col min="5" max="5" width="17.140625" style="22" customWidth="1"/>
    <col min="6" max="6" width="8.85546875" style="22" customWidth="1"/>
    <col min="7" max="7" width="9" style="22" customWidth="1"/>
    <col min="8" max="8" width="10.85546875" style="22" customWidth="1"/>
    <col min="9" max="9" width="11.5703125" style="22" customWidth="1"/>
    <col min="10" max="10" width="6" style="22" hidden="1" customWidth="1"/>
    <col min="11" max="11" width="6.28515625" style="22" hidden="1" customWidth="1"/>
    <col min="12" max="12" width="5.7109375" style="22" hidden="1" customWidth="1"/>
    <col min="13" max="16384" width="9.140625" style="22"/>
  </cols>
  <sheetData>
    <row r="1" spans="1:12" ht="16.5" customHeight="1">
      <c r="A1" s="16" t="s">
        <v>153</v>
      </c>
    </row>
    <row r="2" spans="1:12" ht="18.75" customHeight="1">
      <c r="A2" s="22" t="s">
        <v>94</v>
      </c>
      <c r="B2" s="16"/>
      <c r="I2" s="67" t="s">
        <v>127</v>
      </c>
    </row>
    <row r="3" spans="1:12" ht="44.45" customHeight="1">
      <c r="A3" s="12" t="s">
        <v>12</v>
      </c>
      <c r="B3" s="25" t="s">
        <v>139</v>
      </c>
      <c r="C3" s="11" t="s">
        <v>57</v>
      </c>
      <c r="D3" s="11" t="s">
        <v>95</v>
      </c>
      <c r="E3" s="11" t="s">
        <v>112</v>
      </c>
      <c r="F3" s="11" t="s">
        <v>53</v>
      </c>
      <c r="G3" s="11" t="s">
        <v>113</v>
      </c>
      <c r="H3" s="11" t="s">
        <v>54</v>
      </c>
      <c r="I3" s="11" t="s">
        <v>55</v>
      </c>
      <c r="K3" s="67"/>
    </row>
    <row r="4" spans="1:12">
      <c r="A4" s="4">
        <v>1</v>
      </c>
      <c r="B4" s="5">
        <v>2</v>
      </c>
      <c r="C4" s="4">
        <v>3</v>
      </c>
      <c r="D4" s="4">
        <v>4</v>
      </c>
      <c r="E4" s="5">
        <v>5</v>
      </c>
      <c r="F4" s="4">
        <v>6</v>
      </c>
      <c r="G4" s="4">
        <v>7</v>
      </c>
      <c r="H4" s="5">
        <v>8</v>
      </c>
      <c r="I4" s="4">
        <v>9</v>
      </c>
    </row>
    <row r="5" spans="1:12" ht="86.25" customHeight="1">
      <c r="A5" s="68">
        <v>1</v>
      </c>
      <c r="B5" s="30" t="s">
        <v>99</v>
      </c>
      <c r="C5" s="78" t="s">
        <v>58</v>
      </c>
      <c r="D5" s="64">
        <v>420</v>
      </c>
      <c r="E5" s="70"/>
      <c r="F5" s="73"/>
      <c r="G5" s="72"/>
      <c r="H5" s="73">
        <f>D5*F5</f>
        <v>0</v>
      </c>
      <c r="I5" s="73">
        <f>H5*L5</f>
        <v>0</v>
      </c>
      <c r="J5" s="74">
        <v>1</v>
      </c>
      <c r="K5" s="74">
        <f>G5*0.01</f>
        <v>0</v>
      </c>
      <c r="L5" s="74">
        <f>J5+K5</f>
        <v>1</v>
      </c>
    </row>
    <row r="6" spans="1:12" ht="24">
      <c r="A6" s="68">
        <v>2</v>
      </c>
      <c r="B6" s="31" t="s">
        <v>39</v>
      </c>
      <c r="C6" s="78" t="s">
        <v>58</v>
      </c>
      <c r="D6" s="64">
        <v>15</v>
      </c>
      <c r="E6" s="70"/>
      <c r="F6" s="73"/>
      <c r="G6" s="71"/>
      <c r="H6" s="73">
        <f t="shared" ref="H6:H7" si="0">D6*F6</f>
        <v>0</v>
      </c>
      <c r="I6" s="73">
        <f t="shared" ref="I6:I7" si="1">H6*L6</f>
        <v>0</v>
      </c>
      <c r="J6" s="74">
        <v>1</v>
      </c>
      <c r="K6" s="74">
        <f t="shared" ref="K6:K7" si="2">G6*0.01</f>
        <v>0</v>
      </c>
      <c r="L6" s="74">
        <f t="shared" ref="L6:L7" si="3">J6+K6</f>
        <v>1</v>
      </c>
    </row>
    <row r="7" spans="1:12" ht="33.6" customHeight="1" thickBot="1">
      <c r="A7" s="68">
        <v>3</v>
      </c>
      <c r="B7" s="31" t="s">
        <v>38</v>
      </c>
      <c r="C7" s="78" t="s">
        <v>58</v>
      </c>
      <c r="D7" s="64">
        <v>8</v>
      </c>
      <c r="E7" s="79"/>
      <c r="F7" s="76"/>
      <c r="G7" s="77"/>
      <c r="H7" s="73">
        <f t="shared" si="0"/>
        <v>0</v>
      </c>
      <c r="I7" s="73">
        <f t="shared" si="1"/>
        <v>0</v>
      </c>
      <c r="J7" s="74">
        <v>1</v>
      </c>
      <c r="K7" s="74">
        <f t="shared" si="2"/>
        <v>0</v>
      </c>
      <c r="L7" s="74">
        <f t="shared" si="3"/>
        <v>1</v>
      </c>
    </row>
    <row r="8" spans="1:12" ht="16.5" customHeight="1" thickBot="1">
      <c r="A8" s="126"/>
      <c r="B8" s="126"/>
      <c r="C8" s="69"/>
      <c r="D8" s="69"/>
      <c r="E8" s="69"/>
      <c r="F8" s="127" t="s">
        <v>91</v>
      </c>
      <c r="G8" s="128"/>
      <c r="H8" s="75">
        <f>SUM(H5:H7)</f>
        <v>0</v>
      </c>
      <c r="I8" s="75">
        <f>SUM(I5:I7)</f>
        <v>0</v>
      </c>
    </row>
    <row r="10" spans="1:12" ht="15.75" customHeight="1">
      <c r="B10" s="66" t="s">
        <v>140</v>
      </c>
    </row>
    <row r="11" spans="1:12" ht="21" customHeight="1">
      <c r="A11" s="16"/>
      <c r="B11" s="66" t="s">
        <v>146</v>
      </c>
      <c r="C11" s="16"/>
      <c r="D11" s="16"/>
      <c r="E11" s="16"/>
      <c r="F11" s="16"/>
      <c r="G11" s="16"/>
      <c r="H11" s="16"/>
    </row>
    <row r="12" spans="1:12" ht="12.75" customHeight="1">
      <c r="A12" s="16"/>
      <c r="B12" s="8"/>
      <c r="C12" s="16"/>
      <c r="D12" s="16"/>
      <c r="E12" s="16"/>
      <c r="F12" s="16"/>
      <c r="G12" s="16"/>
      <c r="H12" s="16"/>
    </row>
    <row r="13" spans="1:12">
      <c r="A13" s="16"/>
      <c r="B13" s="16"/>
      <c r="C13" s="16"/>
      <c r="D13" s="16"/>
      <c r="E13" s="16"/>
      <c r="F13" s="16"/>
      <c r="G13" s="16"/>
      <c r="H13" s="16"/>
    </row>
    <row r="14" spans="1:12">
      <c r="A14" s="16"/>
      <c r="B14" s="8"/>
      <c r="C14" s="16"/>
      <c r="D14" s="16"/>
      <c r="E14" s="16"/>
      <c r="F14" s="16"/>
      <c r="G14" s="16"/>
      <c r="H14" s="16"/>
    </row>
    <row r="15" spans="1:12">
      <c r="A15" s="16"/>
      <c r="B15" s="8"/>
      <c r="C15" s="16"/>
      <c r="D15" s="16"/>
      <c r="E15" s="16"/>
      <c r="F15" s="16"/>
      <c r="G15" s="16"/>
      <c r="H15" s="16"/>
    </row>
    <row r="16" spans="1:12">
      <c r="A16" s="16"/>
      <c r="B16" s="16"/>
      <c r="C16" s="16"/>
      <c r="D16" s="16"/>
      <c r="E16" s="16"/>
      <c r="F16" s="16"/>
      <c r="G16" s="16"/>
      <c r="H16" s="16"/>
    </row>
    <row r="17" spans="2:9">
      <c r="B17" s="16"/>
      <c r="C17" s="16"/>
      <c r="D17" s="16"/>
      <c r="E17" s="16"/>
      <c r="F17" s="16"/>
      <c r="G17" s="16"/>
      <c r="H17" s="16"/>
      <c r="I17" s="16"/>
    </row>
    <row r="18" spans="2:9">
      <c r="B18" s="16"/>
      <c r="C18" s="16"/>
      <c r="D18" s="16"/>
      <c r="E18" s="16"/>
      <c r="F18" s="16"/>
      <c r="G18" s="16"/>
      <c r="H18" s="16"/>
      <c r="I18" s="16"/>
    </row>
    <row r="19" spans="2:9">
      <c r="B19" s="16"/>
      <c r="C19" s="16"/>
      <c r="D19" s="16"/>
      <c r="E19" s="16"/>
      <c r="F19" s="16"/>
      <c r="G19" s="16"/>
      <c r="H19" s="16"/>
      <c r="I19" s="16"/>
    </row>
  </sheetData>
  <mergeCells count="2">
    <mergeCell ref="A8:B8"/>
    <mergeCell ref="F8:G8"/>
  </mergeCells>
  <conditionalFormatting sqref="H5:I8">
    <cfRule type="cellIs" dxfId="6" priority="1" operator="lessThanOrEqual">
      <formula>0</formula>
    </cfRule>
  </conditionalFormatting>
  <pageMargins left="0.70866141732283472" right="0.70866141732283472" top="1.1417322834645669"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L25"/>
  <sheetViews>
    <sheetView workbookViewId="0">
      <selection activeCell="E5" sqref="E5"/>
    </sheetView>
  </sheetViews>
  <sheetFormatPr defaultRowHeight="12.75"/>
  <cols>
    <col min="1" max="1" width="4.42578125" customWidth="1"/>
    <col min="2" max="2" width="43.5703125" customWidth="1"/>
    <col min="3" max="3" width="7.7109375" customWidth="1"/>
    <col min="4" max="4" width="10.140625" customWidth="1"/>
    <col min="5" max="5" width="20" customWidth="1"/>
    <col min="6" max="6" width="8.5703125" customWidth="1"/>
    <col min="7" max="7" width="7.7109375" customWidth="1"/>
    <col min="8" max="8" width="11.28515625" customWidth="1"/>
    <col min="9" max="9" width="11.42578125" customWidth="1"/>
    <col min="10" max="10" width="5.85546875" hidden="1" customWidth="1"/>
    <col min="11" max="11" width="6.28515625" hidden="1" customWidth="1"/>
    <col min="12" max="12" width="5.7109375" hidden="1" customWidth="1"/>
  </cols>
  <sheetData>
    <row r="1" spans="1:12" ht="16.5" customHeight="1">
      <c r="A1" s="16" t="s">
        <v>152</v>
      </c>
      <c r="B1" s="16"/>
      <c r="C1" s="16"/>
    </row>
    <row r="2" spans="1:12" ht="21" customHeight="1">
      <c r="A2" s="9" t="s">
        <v>97</v>
      </c>
      <c r="B2" s="7"/>
      <c r="C2" s="16"/>
      <c r="I2" s="43" t="s">
        <v>128</v>
      </c>
      <c r="J2" s="9"/>
    </row>
    <row r="3" spans="1:12" ht="48" customHeight="1">
      <c r="A3" s="25" t="s">
        <v>12</v>
      </c>
      <c r="B3" s="25" t="s">
        <v>139</v>
      </c>
      <c r="C3" s="26" t="s">
        <v>90</v>
      </c>
      <c r="D3" s="58" t="s">
        <v>96</v>
      </c>
      <c r="E3" s="26" t="s">
        <v>112</v>
      </c>
      <c r="F3" s="26" t="s">
        <v>53</v>
      </c>
      <c r="G3" s="26" t="s">
        <v>113</v>
      </c>
      <c r="H3" s="26" t="s">
        <v>141</v>
      </c>
      <c r="I3" s="26" t="s">
        <v>142</v>
      </c>
    </row>
    <row r="4" spans="1:12">
      <c r="A4" s="15">
        <v>1</v>
      </c>
      <c r="B4" s="15">
        <v>2</v>
      </c>
      <c r="C4" s="15">
        <v>3</v>
      </c>
      <c r="D4" s="15">
        <v>4</v>
      </c>
      <c r="E4" s="15">
        <v>5</v>
      </c>
      <c r="F4" s="15">
        <v>6</v>
      </c>
      <c r="G4" s="15">
        <v>7</v>
      </c>
      <c r="H4" s="15">
        <v>8</v>
      </c>
      <c r="I4" s="15">
        <v>9</v>
      </c>
    </row>
    <row r="5" spans="1:12" ht="19.5" customHeight="1">
      <c r="A5" s="14">
        <v>1</v>
      </c>
      <c r="B5" s="18" t="s">
        <v>89</v>
      </c>
      <c r="C5" s="38" t="s">
        <v>56</v>
      </c>
      <c r="D5" s="65">
        <v>50</v>
      </c>
      <c r="E5" s="95"/>
      <c r="F5" s="80"/>
      <c r="G5" s="84"/>
      <c r="H5" s="88">
        <f>D5*F5</f>
        <v>0</v>
      </c>
      <c r="I5" s="88">
        <f>H5*L5</f>
        <v>0</v>
      </c>
      <c r="J5">
        <v>1</v>
      </c>
      <c r="K5">
        <f>G5*0.01</f>
        <v>0</v>
      </c>
      <c r="L5">
        <f>J5+K5</f>
        <v>1</v>
      </c>
    </row>
    <row r="6" spans="1:12" ht="70.900000000000006" customHeight="1">
      <c r="A6" s="14">
        <v>2</v>
      </c>
      <c r="B6" s="17" t="s">
        <v>165</v>
      </c>
      <c r="C6" s="38" t="s">
        <v>56</v>
      </c>
      <c r="D6" s="65">
        <v>50</v>
      </c>
      <c r="E6" s="95"/>
      <c r="F6" s="80"/>
      <c r="G6" s="84"/>
      <c r="H6" s="88">
        <f t="shared" ref="H6:H14" si="0">D6*F6</f>
        <v>0</v>
      </c>
      <c r="I6" s="88">
        <f t="shared" ref="I6:I14" si="1">H6*L6</f>
        <v>0</v>
      </c>
      <c r="J6">
        <v>1</v>
      </c>
      <c r="K6">
        <f t="shared" ref="K6:K14" si="2">G6*0.01</f>
        <v>0</v>
      </c>
      <c r="L6">
        <f t="shared" ref="L6:L14" si="3">J6+K6</f>
        <v>1</v>
      </c>
    </row>
    <row r="7" spans="1:12" ht="39" customHeight="1">
      <c r="A7" s="14">
        <v>3</v>
      </c>
      <c r="B7" s="17" t="s">
        <v>88</v>
      </c>
      <c r="C7" s="38" t="s">
        <v>56</v>
      </c>
      <c r="D7" s="65">
        <v>50</v>
      </c>
      <c r="E7" s="95"/>
      <c r="F7" s="80"/>
      <c r="G7" s="84"/>
      <c r="H7" s="88">
        <f t="shared" si="0"/>
        <v>0</v>
      </c>
      <c r="I7" s="88">
        <f t="shared" si="1"/>
        <v>0</v>
      </c>
      <c r="J7">
        <v>1</v>
      </c>
      <c r="K7">
        <f t="shared" si="2"/>
        <v>0</v>
      </c>
      <c r="L7">
        <f t="shared" si="3"/>
        <v>1</v>
      </c>
    </row>
    <row r="8" spans="1:12" ht="167.45" customHeight="1">
      <c r="A8" s="14">
        <v>4</v>
      </c>
      <c r="B8" s="17" t="s">
        <v>166</v>
      </c>
      <c r="C8" s="38" t="s">
        <v>56</v>
      </c>
      <c r="D8" s="65">
        <v>50</v>
      </c>
      <c r="E8" s="95"/>
      <c r="F8" s="80"/>
      <c r="G8" s="84"/>
      <c r="H8" s="88">
        <f t="shared" si="0"/>
        <v>0</v>
      </c>
      <c r="I8" s="88">
        <f t="shared" si="1"/>
        <v>0</v>
      </c>
      <c r="J8">
        <v>1</v>
      </c>
      <c r="K8">
        <f t="shared" si="2"/>
        <v>0</v>
      </c>
      <c r="L8">
        <f t="shared" si="3"/>
        <v>1</v>
      </c>
    </row>
    <row r="9" spans="1:12" ht="210.6" customHeight="1">
      <c r="A9" s="14">
        <v>5</v>
      </c>
      <c r="B9" s="33" t="s">
        <v>167</v>
      </c>
      <c r="C9" s="38" t="s">
        <v>56</v>
      </c>
      <c r="D9" s="65">
        <v>50</v>
      </c>
      <c r="E9" s="95"/>
      <c r="F9" s="80"/>
      <c r="G9" s="84"/>
      <c r="H9" s="88">
        <f t="shared" si="0"/>
        <v>0</v>
      </c>
      <c r="I9" s="88">
        <f t="shared" si="1"/>
        <v>0</v>
      </c>
      <c r="J9">
        <v>1</v>
      </c>
      <c r="K9">
        <f t="shared" si="2"/>
        <v>0</v>
      </c>
      <c r="L9">
        <f t="shared" si="3"/>
        <v>1</v>
      </c>
    </row>
    <row r="10" spans="1:12" ht="27.75" customHeight="1">
      <c r="A10" s="14">
        <v>6</v>
      </c>
      <c r="B10" s="17" t="s">
        <v>87</v>
      </c>
      <c r="C10" s="38" t="s">
        <v>56</v>
      </c>
      <c r="D10" s="65">
        <v>3</v>
      </c>
      <c r="E10" s="95"/>
      <c r="F10" s="80"/>
      <c r="G10" s="84"/>
      <c r="H10" s="88">
        <f t="shared" si="0"/>
        <v>0</v>
      </c>
      <c r="I10" s="88">
        <f t="shared" si="1"/>
        <v>0</v>
      </c>
      <c r="J10">
        <v>1</v>
      </c>
      <c r="K10">
        <f t="shared" si="2"/>
        <v>0</v>
      </c>
      <c r="L10">
        <f t="shared" si="3"/>
        <v>1</v>
      </c>
    </row>
    <row r="11" spans="1:12" ht="15.75" customHeight="1">
      <c r="A11" s="14">
        <v>7</v>
      </c>
      <c r="B11" s="17" t="s">
        <v>86</v>
      </c>
      <c r="C11" s="38" t="s">
        <v>56</v>
      </c>
      <c r="D11" s="65">
        <v>50</v>
      </c>
      <c r="E11" s="95"/>
      <c r="F11" s="80"/>
      <c r="G11" s="84"/>
      <c r="H11" s="88">
        <f t="shared" si="0"/>
        <v>0</v>
      </c>
      <c r="I11" s="88">
        <f t="shared" si="1"/>
        <v>0</v>
      </c>
      <c r="J11">
        <v>1</v>
      </c>
      <c r="K11">
        <f t="shared" si="2"/>
        <v>0</v>
      </c>
      <c r="L11">
        <f t="shared" si="3"/>
        <v>1</v>
      </c>
    </row>
    <row r="12" spans="1:12" ht="57" customHeight="1">
      <c r="A12" s="14">
        <v>8</v>
      </c>
      <c r="B12" s="17" t="s">
        <v>168</v>
      </c>
      <c r="C12" s="38" t="s">
        <v>56</v>
      </c>
      <c r="D12" s="65">
        <v>15</v>
      </c>
      <c r="E12" s="95"/>
      <c r="F12" s="80"/>
      <c r="G12" s="84"/>
      <c r="H12" s="88">
        <f t="shared" si="0"/>
        <v>0</v>
      </c>
      <c r="I12" s="88">
        <f t="shared" si="1"/>
        <v>0</v>
      </c>
      <c r="J12">
        <v>1</v>
      </c>
      <c r="K12">
        <f t="shared" si="2"/>
        <v>0</v>
      </c>
      <c r="L12">
        <f t="shared" si="3"/>
        <v>1</v>
      </c>
    </row>
    <row r="13" spans="1:12" ht="36.6" customHeight="1">
      <c r="A13" s="19">
        <v>9</v>
      </c>
      <c r="B13" s="20" t="s">
        <v>85</v>
      </c>
      <c r="C13" s="81" t="s">
        <v>56</v>
      </c>
      <c r="D13" s="83">
        <v>15</v>
      </c>
      <c r="E13" s="96"/>
      <c r="F13" s="82"/>
      <c r="G13" s="85"/>
      <c r="H13" s="88">
        <f t="shared" si="0"/>
        <v>0</v>
      </c>
      <c r="I13" s="88">
        <f t="shared" si="1"/>
        <v>0</v>
      </c>
      <c r="J13">
        <v>1</v>
      </c>
      <c r="K13">
        <f t="shared" si="2"/>
        <v>0</v>
      </c>
      <c r="L13">
        <f t="shared" si="3"/>
        <v>1</v>
      </c>
    </row>
    <row r="14" spans="1:12" ht="51.75" customHeight="1" thickBot="1">
      <c r="A14" s="14">
        <v>10</v>
      </c>
      <c r="B14" s="17" t="s">
        <v>84</v>
      </c>
      <c r="C14" s="38" t="s">
        <v>56</v>
      </c>
      <c r="D14" s="65">
        <v>15</v>
      </c>
      <c r="E14" s="97"/>
      <c r="F14" s="86"/>
      <c r="G14" s="87"/>
      <c r="H14" s="89">
        <f t="shared" si="0"/>
        <v>0</v>
      </c>
      <c r="I14" s="88">
        <f t="shared" si="1"/>
        <v>0</v>
      </c>
      <c r="J14">
        <v>1</v>
      </c>
      <c r="K14">
        <f t="shared" si="2"/>
        <v>0</v>
      </c>
      <c r="L14">
        <f t="shared" si="3"/>
        <v>1</v>
      </c>
    </row>
    <row r="15" spans="1:12" ht="16.5" customHeight="1" thickBot="1">
      <c r="A15" s="129"/>
      <c r="B15" s="130"/>
      <c r="C15" s="130"/>
      <c r="D15" s="130"/>
      <c r="E15" s="24"/>
      <c r="F15" s="131" t="s">
        <v>91</v>
      </c>
      <c r="G15" s="132"/>
      <c r="H15" s="90">
        <f>SUM(H5:H14)</f>
        <v>0</v>
      </c>
      <c r="I15" s="91">
        <f>SUM(I5:I14)</f>
        <v>0</v>
      </c>
    </row>
    <row r="17" spans="1:9">
      <c r="B17" s="66" t="s">
        <v>140</v>
      </c>
      <c r="C17" s="22"/>
      <c r="D17" s="22"/>
    </row>
    <row r="18" spans="1:9" ht="27.75" customHeight="1">
      <c r="A18" s="8"/>
      <c r="B18" s="66" t="s">
        <v>146</v>
      </c>
      <c r="C18" s="16"/>
      <c r="D18" s="16"/>
      <c r="E18" s="8"/>
      <c r="F18" s="8"/>
      <c r="G18" s="8"/>
      <c r="H18" s="8"/>
    </row>
    <row r="19" spans="1:9" ht="18" customHeight="1">
      <c r="A19" s="8"/>
      <c r="B19" s="8"/>
      <c r="C19" s="8"/>
      <c r="D19" s="8"/>
      <c r="E19" s="8"/>
      <c r="F19" s="8"/>
      <c r="G19" s="8"/>
      <c r="H19" s="8"/>
    </row>
    <row r="20" spans="1:9">
      <c r="A20" s="8"/>
      <c r="B20" s="16"/>
      <c r="C20" s="8"/>
      <c r="D20" s="8"/>
      <c r="E20" s="8"/>
      <c r="F20" s="8"/>
      <c r="G20" s="8"/>
      <c r="H20" s="8"/>
    </row>
    <row r="21" spans="1:9">
      <c r="A21" s="8"/>
      <c r="B21" s="8"/>
      <c r="C21" s="8"/>
      <c r="D21" s="8"/>
      <c r="E21" s="8"/>
      <c r="F21" s="8"/>
      <c r="G21" s="8"/>
      <c r="H21" s="8"/>
    </row>
    <row r="22" spans="1:9">
      <c r="A22" s="8"/>
      <c r="B22" s="8"/>
      <c r="C22" s="8"/>
      <c r="D22" s="8"/>
      <c r="E22" s="8"/>
      <c r="F22" s="8"/>
      <c r="G22" s="8"/>
      <c r="H22" s="8"/>
    </row>
    <row r="23" spans="1:9">
      <c r="A23" s="8"/>
      <c r="B23" s="8"/>
      <c r="C23" s="8"/>
      <c r="D23" s="8"/>
      <c r="E23" s="8"/>
      <c r="F23" s="8"/>
      <c r="G23" s="8"/>
      <c r="H23" s="8"/>
      <c r="I23" s="8"/>
    </row>
    <row r="24" spans="1:9">
      <c r="A24" s="8"/>
      <c r="B24" s="8"/>
      <c r="C24" s="8"/>
      <c r="D24" s="8"/>
      <c r="E24" s="8"/>
      <c r="F24" s="8"/>
      <c r="G24" s="8"/>
      <c r="H24" s="8"/>
      <c r="I24" s="8"/>
    </row>
    <row r="25" spans="1:9">
      <c r="A25" s="8"/>
      <c r="B25" s="8"/>
      <c r="C25" s="8"/>
      <c r="D25" s="8"/>
      <c r="E25" s="8"/>
      <c r="F25" s="8"/>
      <c r="G25" s="8"/>
      <c r="H25" s="8"/>
      <c r="I25" s="8"/>
    </row>
  </sheetData>
  <mergeCells count="2">
    <mergeCell ref="A15:D15"/>
    <mergeCell ref="F15:G15"/>
  </mergeCells>
  <conditionalFormatting sqref="H5:I15">
    <cfRule type="cellIs" dxfId="5" priority="1" operator="lessThanOrEqual">
      <formula>0</formula>
    </cfRule>
  </conditionalFormatting>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L14"/>
  <sheetViews>
    <sheetView workbookViewId="0">
      <selection activeCell="E5" sqref="E5"/>
    </sheetView>
  </sheetViews>
  <sheetFormatPr defaultRowHeight="12.75"/>
  <cols>
    <col min="1" max="1" width="3.7109375" customWidth="1"/>
    <col min="2" max="2" width="55.140625" customWidth="1"/>
    <col min="3" max="4" width="7.28515625" customWidth="1"/>
    <col min="5" max="5" width="17.140625" customWidth="1"/>
    <col min="6" max="6" width="10.28515625" customWidth="1"/>
    <col min="7" max="7" width="8.28515625" customWidth="1"/>
    <col min="8" max="8" width="11.42578125" customWidth="1"/>
    <col min="9" max="9" width="11.7109375" customWidth="1"/>
    <col min="10" max="10" width="5.7109375" hidden="1" customWidth="1"/>
    <col min="11" max="11" width="6.7109375" hidden="1" customWidth="1"/>
    <col min="12" max="12" width="5.85546875" hidden="1" customWidth="1"/>
  </cols>
  <sheetData>
    <row r="1" spans="1:12">
      <c r="A1" s="8" t="s">
        <v>151</v>
      </c>
      <c r="B1" s="8"/>
      <c r="C1" s="8"/>
      <c r="D1" s="8"/>
      <c r="E1" s="8"/>
    </row>
    <row r="2" spans="1:12" ht="18" customHeight="1">
      <c r="A2" s="9" t="s">
        <v>98</v>
      </c>
      <c r="B2" s="7"/>
      <c r="C2" s="8"/>
      <c r="D2" s="8"/>
      <c r="E2" s="8"/>
      <c r="I2" s="43" t="s">
        <v>127</v>
      </c>
      <c r="J2" s="43"/>
    </row>
    <row r="3" spans="1:12" ht="36">
      <c r="A3" s="26" t="s">
        <v>12</v>
      </c>
      <c r="B3" s="25" t="s">
        <v>139</v>
      </c>
      <c r="C3" s="26" t="s">
        <v>57</v>
      </c>
      <c r="D3" s="93" t="s">
        <v>96</v>
      </c>
      <c r="E3" s="26" t="s">
        <v>112</v>
      </c>
      <c r="F3" s="26" t="s">
        <v>53</v>
      </c>
      <c r="G3" s="26" t="s">
        <v>113</v>
      </c>
      <c r="H3" s="26" t="s">
        <v>54</v>
      </c>
      <c r="I3" s="25" t="s">
        <v>55</v>
      </c>
    </row>
    <row r="4" spans="1:12">
      <c r="A4" s="1">
        <v>1</v>
      </c>
      <c r="B4" s="6">
        <v>2</v>
      </c>
      <c r="C4" s="1">
        <v>3</v>
      </c>
      <c r="D4" s="1">
        <v>4</v>
      </c>
      <c r="E4" s="6">
        <v>5</v>
      </c>
      <c r="F4" s="1">
        <v>6</v>
      </c>
      <c r="G4" s="1">
        <v>7</v>
      </c>
      <c r="H4" s="6">
        <v>8</v>
      </c>
      <c r="I4" s="1">
        <v>9</v>
      </c>
    </row>
    <row r="5" spans="1:12" ht="114" customHeight="1">
      <c r="A5" s="25">
        <v>1</v>
      </c>
      <c r="B5" s="33" t="s">
        <v>49</v>
      </c>
      <c r="C5" s="25" t="s">
        <v>58</v>
      </c>
      <c r="D5" s="92">
        <v>120</v>
      </c>
      <c r="E5" s="33"/>
      <c r="F5" s="98"/>
      <c r="G5" s="84"/>
      <c r="H5" s="100">
        <f>D5*F5</f>
        <v>0</v>
      </c>
      <c r="I5" s="100">
        <f>H5*L5</f>
        <v>0</v>
      </c>
      <c r="J5">
        <v>1</v>
      </c>
      <c r="K5">
        <f>G5*0.01</f>
        <v>0</v>
      </c>
      <c r="L5">
        <f>J5+K5</f>
        <v>1</v>
      </c>
    </row>
    <row r="6" spans="1:12" ht="126.75" customHeight="1" thickBot="1">
      <c r="A6" s="32">
        <v>2</v>
      </c>
      <c r="B6" s="33" t="s">
        <v>83</v>
      </c>
      <c r="C6" s="25" t="s">
        <v>58</v>
      </c>
      <c r="D6" s="92">
        <v>60</v>
      </c>
      <c r="E6" s="94"/>
      <c r="F6" s="99"/>
      <c r="G6" s="87"/>
      <c r="H6" s="100">
        <f>D6*F6</f>
        <v>0</v>
      </c>
      <c r="I6" s="100">
        <f>H6*L6</f>
        <v>0</v>
      </c>
      <c r="J6">
        <v>2</v>
      </c>
      <c r="K6">
        <f>G6*0.01</f>
        <v>0</v>
      </c>
      <c r="L6">
        <f>J6+K6</f>
        <v>2</v>
      </c>
    </row>
    <row r="7" spans="1:12" ht="18.75" customHeight="1" thickBot="1">
      <c r="A7" s="23"/>
      <c r="B7" s="23"/>
      <c r="C7" s="23"/>
      <c r="D7" s="23"/>
      <c r="E7" s="23"/>
      <c r="F7" s="133" t="s">
        <v>91</v>
      </c>
      <c r="G7" s="134"/>
      <c r="H7" s="101">
        <f>SUM(H5:H6)</f>
        <v>0</v>
      </c>
      <c r="I7" s="102">
        <f>SUM(I5:I6)</f>
        <v>0</v>
      </c>
    </row>
    <row r="8" spans="1:12" ht="15.75" customHeight="1">
      <c r="A8" s="8"/>
      <c r="B8" s="66" t="s">
        <v>140</v>
      </c>
      <c r="C8" s="8"/>
      <c r="D8" s="8"/>
      <c r="E8" s="8"/>
      <c r="F8" s="8"/>
      <c r="G8" s="8"/>
      <c r="H8" s="8"/>
      <c r="I8" s="8"/>
    </row>
    <row r="9" spans="1:12" ht="22.5" customHeight="1">
      <c r="A9" s="8"/>
      <c r="B9" s="66" t="s">
        <v>146</v>
      </c>
      <c r="C9" s="8"/>
      <c r="D9" s="8"/>
      <c r="E9" s="8"/>
      <c r="F9" s="8"/>
      <c r="G9" s="8"/>
      <c r="H9" s="8"/>
      <c r="I9" s="8"/>
    </row>
    <row r="10" spans="1:12">
      <c r="A10" s="8"/>
      <c r="B10" s="8"/>
      <c r="C10" s="8"/>
      <c r="D10" s="8"/>
      <c r="E10" s="8"/>
      <c r="F10" s="8"/>
      <c r="G10" s="8"/>
      <c r="H10" s="8"/>
      <c r="I10" s="8"/>
    </row>
    <row r="11" spans="1:12">
      <c r="A11" s="8"/>
      <c r="B11" s="16"/>
      <c r="C11" s="8"/>
      <c r="D11" s="8"/>
      <c r="E11" s="8"/>
      <c r="F11" s="8"/>
      <c r="G11" s="8"/>
      <c r="H11" s="8"/>
      <c r="I11" s="8"/>
    </row>
    <row r="12" spans="1:12">
      <c r="A12" s="8"/>
      <c r="B12" s="8"/>
      <c r="C12" s="8"/>
      <c r="D12" s="8"/>
      <c r="E12" s="8"/>
      <c r="F12" s="8"/>
      <c r="G12" s="8"/>
      <c r="H12" s="8"/>
      <c r="I12" s="8"/>
    </row>
    <row r="13" spans="1:12" ht="18.600000000000001" customHeight="1">
      <c r="A13" s="8"/>
      <c r="B13" s="8"/>
      <c r="C13" s="8"/>
      <c r="D13" s="8"/>
      <c r="E13" s="8"/>
      <c r="F13" s="8"/>
      <c r="G13" s="8"/>
      <c r="H13" s="8"/>
      <c r="I13" s="8"/>
    </row>
    <row r="14" spans="1:12">
      <c r="A14" s="8"/>
      <c r="B14" s="8"/>
      <c r="C14" s="8"/>
      <c r="D14" s="8"/>
      <c r="E14" s="8"/>
      <c r="F14" s="8"/>
      <c r="G14" s="8"/>
      <c r="H14" s="8"/>
      <c r="I14" s="8"/>
    </row>
  </sheetData>
  <mergeCells count="1">
    <mergeCell ref="F7:G7"/>
  </mergeCells>
  <conditionalFormatting sqref="H5:I7">
    <cfRule type="cellIs" dxfId="4" priority="1" operator="lessThanOrEqual">
      <formula>0</formula>
    </cfRule>
  </conditionalFormatting>
  <pageMargins left="0.70866141732283472" right="0.70866141732283472" top="1.1417322834645669"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L23"/>
  <sheetViews>
    <sheetView workbookViewId="0">
      <selection activeCell="E5" sqref="E5"/>
    </sheetView>
  </sheetViews>
  <sheetFormatPr defaultRowHeight="12.75"/>
  <cols>
    <col min="1" max="1" width="5.42578125" customWidth="1"/>
    <col min="2" max="2" width="43.7109375" customWidth="1"/>
    <col min="3" max="3" width="8.28515625" customWidth="1"/>
    <col min="4" max="4" width="8.7109375" customWidth="1"/>
    <col min="5" max="5" width="19.85546875" customWidth="1"/>
    <col min="6" max="6" width="9.5703125" customWidth="1"/>
    <col min="7" max="7" width="9.28515625" customWidth="1"/>
    <col min="8" max="8" width="11.42578125" customWidth="1"/>
    <col min="9" max="9" width="11" customWidth="1"/>
    <col min="10" max="10" width="5.140625" hidden="1" customWidth="1"/>
    <col min="11" max="11" width="6" hidden="1" customWidth="1"/>
    <col min="12" max="12" width="6.28515625" hidden="1" customWidth="1"/>
  </cols>
  <sheetData>
    <row r="1" spans="1:12" ht="20.25" customHeight="1">
      <c r="A1" s="2" t="s">
        <v>150</v>
      </c>
      <c r="B1" s="2"/>
      <c r="C1" s="2"/>
      <c r="D1" s="3"/>
    </row>
    <row r="2" spans="1:12" ht="18" customHeight="1">
      <c r="A2" s="22" t="s">
        <v>125</v>
      </c>
      <c r="B2" s="3"/>
      <c r="C2" s="3"/>
      <c r="D2" s="3"/>
      <c r="I2" s="43" t="s">
        <v>127</v>
      </c>
      <c r="J2" s="43"/>
    </row>
    <row r="3" spans="1:12" ht="33.75">
      <c r="A3" s="25" t="s">
        <v>12</v>
      </c>
      <c r="B3" s="25" t="s">
        <v>139</v>
      </c>
      <c r="C3" s="26" t="s">
        <v>57</v>
      </c>
      <c r="D3" s="27" t="s">
        <v>100</v>
      </c>
      <c r="E3" s="10" t="s">
        <v>112</v>
      </c>
      <c r="F3" s="26" t="s">
        <v>53</v>
      </c>
      <c r="G3" s="10" t="s">
        <v>113</v>
      </c>
      <c r="H3" s="26" t="s">
        <v>54</v>
      </c>
      <c r="I3" s="28" t="s">
        <v>55</v>
      </c>
    </row>
    <row r="4" spans="1:12">
      <c r="A4" s="1">
        <v>1</v>
      </c>
      <c r="B4" s="29">
        <v>2</v>
      </c>
      <c r="C4" s="1">
        <v>3</v>
      </c>
      <c r="D4" s="1">
        <v>4</v>
      </c>
      <c r="E4" s="29">
        <v>5</v>
      </c>
      <c r="F4" s="1">
        <v>6</v>
      </c>
      <c r="G4" s="1">
        <v>7</v>
      </c>
      <c r="H4" s="29">
        <v>8</v>
      </c>
      <c r="I4" s="1">
        <v>9</v>
      </c>
    </row>
    <row r="5" spans="1:12" ht="36">
      <c r="A5" s="104" t="s">
        <v>101</v>
      </c>
      <c r="B5" s="28" t="s">
        <v>160</v>
      </c>
      <c r="C5" s="105" t="s">
        <v>58</v>
      </c>
      <c r="D5" s="117">
        <v>30</v>
      </c>
      <c r="E5" s="115"/>
      <c r="F5" s="114"/>
      <c r="G5" s="112"/>
      <c r="H5" s="109">
        <f>D5*F5</f>
        <v>0</v>
      </c>
      <c r="I5" s="109">
        <f>H5*L5</f>
        <v>0</v>
      </c>
      <c r="J5">
        <v>1</v>
      </c>
      <c r="K5">
        <f>G5*0.01</f>
        <v>0</v>
      </c>
      <c r="L5">
        <f>J5+K5</f>
        <v>1</v>
      </c>
    </row>
    <row r="6" spans="1:12" ht="36">
      <c r="A6" s="37" t="s">
        <v>102</v>
      </c>
      <c r="B6" s="28" t="s">
        <v>161</v>
      </c>
      <c r="C6" s="105" t="s">
        <v>58</v>
      </c>
      <c r="D6" s="117">
        <v>30</v>
      </c>
      <c r="E6" s="115"/>
      <c r="F6" s="114"/>
      <c r="G6" s="112"/>
      <c r="H6" s="109">
        <f t="shared" ref="H6:H14" si="0">D6*F6</f>
        <v>0</v>
      </c>
      <c r="I6" s="109">
        <f t="shared" ref="I6:I14" si="1">H6*L6</f>
        <v>0</v>
      </c>
      <c r="J6">
        <v>1</v>
      </c>
      <c r="K6">
        <f t="shared" ref="K6:K14" si="2">G6*0.01</f>
        <v>0</v>
      </c>
      <c r="L6">
        <f t="shared" ref="L6:L14" si="3">J6+K6</f>
        <v>1</v>
      </c>
    </row>
    <row r="7" spans="1:12" ht="48">
      <c r="A7" s="104" t="s">
        <v>103</v>
      </c>
      <c r="B7" s="103" t="s">
        <v>162</v>
      </c>
      <c r="C7" s="105" t="s">
        <v>58</v>
      </c>
      <c r="D7" s="117">
        <v>30</v>
      </c>
      <c r="E7" s="115"/>
      <c r="F7" s="114"/>
      <c r="G7" s="112"/>
      <c r="H7" s="109">
        <f t="shared" si="0"/>
        <v>0</v>
      </c>
      <c r="I7" s="109">
        <f t="shared" si="1"/>
        <v>0</v>
      </c>
      <c r="J7">
        <v>1</v>
      </c>
      <c r="K7">
        <f t="shared" si="2"/>
        <v>0</v>
      </c>
      <c r="L7">
        <f t="shared" si="3"/>
        <v>1</v>
      </c>
    </row>
    <row r="8" spans="1:12" ht="24">
      <c r="A8" s="37" t="s">
        <v>104</v>
      </c>
      <c r="B8" s="103" t="s">
        <v>105</v>
      </c>
      <c r="C8" s="105" t="s">
        <v>58</v>
      </c>
      <c r="D8" s="117">
        <v>30</v>
      </c>
      <c r="E8" s="115"/>
      <c r="F8" s="114"/>
      <c r="G8" s="112"/>
      <c r="H8" s="109">
        <f t="shared" si="0"/>
        <v>0</v>
      </c>
      <c r="I8" s="109">
        <f t="shared" si="1"/>
        <v>0</v>
      </c>
      <c r="J8">
        <v>1</v>
      </c>
      <c r="K8">
        <f t="shared" si="2"/>
        <v>0</v>
      </c>
      <c r="L8">
        <f t="shared" si="3"/>
        <v>1</v>
      </c>
    </row>
    <row r="9" spans="1:12" ht="24">
      <c r="A9" s="104" t="s">
        <v>106</v>
      </c>
      <c r="B9" s="103" t="s">
        <v>123</v>
      </c>
      <c r="C9" s="105" t="s">
        <v>58</v>
      </c>
      <c r="D9" s="117">
        <v>20</v>
      </c>
      <c r="E9" s="115"/>
      <c r="F9" s="114"/>
      <c r="G9" s="112"/>
      <c r="H9" s="109">
        <f t="shared" si="0"/>
        <v>0</v>
      </c>
      <c r="I9" s="109">
        <f t="shared" si="1"/>
        <v>0</v>
      </c>
      <c r="J9">
        <v>1</v>
      </c>
      <c r="K9">
        <f t="shared" si="2"/>
        <v>0</v>
      </c>
      <c r="L9">
        <f t="shared" si="3"/>
        <v>1</v>
      </c>
    </row>
    <row r="10" spans="1:12" ht="16.5" customHeight="1">
      <c r="A10" s="37" t="s">
        <v>108</v>
      </c>
      <c r="B10" s="103" t="s">
        <v>107</v>
      </c>
      <c r="C10" s="105" t="s">
        <v>58</v>
      </c>
      <c r="D10" s="117">
        <v>200</v>
      </c>
      <c r="E10" s="115"/>
      <c r="F10" s="114"/>
      <c r="G10" s="112"/>
      <c r="H10" s="109">
        <f t="shared" si="0"/>
        <v>0</v>
      </c>
      <c r="I10" s="109">
        <f t="shared" si="1"/>
        <v>0</v>
      </c>
      <c r="J10">
        <v>1</v>
      </c>
      <c r="K10">
        <f t="shared" si="2"/>
        <v>0</v>
      </c>
      <c r="L10">
        <f t="shared" si="3"/>
        <v>1</v>
      </c>
    </row>
    <row r="11" spans="1:12" ht="36">
      <c r="A11" s="104" t="s">
        <v>109</v>
      </c>
      <c r="B11" s="103" t="s">
        <v>163</v>
      </c>
      <c r="C11" s="105" t="s">
        <v>58</v>
      </c>
      <c r="D11" s="117">
        <v>600</v>
      </c>
      <c r="E11" s="115"/>
      <c r="F11" s="114"/>
      <c r="G11" s="112"/>
      <c r="H11" s="109">
        <f t="shared" si="0"/>
        <v>0</v>
      </c>
      <c r="I11" s="109">
        <f t="shared" si="1"/>
        <v>0</v>
      </c>
      <c r="J11">
        <v>1</v>
      </c>
      <c r="K11">
        <f t="shared" si="2"/>
        <v>0</v>
      </c>
      <c r="L11">
        <f t="shared" si="3"/>
        <v>1</v>
      </c>
    </row>
    <row r="12" spans="1:12" ht="24">
      <c r="A12" s="37" t="s">
        <v>110</v>
      </c>
      <c r="B12" s="103" t="s">
        <v>137</v>
      </c>
      <c r="C12" s="105" t="s">
        <v>58</v>
      </c>
      <c r="D12" s="117">
        <v>100</v>
      </c>
      <c r="E12" s="115"/>
      <c r="F12" s="114"/>
      <c r="G12" s="112"/>
      <c r="H12" s="109">
        <f t="shared" si="0"/>
        <v>0</v>
      </c>
      <c r="I12" s="109">
        <f t="shared" si="1"/>
        <v>0</v>
      </c>
      <c r="J12">
        <v>1</v>
      </c>
      <c r="K12">
        <f t="shared" si="2"/>
        <v>0</v>
      </c>
      <c r="L12">
        <f t="shared" si="3"/>
        <v>1</v>
      </c>
    </row>
    <row r="13" spans="1:12" ht="48">
      <c r="A13" s="104" t="s">
        <v>111</v>
      </c>
      <c r="B13" s="103" t="s">
        <v>138</v>
      </c>
      <c r="C13" s="105" t="s">
        <v>58</v>
      </c>
      <c r="D13" s="117">
        <v>20</v>
      </c>
      <c r="E13" s="115"/>
      <c r="F13" s="114"/>
      <c r="G13" s="112"/>
      <c r="H13" s="109">
        <f t="shared" si="0"/>
        <v>0</v>
      </c>
      <c r="I13" s="109">
        <f t="shared" si="1"/>
        <v>0</v>
      </c>
      <c r="J13">
        <v>1</v>
      </c>
      <c r="K13">
        <f t="shared" si="2"/>
        <v>0</v>
      </c>
      <c r="L13">
        <f t="shared" si="3"/>
        <v>1</v>
      </c>
    </row>
    <row r="14" spans="1:12" ht="48.75" thickBot="1">
      <c r="A14" s="37" t="s">
        <v>124</v>
      </c>
      <c r="B14" s="103" t="s">
        <v>164</v>
      </c>
      <c r="C14" s="106" t="s">
        <v>58</v>
      </c>
      <c r="D14" s="118">
        <v>2000</v>
      </c>
      <c r="E14" s="116"/>
      <c r="F14" s="109"/>
      <c r="G14" s="113"/>
      <c r="H14" s="109">
        <f t="shared" si="0"/>
        <v>0</v>
      </c>
      <c r="I14" s="109">
        <f t="shared" si="1"/>
        <v>0</v>
      </c>
      <c r="J14">
        <v>1</v>
      </c>
      <c r="K14">
        <f t="shared" si="2"/>
        <v>0</v>
      </c>
      <c r="L14">
        <f t="shared" si="3"/>
        <v>1</v>
      </c>
    </row>
    <row r="15" spans="1:12" ht="15.75" customHeight="1" thickBot="1">
      <c r="B15" s="23"/>
      <c r="C15" s="23"/>
      <c r="D15" s="23"/>
      <c r="E15" s="23"/>
      <c r="F15" s="107"/>
      <c r="G15" s="108" t="s">
        <v>91</v>
      </c>
      <c r="H15" s="110">
        <f>SUM(H5:H14)</f>
        <v>0</v>
      </c>
      <c r="I15" s="111">
        <f>SUM(I5:I14)</f>
        <v>0</v>
      </c>
    </row>
    <row r="17" spans="1:8" ht="18.75" customHeight="1">
      <c r="B17" s="66" t="s">
        <v>140</v>
      </c>
    </row>
    <row r="18" spans="1:8" ht="20.25" customHeight="1">
      <c r="A18" s="8"/>
      <c r="B18" s="66" t="s">
        <v>146</v>
      </c>
      <c r="C18" s="8"/>
      <c r="D18" s="8"/>
      <c r="E18" s="8"/>
      <c r="F18" s="8"/>
      <c r="G18" s="8"/>
      <c r="H18" s="8"/>
    </row>
    <row r="19" spans="1:8" ht="8.25" customHeight="1">
      <c r="A19" s="8"/>
      <c r="B19" s="8"/>
      <c r="C19" s="8"/>
      <c r="D19" s="8"/>
      <c r="E19" s="8"/>
      <c r="F19" s="8"/>
      <c r="G19" s="8"/>
      <c r="H19" s="8"/>
    </row>
    <row r="20" spans="1:8">
      <c r="A20" s="8"/>
      <c r="B20" s="16"/>
      <c r="C20" s="8"/>
      <c r="D20" s="8"/>
      <c r="E20" s="8"/>
      <c r="F20" s="8"/>
      <c r="G20" s="8"/>
      <c r="H20" s="8"/>
    </row>
    <row r="21" spans="1:8">
      <c r="A21" s="8"/>
      <c r="B21" s="8"/>
      <c r="C21" s="8"/>
      <c r="D21" s="8"/>
      <c r="E21" s="8"/>
      <c r="F21" s="8"/>
      <c r="G21" s="8"/>
      <c r="H21" s="8"/>
    </row>
    <row r="22" spans="1:8">
      <c r="A22" s="8"/>
      <c r="B22" s="8"/>
      <c r="C22" s="8"/>
      <c r="D22" s="8"/>
      <c r="E22" s="8"/>
      <c r="F22" s="8"/>
      <c r="G22" s="8"/>
      <c r="H22" s="8"/>
    </row>
    <row r="23" spans="1:8">
      <c r="A23" s="8"/>
      <c r="B23" s="8"/>
      <c r="C23" s="8"/>
      <c r="D23" s="8"/>
      <c r="E23" s="8"/>
      <c r="F23" s="8"/>
      <c r="G23" s="8"/>
      <c r="H23" s="8"/>
    </row>
  </sheetData>
  <conditionalFormatting sqref="H5:I15">
    <cfRule type="cellIs" dxfId="3" priority="1" operator="lessThanOrEqual">
      <formula>0</formula>
    </cfRule>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L16"/>
  <sheetViews>
    <sheetView workbookViewId="0">
      <selection activeCell="E5" sqref="E5"/>
    </sheetView>
  </sheetViews>
  <sheetFormatPr defaultRowHeight="12.75"/>
  <cols>
    <col min="1" max="1" width="5" customWidth="1"/>
    <col min="2" max="2" width="46.85546875" customWidth="1"/>
    <col min="3" max="3" width="6.28515625" customWidth="1"/>
    <col min="4" max="4" width="8.28515625" customWidth="1"/>
    <col min="5" max="5" width="21" customWidth="1"/>
    <col min="6" max="6" width="8.140625" customWidth="1"/>
    <col min="7" max="7" width="7.7109375" customWidth="1"/>
    <col min="8" max="8" width="11.5703125" customWidth="1"/>
    <col min="9" max="9" width="11.7109375" customWidth="1"/>
    <col min="10" max="10" width="6.5703125" hidden="1" customWidth="1"/>
    <col min="11" max="11" width="6.42578125" hidden="1" customWidth="1"/>
    <col min="12" max="12" width="6" hidden="1" customWidth="1"/>
  </cols>
  <sheetData>
    <row r="1" spans="1:12" ht="21" customHeight="1">
      <c r="A1" s="7" t="s">
        <v>147</v>
      </c>
      <c r="B1" s="7"/>
      <c r="C1" s="8"/>
    </row>
    <row r="2" spans="1:12" ht="18" customHeight="1">
      <c r="A2" s="9" t="s">
        <v>126</v>
      </c>
      <c r="B2" s="7"/>
      <c r="C2" s="8"/>
      <c r="I2" s="43" t="s">
        <v>127</v>
      </c>
      <c r="J2" s="43"/>
    </row>
    <row r="3" spans="1:12" ht="33.75">
      <c r="A3" s="121" t="s">
        <v>12</v>
      </c>
      <c r="B3" s="25" t="s">
        <v>139</v>
      </c>
      <c r="C3" s="10" t="s">
        <v>57</v>
      </c>
      <c r="D3" s="10" t="s">
        <v>60</v>
      </c>
      <c r="E3" s="10" t="s">
        <v>112</v>
      </c>
      <c r="F3" s="13" t="s">
        <v>53</v>
      </c>
      <c r="G3" s="10" t="s">
        <v>113</v>
      </c>
      <c r="H3" s="121" t="s">
        <v>54</v>
      </c>
      <c r="I3" s="121" t="s">
        <v>55</v>
      </c>
    </row>
    <row r="4" spans="1:12">
      <c r="A4" s="4">
        <v>1</v>
      </c>
      <c r="B4" s="5">
        <v>2</v>
      </c>
      <c r="C4" s="4">
        <v>3</v>
      </c>
      <c r="D4" s="4">
        <v>4</v>
      </c>
      <c r="E4" s="5">
        <v>5</v>
      </c>
      <c r="F4" s="4">
        <v>6</v>
      </c>
      <c r="G4" s="4">
        <v>7</v>
      </c>
      <c r="H4" s="5">
        <v>8</v>
      </c>
      <c r="I4" s="4">
        <v>9</v>
      </c>
    </row>
    <row r="5" spans="1:12" ht="100.5" customHeight="1">
      <c r="A5" s="37">
        <v>1</v>
      </c>
      <c r="B5" s="17" t="s">
        <v>131</v>
      </c>
      <c r="C5" s="120" t="s">
        <v>132</v>
      </c>
      <c r="D5" s="25">
        <v>600</v>
      </c>
      <c r="E5" s="5"/>
      <c r="F5" s="52"/>
      <c r="G5" s="54"/>
      <c r="H5" s="52">
        <f>D5*F5</f>
        <v>0</v>
      </c>
      <c r="I5" s="52">
        <f>H5*L5</f>
        <v>0</v>
      </c>
      <c r="J5">
        <v>1</v>
      </c>
      <c r="K5">
        <f>G5*0.01</f>
        <v>0</v>
      </c>
      <c r="L5">
        <f>J5+K5</f>
        <v>1</v>
      </c>
    </row>
    <row r="6" spans="1:12" ht="81" customHeight="1">
      <c r="A6" s="37">
        <v>2</v>
      </c>
      <c r="B6" s="33" t="s">
        <v>130</v>
      </c>
      <c r="C6" s="25" t="s">
        <v>58</v>
      </c>
      <c r="D6" s="25">
        <v>150</v>
      </c>
      <c r="E6" s="5"/>
      <c r="F6" s="52"/>
      <c r="G6" s="54"/>
      <c r="H6" s="52">
        <f t="shared" ref="H6:H7" si="0">D6*F6</f>
        <v>0</v>
      </c>
      <c r="I6" s="52">
        <f t="shared" ref="I6:I7" si="1">H6*L6</f>
        <v>0</v>
      </c>
      <c r="J6">
        <v>1</v>
      </c>
      <c r="K6">
        <f t="shared" ref="K6:K7" si="2">G6*0.01</f>
        <v>0</v>
      </c>
      <c r="L6">
        <f t="shared" ref="L6:L7" si="3">J6+K6</f>
        <v>1</v>
      </c>
    </row>
    <row r="7" spans="1:12" ht="78.75" customHeight="1" thickBot="1">
      <c r="A7" s="37">
        <v>3</v>
      </c>
      <c r="B7" s="21" t="s">
        <v>114</v>
      </c>
      <c r="C7" s="26" t="s">
        <v>56</v>
      </c>
      <c r="D7" s="12">
        <v>300</v>
      </c>
      <c r="E7" s="12"/>
      <c r="F7" s="52"/>
      <c r="G7" s="59"/>
      <c r="H7" s="52">
        <f t="shared" si="0"/>
        <v>0</v>
      </c>
      <c r="I7" s="52">
        <f t="shared" si="1"/>
        <v>0</v>
      </c>
      <c r="J7">
        <v>1</v>
      </c>
      <c r="K7">
        <f t="shared" si="2"/>
        <v>0</v>
      </c>
      <c r="L7">
        <f t="shared" si="3"/>
        <v>1</v>
      </c>
    </row>
    <row r="8" spans="1:12" ht="16.5" customHeight="1" thickBot="1">
      <c r="F8" s="9"/>
      <c r="G8" s="122" t="s">
        <v>91</v>
      </c>
      <c r="H8" s="101">
        <f>SUM(H5:H7)</f>
        <v>0</v>
      </c>
      <c r="I8" s="102">
        <f>SUM(I5:I7)</f>
        <v>0</v>
      </c>
    </row>
    <row r="10" spans="1:12" ht="16.5" customHeight="1">
      <c r="A10" s="8"/>
      <c r="B10" s="66" t="s">
        <v>140</v>
      </c>
      <c r="C10" s="8"/>
      <c r="D10" s="8"/>
      <c r="E10" s="8"/>
      <c r="F10" s="8"/>
      <c r="G10" s="8"/>
      <c r="H10" s="8"/>
      <c r="I10" s="8"/>
    </row>
    <row r="11" spans="1:12" ht="18" customHeight="1">
      <c r="A11" s="8"/>
      <c r="B11" s="66" t="s">
        <v>146</v>
      </c>
      <c r="C11" s="8"/>
      <c r="D11" s="8"/>
      <c r="E11" s="8"/>
      <c r="F11" s="8"/>
      <c r="G11" s="8"/>
      <c r="H11" s="8"/>
    </row>
    <row r="12" spans="1:12" ht="6.75" customHeight="1">
      <c r="A12" s="8"/>
      <c r="B12" s="8"/>
      <c r="C12" s="8"/>
      <c r="D12" s="8"/>
      <c r="E12" s="8"/>
      <c r="F12" s="8"/>
      <c r="G12" s="8"/>
      <c r="H12" s="8"/>
    </row>
    <row r="13" spans="1:12">
      <c r="A13" s="8"/>
      <c r="B13" s="16"/>
      <c r="C13" s="8"/>
      <c r="D13" s="8"/>
      <c r="E13" s="8"/>
      <c r="F13" s="8"/>
      <c r="G13" s="8"/>
      <c r="H13" s="8"/>
    </row>
    <row r="14" spans="1:12">
      <c r="A14" s="8"/>
      <c r="B14" s="8"/>
      <c r="C14" s="8"/>
      <c r="D14" s="8"/>
      <c r="E14" s="8"/>
      <c r="F14" s="8"/>
      <c r="G14" s="8"/>
      <c r="H14" s="8"/>
    </row>
    <row r="15" spans="1:12">
      <c r="A15" s="8"/>
      <c r="B15" s="8"/>
      <c r="C15" s="8"/>
      <c r="D15" s="8"/>
      <c r="E15" s="8"/>
      <c r="F15" s="8"/>
      <c r="G15" s="8"/>
      <c r="H15" s="8"/>
    </row>
    <row r="16" spans="1:12">
      <c r="A16" s="8"/>
      <c r="B16" s="8"/>
      <c r="C16" s="8"/>
      <c r="D16" s="8"/>
      <c r="E16" s="8"/>
      <c r="F16" s="8"/>
      <c r="G16" s="8"/>
      <c r="H16" s="8"/>
    </row>
  </sheetData>
  <conditionalFormatting sqref="H5:I8">
    <cfRule type="cellIs" dxfId="2" priority="1" operator="lessThanOrEqual">
      <formula>0</formula>
    </cfRule>
  </conditionalFormatting>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L12"/>
  <sheetViews>
    <sheetView workbookViewId="0">
      <selection activeCell="E5" sqref="E5"/>
    </sheetView>
  </sheetViews>
  <sheetFormatPr defaultRowHeight="12.75"/>
  <cols>
    <col min="1" max="1" width="4.7109375" customWidth="1"/>
    <col min="2" max="2" width="54.28515625" customWidth="1"/>
    <col min="3" max="3" width="5.85546875" customWidth="1"/>
    <col min="5" max="5" width="15.28515625" customWidth="1"/>
    <col min="6" max="6" width="8.42578125" customWidth="1"/>
    <col min="8" max="8" width="11.28515625" customWidth="1"/>
    <col min="9" max="9" width="12.28515625" customWidth="1"/>
    <col min="10" max="13" width="0" hidden="1" customWidth="1"/>
  </cols>
  <sheetData>
    <row r="1" spans="1:12" ht="20.25" customHeight="1">
      <c r="A1" s="7" t="s">
        <v>149</v>
      </c>
      <c r="B1" s="7"/>
      <c r="C1" s="8"/>
    </row>
    <row r="2" spans="1:12" ht="21.75" customHeight="1">
      <c r="A2" s="9" t="s">
        <v>133</v>
      </c>
      <c r="B2" s="7"/>
      <c r="C2" s="8"/>
      <c r="I2" s="43" t="s">
        <v>127</v>
      </c>
      <c r="J2" s="9"/>
    </row>
    <row r="3" spans="1:12" ht="41.25" customHeight="1">
      <c r="A3" s="11" t="s">
        <v>12</v>
      </c>
      <c r="B3" s="25" t="s">
        <v>139</v>
      </c>
      <c r="C3" s="11" t="s">
        <v>57</v>
      </c>
      <c r="D3" s="58" t="s">
        <v>60</v>
      </c>
      <c r="E3" s="11" t="s">
        <v>112</v>
      </c>
      <c r="F3" s="11" t="s">
        <v>53</v>
      </c>
      <c r="G3" s="11" t="s">
        <v>113</v>
      </c>
      <c r="H3" s="11" t="s">
        <v>54</v>
      </c>
      <c r="I3" s="11" t="s">
        <v>55</v>
      </c>
    </row>
    <row r="4" spans="1:12">
      <c r="A4" s="4">
        <v>1</v>
      </c>
      <c r="B4" s="5">
        <v>2</v>
      </c>
      <c r="C4" s="4">
        <v>3</v>
      </c>
      <c r="D4" s="4">
        <v>4</v>
      </c>
      <c r="E4" s="5">
        <v>5</v>
      </c>
      <c r="F4" s="4">
        <v>6</v>
      </c>
      <c r="G4" s="4">
        <v>7</v>
      </c>
      <c r="H4" s="5">
        <v>8</v>
      </c>
      <c r="I4" s="4">
        <v>9</v>
      </c>
    </row>
    <row r="5" spans="1:12" ht="127.5" customHeight="1">
      <c r="A5" s="37">
        <v>1</v>
      </c>
      <c r="B5" s="33" t="s">
        <v>134</v>
      </c>
      <c r="C5" s="120" t="s">
        <v>132</v>
      </c>
      <c r="D5" s="92">
        <v>120</v>
      </c>
      <c r="E5" s="5"/>
      <c r="F5" s="5"/>
      <c r="G5" s="5"/>
      <c r="H5" s="52">
        <f>D5*F5</f>
        <v>0</v>
      </c>
      <c r="I5" s="52">
        <f>H5*L5</f>
        <v>0</v>
      </c>
      <c r="J5">
        <v>1</v>
      </c>
      <c r="K5">
        <f>G5*0.01</f>
        <v>0</v>
      </c>
      <c r="L5">
        <f>J5+K5</f>
        <v>1</v>
      </c>
    </row>
    <row r="6" spans="1:12" ht="139.5" customHeight="1" thickBot="1">
      <c r="A6" s="37">
        <v>2</v>
      </c>
      <c r="B6" s="33" t="s">
        <v>135</v>
      </c>
      <c r="C6" s="25" t="s">
        <v>58</v>
      </c>
      <c r="D6" s="92">
        <v>50</v>
      </c>
      <c r="E6" s="5"/>
      <c r="F6" s="5"/>
      <c r="G6" s="5"/>
      <c r="H6" s="52">
        <f t="shared" ref="H6" si="0">D6*F6</f>
        <v>0</v>
      </c>
      <c r="I6" s="52">
        <f t="shared" ref="I6" si="1">H6*L6</f>
        <v>0</v>
      </c>
      <c r="J6">
        <v>1</v>
      </c>
      <c r="K6">
        <f t="shared" ref="K6" si="2">G6*0.01</f>
        <v>0</v>
      </c>
      <c r="L6">
        <f t="shared" ref="L6" si="3">J6+K6</f>
        <v>1</v>
      </c>
    </row>
    <row r="7" spans="1:12" ht="16.5" customHeight="1" thickBot="1">
      <c r="F7" s="9"/>
      <c r="G7" s="122" t="s">
        <v>91</v>
      </c>
      <c r="H7" s="101">
        <f>SUM(H5:H6)</f>
        <v>0</v>
      </c>
      <c r="I7" s="101">
        <f>SUM(I5:I6)</f>
        <v>0</v>
      </c>
    </row>
    <row r="8" spans="1:12" ht="17.25" customHeight="1">
      <c r="B8" s="66" t="s">
        <v>140</v>
      </c>
    </row>
    <row r="9" spans="1:12" ht="18" customHeight="1">
      <c r="A9" s="8"/>
      <c r="B9" s="66" t="s">
        <v>146</v>
      </c>
      <c r="C9" s="8"/>
      <c r="D9" s="8"/>
      <c r="E9" s="8"/>
      <c r="F9" s="8"/>
      <c r="G9" s="8"/>
      <c r="H9" s="8"/>
      <c r="I9" s="8"/>
    </row>
    <row r="10" spans="1:12">
      <c r="A10" s="8"/>
      <c r="B10" s="8"/>
      <c r="C10" s="8"/>
      <c r="D10" s="8"/>
      <c r="E10" s="8"/>
      <c r="F10" s="8"/>
      <c r="G10" s="8"/>
      <c r="H10" s="8"/>
    </row>
    <row r="11" spans="1:12">
      <c r="B11" s="16"/>
    </row>
    <row r="12" spans="1:12">
      <c r="B12" s="8"/>
    </row>
  </sheetData>
  <conditionalFormatting sqref="H5:I7">
    <cfRule type="cellIs" dxfId="1" priority="2" operator="lessThanOrEqual">
      <formula>0</formula>
    </cfRule>
  </conditionalFormatting>
  <pageMargins left="0.70866141732283472" right="0.70866141732283472" top="0.94488188976377963" bottom="0.74803149606299213" header="0.31496062992125984" footer="0.31496062992125984"/>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dimension ref="A1:L12"/>
  <sheetViews>
    <sheetView workbookViewId="0">
      <selection activeCell="E5" sqref="E5"/>
    </sheetView>
  </sheetViews>
  <sheetFormatPr defaultRowHeight="12.75"/>
  <cols>
    <col min="1" max="1" width="5.140625" customWidth="1"/>
    <col min="2" max="2" width="49.28515625" customWidth="1"/>
    <col min="3" max="3" width="5.85546875" customWidth="1"/>
    <col min="5" max="5" width="18.28515625" customWidth="1"/>
    <col min="6" max="6" width="7.7109375" customWidth="1"/>
    <col min="7" max="7" width="7.5703125" customWidth="1"/>
    <col min="8" max="8" width="10.7109375" customWidth="1"/>
    <col min="9" max="9" width="11.28515625" customWidth="1"/>
    <col min="10" max="12" width="0" hidden="1" customWidth="1"/>
  </cols>
  <sheetData>
    <row r="1" spans="1:12" ht="16.5" customHeight="1">
      <c r="A1" s="7" t="s">
        <v>148</v>
      </c>
      <c r="B1" s="7"/>
      <c r="C1" s="8"/>
    </row>
    <row r="2" spans="1:12" ht="15">
      <c r="A2" s="9" t="s">
        <v>136</v>
      </c>
      <c r="B2" s="7"/>
      <c r="C2" s="8"/>
      <c r="I2" s="43" t="s">
        <v>127</v>
      </c>
      <c r="J2" s="43"/>
    </row>
    <row r="3" spans="1:12" ht="33.75">
      <c r="A3" s="121" t="s">
        <v>12</v>
      </c>
      <c r="B3" s="25" t="s">
        <v>139</v>
      </c>
      <c r="C3" s="10" t="s">
        <v>57</v>
      </c>
      <c r="D3" s="123" t="s">
        <v>60</v>
      </c>
      <c r="E3" s="10" t="s">
        <v>112</v>
      </c>
      <c r="F3" s="13" t="s">
        <v>53</v>
      </c>
      <c r="G3" s="10" t="s">
        <v>113</v>
      </c>
      <c r="H3" s="121" t="s">
        <v>54</v>
      </c>
      <c r="I3" s="121" t="s">
        <v>55</v>
      </c>
    </row>
    <row r="4" spans="1:12">
      <c r="A4" s="4">
        <v>1</v>
      </c>
      <c r="B4" s="5">
        <v>2</v>
      </c>
      <c r="C4" s="4">
        <v>3</v>
      </c>
      <c r="D4" s="4">
        <v>4</v>
      </c>
      <c r="E4" s="5">
        <v>5</v>
      </c>
      <c r="F4" s="4">
        <v>6</v>
      </c>
      <c r="G4" s="4">
        <v>7</v>
      </c>
      <c r="H4" s="5">
        <v>8</v>
      </c>
      <c r="I4" s="4">
        <v>9</v>
      </c>
    </row>
    <row r="5" spans="1:12" ht="198.75" customHeight="1">
      <c r="A5" s="37">
        <v>1</v>
      </c>
      <c r="B5" s="33" t="s">
        <v>155</v>
      </c>
      <c r="C5" s="25" t="s">
        <v>59</v>
      </c>
      <c r="D5" s="118">
        <v>9000</v>
      </c>
      <c r="E5" s="5"/>
      <c r="F5" s="37"/>
      <c r="G5" s="37"/>
      <c r="H5" s="52">
        <f>D5*F5</f>
        <v>0</v>
      </c>
      <c r="I5" s="52">
        <f>H5*L5</f>
        <v>0</v>
      </c>
      <c r="J5">
        <v>1</v>
      </c>
      <c r="K5">
        <f>G5*0.01</f>
        <v>0</v>
      </c>
      <c r="L5">
        <f>J5+K5</f>
        <v>1</v>
      </c>
    </row>
    <row r="6" spans="1:12" ht="125.25" customHeight="1" thickBot="1">
      <c r="A6" s="37">
        <v>2</v>
      </c>
      <c r="B6" s="33" t="s">
        <v>171</v>
      </c>
      <c r="C6" s="25" t="s">
        <v>172</v>
      </c>
      <c r="D6" s="92">
        <v>200</v>
      </c>
      <c r="E6" s="5"/>
      <c r="F6" s="37"/>
      <c r="G6" s="125"/>
      <c r="H6" s="124">
        <f>D6*F6</f>
        <v>0</v>
      </c>
      <c r="I6" s="124">
        <f>H6*L6</f>
        <v>0</v>
      </c>
      <c r="J6">
        <v>1</v>
      </c>
      <c r="K6">
        <f>G6*0.01</f>
        <v>0</v>
      </c>
      <c r="L6">
        <f>J6+K6</f>
        <v>1</v>
      </c>
    </row>
    <row r="7" spans="1:12" ht="17.25" customHeight="1" thickBot="1">
      <c r="G7" s="122" t="s">
        <v>144</v>
      </c>
      <c r="H7" s="75">
        <f>SUM(H5:H6)</f>
        <v>0</v>
      </c>
      <c r="I7" s="75">
        <f>SUM(I5:I6)</f>
        <v>0</v>
      </c>
    </row>
    <row r="9" spans="1:12" ht="15" customHeight="1">
      <c r="B9" s="66" t="s">
        <v>140</v>
      </c>
      <c r="C9" s="8"/>
      <c r="D9" s="8"/>
    </row>
    <row r="10" spans="1:12" ht="20.25" customHeight="1">
      <c r="B10" s="66" t="s">
        <v>146</v>
      </c>
      <c r="C10" s="8"/>
      <c r="D10" s="8"/>
    </row>
    <row r="11" spans="1:12">
      <c r="B11" s="8"/>
    </row>
    <row r="12" spans="1:12">
      <c r="B12" s="16"/>
    </row>
  </sheetData>
  <conditionalFormatting sqref="H5:I7">
    <cfRule type="cellIs" dxfId="0" priority="1" operator="lessThanOrEqual">
      <formula>0</formula>
    </cfRule>
  </conditionalFormatting>
  <pageMargins left="0.70866141732283472" right="0.70866141732283472" top="1.1417322834645669"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sprzęt jednorazowego użytku</vt:lpstr>
      <vt:lpstr>rurki krtaniowe</vt:lpstr>
      <vt:lpstr>wyposażenie inkubatora</vt:lpstr>
      <vt:lpstr>sprzęt do tamowania krwotoków</vt:lpstr>
      <vt:lpstr>filtry oddechowe </vt:lpstr>
      <vt:lpstr>resuscytatory i maski</vt:lpstr>
      <vt:lpstr>wkłucia doszpikowe</vt:lpstr>
      <vt:lpstr>rękawice medyczne</vt:lpstr>
    </vt:vector>
  </TitlesOfParts>
  <Company>KPR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Kinga Gorczańska</dc:creator>
  <cp:lastModifiedBy>Piotr Michno</cp:lastModifiedBy>
  <cp:lastPrinted>2022-07-13T12:07:16Z</cp:lastPrinted>
  <dcterms:created xsi:type="dcterms:W3CDTF">2008-06-23T10:22:55Z</dcterms:created>
  <dcterms:modified xsi:type="dcterms:W3CDTF">2022-07-27T11:41:00Z</dcterms:modified>
</cp:coreProperties>
</file>