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obosz\Documents\Dorota Dobosz\WFOŚiGW\Przyłącza\WFOŚiGW_VII nabór\Postępowanie_wybór wykonawcy robót\poprawki na komisję 20.06.2023\dokumentacja_AI\"/>
    </mc:Choice>
  </mc:AlternateContent>
  <xr:revisionPtr revIDLastSave="0" documentId="13_ncr:1_{A6439074-FCC0-4625-ADAB-4CCCA274C34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Załącznik nr 7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5" l="1"/>
  <c r="P19" i="5" l="1"/>
  <c r="Q19" i="5" s="1"/>
  <c r="P20" i="5"/>
  <c r="Q20" i="5" s="1"/>
  <c r="P21" i="5"/>
  <c r="P22" i="5"/>
  <c r="Q22" i="5" s="1"/>
  <c r="P23" i="5"/>
  <c r="Q23" i="5" s="1"/>
  <c r="P24" i="5"/>
  <c r="Q24" i="5" s="1"/>
  <c r="P25" i="5"/>
  <c r="Q25" i="5" s="1"/>
  <c r="P26" i="5"/>
  <c r="Q26" i="5" s="1"/>
  <c r="P27" i="5"/>
  <c r="Q27" i="5" s="1"/>
  <c r="P28" i="5"/>
  <c r="Q28" i="5" s="1"/>
  <c r="P29" i="5"/>
  <c r="Q29" i="5" s="1"/>
  <c r="P30" i="5"/>
  <c r="Q30" i="5" s="1"/>
  <c r="P31" i="5"/>
  <c r="Q31" i="5" s="1"/>
  <c r="P32" i="5"/>
  <c r="Q32" i="5" s="1"/>
  <c r="P33" i="5"/>
  <c r="Q33" i="5" s="1"/>
  <c r="P34" i="5"/>
  <c r="Q34" i="5" s="1"/>
  <c r="P35" i="5"/>
  <c r="Q35" i="5" s="1"/>
  <c r="P36" i="5"/>
  <c r="Q36" i="5" s="1"/>
  <c r="P37" i="5"/>
  <c r="Q37" i="5" s="1"/>
  <c r="P38" i="5"/>
  <c r="Q38" i="5" s="1"/>
  <c r="P39" i="5"/>
  <c r="Q39" i="5" s="1"/>
  <c r="P40" i="5"/>
  <c r="Q40" i="5" s="1"/>
  <c r="P41" i="5"/>
  <c r="Q41" i="5" s="1"/>
  <c r="P42" i="5"/>
  <c r="Q42" i="5" s="1"/>
  <c r="P43" i="5"/>
  <c r="Q43" i="5" s="1"/>
  <c r="P44" i="5"/>
  <c r="Q44" i="5" s="1"/>
  <c r="P45" i="5"/>
  <c r="Q45" i="5" s="1"/>
  <c r="P46" i="5"/>
  <c r="Q46" i="5" s="1"/>
  <c r="P47" i="5"/>
  <c r="Q47" i="5" s="1"/>
  <c r="P48" i="5"/>
  <c r="Q48" i="5" s="1"/>
  <c r="P49" i="5"/>
  <c r="Q49" i="5" s="1"/>
  <c r="P50" i="5"/>
  <c r="Q50" i="5" s="1"/>
  <c r="P51" i="5"/>
  <c r="Q51" i="5" s="1"/>
  <c r="P52" i="5"/>
  <c r="Q52" i="5" s="1"/>
  <c r="P53" i="5"/>
  <c r="Q53" i="5" s="1"/>
  <c r="P54" i="5"/>
  <c r="Q54" i="5" s="1"/>
  <c r="P55" i="5"/>
  <c r="Q55" i="5" s="1"/>
  <c r="P56" i="5"/>
  <c r="Q56" i="5" s="1"/>
  <c r="P57" i="5"/>
  <c r="Q57" i="5" s="1"/>
  <c r="P58" i="5"/>
  <c r="Q58" i="5" s="1"/>
  <c r="P59" i="5"/>
  <c r="Q59" i="5" s="1"/>
  <c r="P60" i="5"/>
  <c r="Q60" i="5" s="1"/>
  <c r="P61" i="5"/>
  <c r="Q61" i="5" s="1"/>
  <c r="P62" i="5"/>
  <c r="Q62" i="5" s="1"/>
  <c r="P63" i="5"/>
  <c r="Q63" i="5" s="1"/>
  <c r="P64" i="5"/>
  <c r="Q64" i="5" s="1"/>
  <c r="P65" i="5"/>
  <c r="Q65" i="5" s="1"/>
  <c r="P66" i="5"/>
  <c r="Q66" i="5" s="1"/>
  <c r="P67" i="5"/>
  <c r="Q67" i="5" s="1"/>
  <c r="P68" i="5"/>
  <c r="Q68" i="5" s="1"/>
  <c r="P69" i="5"/>
  <c r="Q69" i="5" s="1"/>
  <c r="P70" i="5"/>
  <c r="Q70" i="5" s="1"/>
  <c r="P71" i="5"/>
  <c r="Q71" i="5" s="1"/>
  <c r="P72" i="5"/>
  <c r="Q72" i="5" s="1"/>
  <c r="P73" i="5"/>
  <c r="Q73" i="5" s="1"/>
  <c r="P74" i="5"/>
  <c r="Q74" i="5" s="1"/>
  <c r="P75" i="5"/>
  <c r="Q75" i="5" s="1"/>
  <c r="P76" i="5"/>
  <c r="Q76" i="5" s="1"/>
  <c r="P77" i="5"/>
  <c r="Q77" i="5" s="1"/>
  <c r="P78" i="5"/>
  <c r="Q78" i="5" s="1"/>
  <c r="P79" i="5"/>
  <c r="Q79" i="5" s="1"/>
  <c r="P80" i="5"/>
  <c r="Q80" i="5" s="1"/>
  <c r="P81" i="5"/>
  <c r="Q81" i="5" s="1"/>
  <c r="P82" i="5"/>
  <c r="Q82" i="5" s="1"/>
  <c r="P83" i="5"/>
  <c r="Q83" i="5" s="1"/>
  <c r="P84" i="5"/>
  <c r="Q84" i="5" s="1"/>
  <c r="P85" i="5"/>
  <c r="Q85" i="5" s="1"/>
  <c r="P86" i="5"/>
  <c r="Q86" i="5" s="1"/>
  <c r="P87" i="5"/>
  <c r="Q87" i="5" s="1"/>
  <c r="P88" i="5"/>
  <c r="Q88" i="5" s="1"/>
  <c r="P89" i="5"/>
  <c r="Q89" i="5" s="1"/>
  <c r="P90" i="5"/>
  <c r="Q90" i="5" s="1"/>
  <c r="P91" i="5"/>
  <c r="Q91" i="5" s="1"/>
  <c r="P92" i="5"/>
  <c r="Q92" i="5" s="1"/>
  <c r="Q21" i="5"/>
  <c r="Q11" i="5"/>
  <c r="P12" i="5"/>
  <c r="Q12" i="5" s="1"/>
  <c r="P13" i="5"/>
  <c r="Q13" i="5" s="1"/>
  <c r="P14" i="5"/>
  <c r="Q14" i="5" s="1"/>
  <c r="P15" i="5"/>
  <c r="P16" i="5"/>
  <c r="Q16" i="5" s="1"/>
  <c r="P17" i="5"/>
  <c r="Q17" i="5" s="1"/>
  <c r="P18" i="5"/>
  <c r="Q18" i="5" s="1"/>
  <c r="N93" i="5"/>
  <c r="L93" i="5"/>
  <c r="J93" i="5"/>
  <c r="H93" i="5"/>
  <c r="F93" i="5"/>
  <c r="P93" i="5" l="1"/>
  <c r="Q15" i="5"/>
  <c r="Q93" i="5" s="1"/>
</calcChain>
</file>

<file path=xl/sharedStrings.xml><?xml version="1.0" encoding="utf-8"?>
<sst xmlns="http://schemas.openxmlformats.org/spreadsheetml/2006/main" count="259" uniqueCount="242">
  <si>
    <t>Kolumna1</t>
  </si>
  <si>
    <t>Kolumna2</t>
  </si>
  <si>
    <t>Lp</t>
  </si>
  <si>
    <t>Lokalizacja przyłącza</t>
  </si>
  <si>
    <r>
      <t xml:space="preserve">PVC </t>
    </r>
    <r>
      <rPr>
        <sz val="9"/>
        <rFont val="Calibri"/>
        <family val="2"/>
        <charset val="238"/>
      </rPr>
      <t>Ø160 mm</t>
    </r>
  </si>
  <si>
    <t>Kamionka Ø150 mm</t>
  </si>
  <si>
    <t>Studnie rewizyjne</t>
  </si>
  <si>
    <t>Inwentaryzacja powykonawcza</t>
  </si>
  <si>
    <t>Wartość ryczałtowa netto</t>
  </si>
  <si>
    <t>Wartość ryczałtowa brutto</t>
  </si>
  <si>
    <t>ulica</t>
  </si>
  <si>
    <t>nr posesji</t>
  </si>
  <si>
    <t>nr ewid. gruntów</t>
  </si>
  <si>
    <t>obręb</t>
  </si>
  <si>
    <t>długość          [mb]</t>
  </si>
  <si>
    <t>cena jednostkowa zł/m</t>
  </si>
  <si>
    <t>ilość         [szt.]</t>
  </si>
  <si>
    <t>cena jednostkowa zł/szt</t>
  </si>
  <si>
    <t>ilość         [szt].</t>
  </si>
  <si>
    <t>zł</t>
  </si>
  <si>
    <t>Kolumna3</t>
  </si>
  <si>
    <t>Kolumna4</t>
  </si>
  <si>
    <t>Kolumna5</t>
  </si>
  <si>
    <t>Kolumna12</t>
  </si>
  <si>
    <t>Kolumna13</t>
  </si>
  <si>
    <t>Kolumna14</t>
  </si>
  <si>
    <t>Kolumna15</t>
  </si>
  <si>
    <t>Kolumna16</t>
  </si>
  <si>
    <t>Kolumna17</t>
  </si>
  <si>
    <t xml:space="preserve">należy wstawić odpowiednie ceny jednostkowe z wykazu cen </t>
  </si>
  <si>
    <t>…......................................................................................</t>
  </si>
  <si>
    <t>……………………………………..</t>
  </si>
  <si>
    <t xml:space="preserve">     (pieczęć  Wykonawcy)</t>
  </si>
  <si>
    <t>Wykaz planowanych do wykonania podłączeń budynków do kanalizacji sanitarnej oraz ich lokalizacja</t>
  </si>
  <si>
    <t>Kolumna6</t>
  </si>
  <si>
    <t>Kolumna7</t>
  </si>
  <si>
    <t>Kolumna8</t>
  </si>
  <si>
    <t>Kolumna9</t>
  </si>
  <si>
    <t>Kolumna10</t>
  </si>
  <si>
    <t>Kolumna11</t>
  </si>
  <si>
    <t>105/6</t>
  </si>
  <si>
    <t>155/1</t>
  </si>
  <si>
    <t>Załącznik nr 1b do SWZ</t>
  </si>
  <si>
    <t>(podpis osoby uprawnionej do reprezentacji)</t>
  </si>
  <si>
    <t xml:space="preserve">Uwaga
Dokument należy wypełnić i podpisać kwalifikowanym podpisem elektronicznym lub podpisem zaufanych lub podpisem osobistym
</t>
  </si>
  <si>
    <r>
      <t xml:space="preserve">PE </t>
    </r>
    <r>
      <rPr>
        <sz val="9"/>
        <rFont val="Calibri"/>
        <family val="2"/>
        <charset val="238"/>
      </rPr>
      <t>Ø160 mm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</si>
  <si>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</si>
  <si>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</si>
  <si>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</si>
  <si>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</si>
  <si>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</si>
  <si>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</si>
  <si>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</si>
  <si>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</si>
  <si>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</si>
  <si>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</si>
  <si>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</si>
  <si>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</si>
  <si>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</si>
  <si>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</si>
  <si>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</si>
  <si>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</si>
  <si>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</si>
  <si>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</si>
  <si>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</si>
  <si>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</si>
  <si>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</si>
  <si>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</si>
  <si>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</si>
  <si>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</si>
  <si>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</si>
  <si>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</si>
  <si>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</si>
  <si>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</si>
  <si>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</si>
  <si>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</si>
  <si>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</si>
  <si>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</si>
  <si>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</si>
  <si>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</si>
  <si>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</si>
  <si>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</si>
  <si>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</si>
  <si>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</si>
  <si>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</si>
  <si>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</si>
  <si>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</si>
  <si>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</si>
  <si>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</si>
  <si>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</si>
  <si>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</si>
  <si>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</si>
  <si>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</si>
  <si>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</si>
  <si>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</si>
  <si>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</si>
  <si>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</si>
  <si>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</si>
  <si>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</si>
  <si>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</si>
  <si>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</si>
  <si>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</si>
  <si>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</si>
  <si>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</si>
  <si>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</si>
  <si>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</si>
  <si>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</si>
  <si>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</si>
  <si>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</si>
  <si>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</si>
  <si>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</si>
  <si>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</si>
  <si>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</si>
  <si>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</si>
  <si>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</si>
  <si>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</si>
  <si>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</si>
  <si>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</si>
  <si>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</si>
  <si>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</si>
  <si>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</si>
  <si>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</si>
  <si>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</si>
  <si>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</si>
  <si>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</si>
  <si>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</si>
  <si>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</si>
  <si>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</si>
  <si>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313/7</t>
  </si>
  <si>
    <t>53/1</t>
  </si>
  <si>
    <t>278/2</t>
  </si>
  <si>
    <t>376/3</t>
  </si>
  <si>
    <t>609/2</t>
  </si>
  <si>
    <t>138/2</t>
  </si>
  <si>
    <t>351/1</t>
  </si>
  <si>
    <t>351/3</t>
  </si>
  <si>
    <t>620/2</t>
  </si>
  <si>
    <t>320/1</t>
  </si>
  <si>
    <t>113/1</t>
  </si>
  <si>
    <t>231/1</t>
  </si>
  <si>
    <t>132/2</t>
  </si>
  <si>
    <t>262/2</t>
  </si>
  <si>
    <t>82/2</t>
  </si>
  <si>
    <t>321/4</t>
  </si>
  <si>
    <t>51/53E</t>
  </si>
  <si>
    <t>2a</t>
  </si>
  <si>
    <t>18/20</t>
  </si>
  <si>
    <t>84a</t>
  </si>
  <si>
    <t>37a</t>
  </si>
  <si>
    <t>15/1</t>
  </si>
  <si>
    <t>12a</t>
  </si>
  <si>
    <t>123</t>
  </si>
  <si>
    <t>9a</t>
  </si>
  <si>
    <t>5a</t>
  </si>
  <si>
    <t>24</t>
  </si>
  <si>
    <t>204A</t>
  </si>
  <si>
    <t>82</t>
  </si>
  <si>
    <t>13A</t>
  </si>
  <si>
    <t>61/63</t>
  </si>
  <si>
    <t>25A</t>
  </si>
  <si>
    <t xml:space="preserve">Do wyceny poszczególnych podłączeń, w kolumnie 7,9,11,13,15 Wykazu,  </t>
  </si>
  <si>
    <t xml:space="preserve"> 25 Pułku Armii Krajowej</t>
  </si>
  <si>
    <t xml:space="preserve">Piaskowa </t>
  </si>
  <si>
    <t>Białobrzeska</t>
  </si>
  <si>
    <t xml:space="preserve">Mireckiego </t>
  </si>
  <si>
    <t xml:space="preserve">Wilcza </t>
  </si>
  <si>
    <t xml:space="preserve"> Spalska </t>
  </si>
  <si>
    <t xml:space="preserve"> Gęsia </t>
  </si>
  <si>
    <t xml:space="preserve">Garbarska </t>
  </si>
  <si>
    <t xml:space="preserve"> Szczęśliwa </t>
  </si>
  <si>
    <t xml:space="preserve"> Kowalska </t>
  </si>
  <si>
    <t xml:space="preserve">Stokrotki </t>
  </si>
  <si>
    <t xml:space="preserve">Fabryczna </t>
  </si>
  <si>
    <t xml:space="preserve">Szczęśliwa </t>
  </si>
  <si>
    <t xml:space="preserve">Ludowa </t>
  </si>
  <si>
    <t xml:space="preserve">Katarzyny </t>
  </si>
  <si>
    <t xml:space="preserve"> Św. Antoniego </t>
  </si>
  <si>
    <t>69B</t>
  </si>
  <si>
    <t xml:space="preserve">Frycza Modrzewskiego </t>
  </si>
  <si>
    <t xml:space="preserve">Majowa </t>
  </si>
  <si>
    <t xml:space="preserve">Kamila </t>
  </si>
  <si>
    <t xml:space="preserve">Edwarda </t>
  </si>
  <si>
    <t xml:space="preserve"> Ludwikowska </t>
  </si>
  <si>
    <t xml:space="preserve"> Ujezdzka </t>
  </si>
  <si>
    <t xml:space="preserve">Mickiewicza </t>
  </si>
  <si>
    <t xml:space="preserve">Chłodna </t>
  </si>
  <si>
    <t xml:space="preserve"> Legionów </t>
  </si>
  <si>
    <t xml:space="preserve">Krokusowa </t>
  </si>
  <si>
    <t xml:space="preserve"> Białobrzeska </t>
  </si>
  <si>
    <t xml:space="preserve"> Barbary </t>
  </si>
  <si>
    <t xml:space="preserve"> Majowa </t>
  </si>
  <si>
    <t xml:space="preserve">Koszykowa </t>
  </si>
  <si>
    <t xml:space="preserve">Sypka </t>
  </si>
  <si>
    <t xml:space="preserve">Szymanówek </t>
  </si>
  <si>
    <t xml:space="preserve">Północna </t>
  </si>
  <si>
    <t xml:space="preserve">Wspólna </t>
  </si>
  <si>
    <t xml:space="preserve">Hubala </t>
  </si>
  <si>
    <t xml:space="preserve">Wąwalska </t>
  </si>
  <si>
    <t xml:space="preserve"> Piaskowa </t>
  </si>
  <si>
    <t xml:space="preserve"> Dębowa </t>
  </si>
  <si>
    <t xml:space="preserve">Jana Sobieskiego </t>
  </si>
  <si>
    <t xml:space="preserve">Wolna </t>
  </si>
  <si>
    <t xml:space="preserve"> Myśliwska </t>
  </si>
  <si>
    <t xml:space="preserve"> Garbarska </t>
  </si>
  <si>
    <t xml:space="preserve"> Opoczyńska </t>
  </si>
  <si>
    <t xml:space="preserve"> Smugowa </t>
  </si>
  <si>
    <t xml:space="preserve">Siedmiodomki </t>
  </si>
  <si>
    <t xml:space="preserve"> Koszykowa </t>
  </si>
  <si>
    <t xml:space="preserve">Spalska </t>
  </si>
  <si>
    <t xml:space="preserve"> Smutna </t>
  </si>
  <si>
    <t xml:space="preserve"> Warszawska </t>
  </si>
  <si>
    <t xml:space="preserve"> Smolna </t>
  </si>
  <si>
    <t xml:space="preserve">  Nowa </t>
  </si>
  <si>
    <t xml:space="preserve"> Nagórzycka </t>
  </si>
  <si>
    <t xml:space="preserve">Wodna </t>
  </si>
  <si>
    <t xml:space="preserve"> Nagórzyca </t>
  </si>
  <si>
    <t xml:space="preserve"> Wrzosowa </t>
  </si>
  <si>
    <t xml:space="preserve"> Fabryczna </t>
  </si>
  <si>
    <t xml:space="preserve">Zawadzka </t>
  </si>
  <si>
    <t xml:space="preserve"> Danuty </t>
  </si>
  <si>
    <t xml:space="preserve">Okopowa </t>
  </si>
  <si>
    <t xml:space="preserve">Opoczyńska </t>
  </si>
  <si>
    <t xml:space="preserve"> Ruda </t>
  </si>
  <si>
    <t>398/1</t>
  </si>
  <si>
    <t>302/1</t>
  </si>
  <si>
    <t>337/1</t>
  </si>
  <si>
    <t>592/1</t>
  </si>
  <si>
    <t>905/1</t>
  </si>
  <si>
    <t>321/3</t>
  </si>
  <si>
    <t>231/2</t>
  </si>
  <si>
    <t>55/1</t>
  </si>
  <si>
    <t>763/1</t>
  </si>
  <si>
    <t xml:space="preserve">Helska </t>
  </si>
  <si>
    <t xml:space="preserve"> Hugo Kołłątaja </t>
  </si>
  <si>
    <t xml:space="preserve">Fryderyka Chopina </t>
  </si>
  <si>
    <t xml:space="preserve">płk. Stanisława Hojnowskiego </t>
  </si>
  <si>
    <t xml:space="preserve">Stanisława Narewskiego </t>
  </si>
  <si>
    <t xml:space="preserve">ks. Jerzego Popiełuszki </t>
  </si>
  <si>
    <t xml:space="preserve">gen. Józefa Sowińskiego </t>
  </si>
  <si>
    <t xml:space="preserve">Wincentego Witosa </t>
  </si>
  <si>
    <t xml:space="preserve"> gen. Józefa Hallera </t>
  </si>
  <si>
    <t xml:space="preserve">gen. Bohdana Łozińskiego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</si>
</sst>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89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6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/>
    <xf numFmtId="1" fontId="5" fillId="2" borderId="3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3" fillId="0" borderId="0" xfId="0" applyFont="1"/>
    <xf numFmtId="2" fontId="13" fillId="0" borderId="18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9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44" fontId="11" fillId="0" borderId="0" xfId="0" applyNumberFormat="1" applyFont="1" applyAlignment="1">
      <alignment horizontal="center"/>
    </xf>
    <xf numFmtId="0" fontId="5" fillId="2" borderId="15" xfId="0" applyFont="1" applyFill="1" applyBorder="1" applyAlignment="1">
      <alignment horizontal="center" vertical="center" wrapText="1"/>
    </xf>
    <xf numFmtId="1" fontId="0" fillId="0" borderId="0" xfId="0" applyNumberFormat="1" applyFill="1"/>
    <xf numFmtId="0" fontId="2" fillId="0" borderId="0" xfId="0" applyFont="1" applyFill="1"/>
    <xf numFmtId="0" fontId="0" fillId="0" borderId="0" xfId="0" applyFill="1"/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21"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strike val="0"/>
        <outline val="0"/>
        <shadow val="0"/>
        <u val="none"/>
        <vertAlign val="baseline"/>
        <sz val="9"/>
        <name val="Arial"/>
        <family val="2"/>
        <charset val="238"/>
        <scheme val="none"/>
      </font>
      <numFmt numFmtId="2" formatCode="0.00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1124" displayName="Tabela1124" ref="A10:Q92" totalsRowShown="0" headerRowDxfId="20" dataDxfId="18" headerRowBorderDxfId="19" tableBorderDxfId="17">
  <autoFilter ref="A10:Q92" xr:uid="{00000000-0009-0000-0100-000003000000}"/>
  <tableColumns count="17">
    <tableColumn id="1" xr3:uid="{00000000-0010-0000-0200-000001000000}" name="Kolumna1" dataDxfId="16"/>
    <tableColumn id="2" xr3:uid="{00000000-0010-0000-0200-000002000000}" name="Kolumna2" dataDxfId="15"/>
    <tableColumn id="3" xr3:uid="{00000000-0010-0000-0200-000003000000}" name="Kolumna3" dataDxfId="14"/>
    <tableColumn id="4" xr3:uid="{00000000-0010-0000-0200-000004000000}" name="Kolumna4" dataDxfId="13"/>
    <tableColumn id="5" xr3:uid="{00000000-0010-0000-0200-000005000000}" name="Kolumna5" dataDxfId="12"/>
    <tableColumn id="12" xr3:uid="{00000000-0010-0000-0200-00000C000000}" name="Kolumna6" dataDxfId="11"/>
    <tableColumn id="13" xr3:uid="{00000000-0010-0000-0200-00000D000000}" name="Kolumna7" dataDxfId="10"/>
    <tableColumn id="14" xr3:uid="{00000000-0010-0000-0200-00000E000000}" name="Kolumna8" dataDxfId="9"/>
    <tableColumn id="15" xr3:uid="{00000000-0010-0000-0200-00000F000000}" name="Kolumna9" dataDxfId="8"/>
    <tableColumn id="18" xr3:uid="{00000000-0010-0000-0200-000012000000}" name="Kolumna10" dataDxfId="7"/>
    <tableColumn id="19" xr3:uid="{00000000-0010-0000-0200-000013000000}" name="Kolumna11" dataDxfId="6"/>
    <tableColumn id="20" xr3:uid="{00000000-0010-0000-0200-000014000000}" name="Kolumna12" dataDxfId="5"/>
    <tableColumn id="21" xr3:uid="{00000000-0010-0000-0200-000015000000}" name="Kolumna13" dataDxfId="4"/>
    <tableColumn id="22" xr3:uid="{00000000-0010-0000-0200-000016000000}" name="Kolumna14" dataDxfId="3"/>
    <tableColumn id="23" xr3:uid="{00000000-0010-0000-0200-000017000000}" name="Kolumna15" dataDxfId="2"/>
    <tableColumn id="26" xr3:uid="{00000000-0010-0000-0200-00001A000000}" name="Kolumna16" dataDxfId="1">
      <calculatedColumnFormula>F11*G11+H11*I11+J11*K11+L11*M11+N11*O11</calculatedColumnFormula>
    </tableColumn>
    <tableColumn id="27" xr3:uid="{00000000-0010-0000-0200-00001B000000}" name="Kolumna17" dataDxfId="0">
      <calculatedColumnFormula>P11*1.23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2"/>
  <sheetViews>
    <sheetView tabSelected="1" topLeftCell="A60" zoomScaleNormal="100" workbookViewId="0">
      <selection activeCell="A97" sqref="A97:D99"/>
    </sheetView>
  </sheetViews>
  <sheetFormatPr defaultRowHeight="15" x14ac:dyDescent="0.25"/>
  <cols>
    <col min="1" max="1" width="9.140625" style="13"/>
    <col min="2" max="2" width="24.7109375" customWidth="1"/>
    <col min="3" max="3" width="11.42578125" bestFit="1" customWidth="1"/>
    <col min="4" max="4" width="12" customWidth="1"/>
    <col min="5" max="5" width="10.7109375" customWidth="1"/>
    <col min="6" max="6" width="9.140625" style="14" customWidth="1"/>
    <col min="7" max="7" width="10.5703125" style="14" customWidth="1"/>
    <col min="8" max="8" width="9.140625" style="14" customWidth="1"/>
    <col min="9" max="9" width="10.42578125" style="14" customWidth="1"/>
    <col min="10" max="10" width="9.140625" customWidth="1"/>
    <col min="11" max="11" width="10.5703125" customWidth="1"/>
    <col min="12" max="12" width="9.140625" customWidth="1"/>
    <col min="13" max="13" width="10.5703125" customWidth="1"/>
    <col min="14" max="14" width="9.85546875" customWidth="1"/>
    <col min="15" max="15" width="10.5703125" customWidth="1"/>
    <col min="16" max="16" width="14.28515625" customWidth="1"/>
    <col min="17" max="17" width="14.140625" bestFit="1" customWidth="1"/>
  </cols>
  <sheetData>
    <row r="1" spans="1:18" x14ac:dyDescent="0.25">
      <c r="A1"/>
      <c r="F1"/>
      <c r="G1"/>
      <c r="H1"/>
      <c r="I1"/>
      <c r="O1" s="47"/>
      <c r="Q1" s="47" t="s">
        <v>42</v>
      </c>
    </row>
    <row r="2" spans="1:18" x14ac:dyDescent="0.25">
      <c r="A2"/>
      <c r="C2" s="15" t="s">
        <v>31</v>
      </c>
      <c r="F2"/>
      <c r="G2"/>
      <c r="H2"/>
      <c r="I2"/>
    </row>
    <row r="3" spans="1:18" ht="15.75" customHeight="1" x14ac:dyDescent="0.35">
      <c r="A3"/>
      <c r="C3" s="16" t="s">
        <v>32</v>
      </c>
      <c r="F3"/>
      <c r="G3"/>
      <c r="H3"/>
      <c r="I3"/>
      <c r="L3" s="11"/>
      <c r="M3" s="11"/>
      <c r="N3" s="11"/>
      <c r="O3" s="11"/>
      <c r="P3" s="11"/>
      <c r="Q3" s="11"/>
      <c r="R3" s="11"/>
    </row>
    <row r="4" spans="1:18" ht="15.75" customHeight="1" x14ac:dyDescent="0.35">
      <c r="A4"/>
      <c r="C4" s="16"/>
      <c r="F4"/>
      <c r="G4"/>
      <c r="H4"/>
      <c r="I4"/>
      <c r="L4" s="11"/>
      <c r="M4" s="11"/>
      <c r="N4" s="11"/>
      <c r="O4" s="11"/>
      <c r="P4" s="11"/>
      <c r="Q4" s="11"/>
      <c r="R4" s="11"/>
    </row>
    <row r="5" spans="1:18" ht="19.5" customHeight="1" x14ac:dyDescent="0.35">
      <c r="A5" s="11"/>
      <c r="B5" s="11"/>
      <c r="C5" s="83" t="s">
        <v>33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11"/>
    </row>
    <row r="6" spans="1:18" ht="15.75" customHeight="1" thickBot="1" x14ac:dyDescent="0.4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8" ht="36" customHeight="1" x14ac:dyDescent="0.25">
      <c r="A7" s="74" t="s">
        <v>2</v>
      </c>
      <c r="B7" s="76" t="s">
        <v>3</v>
      </c>
      <c r="C7" s="76"/>
      <c r="D7" s="76"/>
      <c r="E7" s="77"/>
      <c r="F7" s="78" t="s">
        <v>4</v>
      </c>
      <c r="G7" s="79"/>
      <c r="H7" s="80" t="s">
        <v>5</v>
      </c>
      <c r="I7" s="81"/>
      <c r="J7" s="78" t="s">
        <v>45</v>
      </c>
      <c r="K7" s="79"/>
      <c r="L7" s="85" t="s">
        <v>6</v>
      </c>
      <c r="M7" s="79"/>
      <c r="N7" s="78" t="s">
        <v>7</v>
      </c>
      <c r="O7" s="79"/>
      <c r="P7" s="24" t="s">
        <v>8</v>
      </c>
      <c r="Q7" s="25" t="s">
        <v>9</v>
      </c>
    </row>
    <row r="8" spans="1:18" ht="36" x14ac:dyDescent="0.25">
      <c r="A8" s="75"/>
      <c r="B8" s="1" t="s">
        <v>10</v>
      </c>
      <c r="C8" s="17" t="s">
        <v>11</v>
      </c>
      <c r="D8" s="17" t="s">
        <v>12</v>
      </c>
      <c r="E8" s="2" t="s">
        <v>13</v>
      </c>
      <c r="F8" s="3" t="s">
        <v>14</v>
      </c>
      <c r="G8" s="8" t="s">
        <v>15</v>
      </c>
      <c r="H8" s="3" t="s">
        <v>14</v>
      </c>
      <c r="I8" s="8" t="s">
        <v>15</v>
      </c>
      <c r="J8" s="3" t="s">
        <v>14</v>
      </c>
      <c r="K8" s="8" t="s">
        <v>15</v>
      </c>
      <c r="L8" s="10" t="s">
        <v>16</v>
      </c>
      <c r="M8" s="40" t="s">
        <v>17</v>
      </c>
      <c r="N8" s="3" t="s">
        <v>18</v>
      </c>
      <c r="O8" s="8" t="s">
        <v>17</v>
      </c>
      <c r="P8" s="36" t="s">
        <v>19</v>
      </c>
      <c r="Q8" s="31" t="s">
        <v>19</v>
      </c>
    </row>
    <row r="9" spans="1:18" x14ac:dyDescent="0.25">
      <c r="A9" s="23">
        <v>1</v>
      </c>
      <c r="B9" s="1">
        <v>2</v>
      </c>
      <c r="C9" s="17">
        <v>3</v>
      </c>
      <c r="D9" s="17">
        <v>4</v>
      </c>
      <c r="E9" s="2">
        <v>5</v>
      </c>
      <c r="F9" s="3">
        <v>6</v>
      </c>
      <c r="G9" s="8">
        <v>7</v>
      </c>
      <c r="H9" s="9">
        <v>8</v>
      </c>
      <c r="I9" s="31">
        <v>9</v>
      </c>
      <c r="J9" s="10">
        <v>10</v>
      </c>
      <c r="K9" s="31">
        <v>11</v>
      </c>
      <c r="L9" s="36">
        <v>12</v>
      </c>
      <c r="M9" s="40">
        <v>13</v>
      </c>
      <c r="N9" s="9">
        <v>14</v>
      </c>
      <c r="O9" s="31">
        <v>15</v>
      </c>
      <c r="P9" s="10">
        <v>16</v>
      </c>
      <c r="Q9" s="31">
        <v>17</v>
      </c>
    </row>
    <row r="10" spans="1:18" x14ac:dyDescent="0.25">
      <c r="A10" s="32" t="s">
        <v>0</v>
      </c>
      <c r="B10" s="4" t="s">
        <v>1</v>
      </c>
      <c r="C10" s="5" t="s">
        <v>20</v>
      </c>
      <c r="D10" s="5" t="s">
        <v>21</v>
      </c>
      <c r="E10" s="35" t="s">
        <v>22</v>
      </c>
      <c r="F10" s="38" t="s">
        <v>34</v>
      </c>
      <c r="G10" s="39" t="s">
        <v>35</v>
      </c>
      <c r="H10" s="46" t="s">
        <v>36</v>
      </c>
      <c r="I10" s="33" t="s">
        <v>37</v>
      </c>
      <c r="J10" s="45" t="s">
        <v>38</v>
      </c>
      <c r="K10" s="39" t="s">
        <v>39</v>
      </c>
      <c r="L10" s="37" t="s">
        <v>23</v>
      </c>
      <c r="M10" s="41" t="s">
        <v>24</v>
      </c>
      <c r="N10" s="38" t="s">
        <v>25</v>
      </c>
      <c r="O10" s="39" t="s">
        <v>26</v>
      </c>
      <c r="P10" s="37" t="s">
        <v>27</v>
      </c>
      <c r="Q10" s="33" t="s">
        <v>28</v>
      </c>
    </row>
    <row r="11" spans="1:18" x14ac:dyDescent="0.25">
      <c r="A11" s="34" t="s">
        <v>46</v>
      </c>
      <c r="B11" s="48" t="s">
        <v>162</v>
      </c>
      <c r="C11" s="49">
        <v>53</v>
      </c>
      <c r="D11" s="50">
        <v>326</v>
      </c>
      <c r="E11" s="51">
        <v>1</v>
      </c>
      <c r="F11" s="52">
        <v>2</v>
      </c>
      <c r="G11" s="53"/>
      <c r="H11" s="52">
        <v>0</v>
      </c>
      <c r="I11" s="53"/>
      <c r="J11" s="54">
        <v>0</v>
      </c>
      <c r="K11" s="53"/>
      <c r="L11" s="48">
        <v>1</v>
      </c>
      <c r="M11" s="55"/>
      <c r="N11" s="48">
        <v>1</v>
      </c>
      <c r="O11" s="56"/>
      <c r="P11" s="42">
        <f>F11*G11+H11*I11+J11*K11+L11*M11+N11*O11</f>
        <v>0</v>
      </c>
      <c r="Q11" s="18">
        <f t="shared" ref="Q11:Q18" si="0">P11*1.23</f>
        <v>0</v>
      </c>
    </row>
    <row r="12" spans="1:18" x14ac:dyDescent="0.25">
      <c r="A12" s="34" t="s">
        <v>47</v>
      </c>
      <c r="B12" s="57" t="s">
        <v>163</v>
      </c>
      <c r="C12" s="58">
        <v>25</v>
      </c>
      <c r="D12" s="59">
        <v>62</v>
      </c>
      <c r="E12" s="59">
        <v>14</v>
      </c>
      <c r="F12" s="60">
        <v>25.5</v>
      </c>
      <c r="G12" s="53"/>
      <c r="H12" s="61">
        <v>0</v>
      </c>
      <c r="I12" s="53"/>
      <c r="J12" s="62">
        <v>0</v>
      </c>
      <c r="K12" s="53"/>
      <c r="L12" s="57">
        <v>4</v>
      </c>
      <c r="M12" s="55"/>
      <c r="N12" s="57">
        <v>1</v>
      </c>
      <c r="O12" s="56"/>
      <c r="P12" s="43">
        <f t="shared" ref="P12:P18" si="1">F12*G12+H12*I12+J12*K12+L12*M12+N12*O12</f>
        <v>0</v>
      </c>
      <c r="Q12" s="18">
        <f t="shared" si="0"/>
        <v>0</v>
      </c>
    </row>
    <row r="13" spans="1:18" x14ac:dyDescent="0.25">
      <c r="A13" s="34" t="s">
        <v>48</v>
      </c>
      <c r="B13" s="57" t="s">
        <v>164</v>
      </c>
      <c r="C13" s="63">
        <v>64</v>
      </c>
      <c r="D13" s="59">
        <v>123</v>
      </c>
      <c r="E13" s="59">
        <v>13</v>
      </c>
      <c r="F13" s="60">
        <v>0</v>
      </c>
      <c r="G13" s="53"/>
      <c r="H13" s="61">
        <v>6</v>
      </c>
      <c r="I13" s="53"/>
      <c r="J13" s="62">
        <v>0</v>
      </c>
      <c r="K13" s="53"/>
      <c r="L13" s="57">
        <v>1</v>
      </c>
      <c r="M13" s="55"/>
      <c r="N13" s="57">
        <v>1</v>
      </c>
      <c r="O13" s="56"/>
      <c r="P13" s="43">
        <f t="shared" si="1"/>
        <v>0</v>
      </c>
      <c r="Q13" s="18">
        <f t="shared" si="0"/>
        <v>0</v>
      </c>
    </row>
    <row r="14" spans="1:18" x14ac:dyDescent="0.25">
      <c r="A14" s="34" t="s">
        <v>49</v>
      </c>
      <c r="B14" s="64" t="s">
        <v>233</v>
      </c>
      <c r="C14" s="58">
        <v>13</v>
      </c>
      <c r="D14" s="51" t="s">
        <v>223</v>
      </c>
      <c r="E14" s="51">
        <v>8</v>
      </c>
      <c r="F14" s="65">
        <v>11.1</v>
      </c>
      <c r="G14" s="53"/>
      <c r="H14" s="52">
        <v>1</v>
      </c>
      <c r="I14" s="53"/>
      <c r="J14" s="66">
        <v>0</v>
      </c>
      <c r="K14" s="53"/>
      <c r="L14" s="64">
        <v>2</v>
      </c>
      <c r="M14" s="55"/>
      <c r="N14" s="64">
        <v>1</v>
      </c>
      <c r="O14" s="56"/>
      <c r="P14" s="43">
        <f t="shared" si="1"/>
        <v>0</v>
      </c>
      <c r="Q14" s="18">
        <f t="shared" si="0"/>
        <v>0</v>
      </c>
    </row>
    <row r="15" spans="1:18" x14ac:dyDescent="0.25">
      <c r="A15" s="34" t="s">
        <v>50</v>
      </c>
      <c r="B15" s="57" t="s">
        <v>165</v>
      </c>
      <c r="C15" s="67" t="s">
        <v>144</v>
      </c>
      <c r="D15" s="59" t="s">
        <v>128</v>
      </c>
      <c r="E15" s="59">
        <v>18</v>
      </c>
      <c r="F15" s="60">
        <v>0</v>
      </c>
      <c r="G15" s="68"/>
      <c r="H15" s="61">
        <v>6.4</v>
      </c>
      <c r="I15" s="68"/>
      <c r="J15" s="62">
        <v>0</v>
      </c>
      <c r="K15" s="68"/>
      <c r="L15" s="57">
        <v>1</v>
      </c>
      <c r="M15" s="69"/>
      <c r="N15" s="57">
        <v>1</v>
      </c>
      <c r="O15" s="70"/>
      <c r="P15" s="42">
        <f t="shared" si="1"/>
        <v>0</v>
      </c>
      <c r="Q15" s="19">
        <f>P15*1.23</f>
        <v>0</v>
      </c>
    </row>
    <row r="16" spans="1:18" x14ac:dyDescent="0.25">
      <c r="A16" s="34" t="s">
        <v>51</v>
      </c>
      <c r="B16" s="57" t="s">
        <v>166</v>
      </c>
      <c r="C16" s="58">
        <v>22</v>
      </c>
      <c r="D16" s="59">
        <v>321</v>
      </c>
      <c r="E16" s="59">
        <v>7</v>
      </c>
      <c r="F16" s="60">
        <v>8</v>
      </c>
      <c r="G16" s="53"/>
      <c r="H16" s="61">
        <v>0</v>
      </c>
      <c r="I16" s="53"/>
      <c r="J16" s="62">
        <v>0</v>
      </c>
      <c r="K16" s="53"/>
      <c r="L16" s="57">
        <v>2</v>
      </c>
      <c r="M16" s="55"/>
      <c r="N16" s="57">
        <v>1</v>
      </c>
      <c r="O16" s="56"/>
      <c r="P16" s="43">
        <f t="shared" si="1"/>
        <v>0</v>
      </c>
      <c r="Q16" s="18">
        <f t="shared" si="0"/>
        <v>0</v>
      </c>
    </row>
    <row r="17" spans="1:17" x14ac:dyDescent="0.25">
      <c r="A17" s="34" t="s">
        <v>52</v>
      </c>
      <c r="B17" s="64" t="s">
        <v>167</v>
      </c>
      <c r="C17" s="58" t="s">
        <v>145</v>
      </c>
      <c r="D17" s="51" t="s">
        <v>129</v>
      </c>
      <c r="E17" s="51">
        <v>2</v>
      </c>
      <c r="F17" s="65">
        <v>10.9</v>
      </c>
      <c r="G17" s="53"/>
      <c r="H17" s="52">
        <v>0</v>
      </c>
      <c r="I17" s="53"/>
      <c r="J17" s="66">
        <v>0</v>
      </c>
      <c r="K17" s="53"/>
      <c r="L17" s="64">
        <v>2</v>
      </c>
      <c r="M17" s="55"/>
      <c r="N17" s="64">
        <v>1</v>
      </c>
      <c r="O17" s="56"/>
      <c r="P17" s="43">
        <f t="shared" si="1"/>
        <v>0</v>
      </c>
      <c r="Q17" s="18">
        <f t="shared" si="0"/>
        <v>0</v>
      </c>
    </row>
    <row r="18" spans="1:17" x14ac:dyDescent="0.25">
      <c r="A18" s="34" t="s">
        <v>53</v>
      </c>
      <c r="B18" s="57" t="s">
        <v>168</v>
      </c>
      <c r="C18" s="58">
        <v>39</v>
      </c>
      <c r="D18" s="59" t="s">
        <v>130</v>
      </c>
      <c r="E18" s="59">
        <v>3</v>
      </c>
      <c r="F18" s="60">
        <v>15.1</v>
      </c>
      <c r="G18" s="53"/>
      <c r="H18" s="61">
        <v>0</v>
      </c>
      <c r="I18" s="53"/>
      <c r="J18" s="62">
        <v>0</v>
      </c>
      <c r="K18" s="53"/>
      <c r="L18" s="57">
        <v>2</v>
      </c>
      <c r="M18" s="55"/>
      <c r="N18" s="57">
        <v>1</v>
      </c>
      <c r="O18" s="56"/>
      <c r="P18" s="43">
        <f t="shared" si="1"/>
        <v>0</v>
      </c>
      <c r="Q18" s="18">
        <f t="shared" si="0"/>
        <v>0</v>
      </c>
    </row>
    <row r="19" spans="1:17" x14ac:dyDescent="0.25">
      <c r="A19" s="34" t="s">
        <v>54</v>
      </c>
      <c r="B19" s="57" t="s">
        <v>169</v>
      </c>
      <c r="C19" s="58">
        <v>37</v>
      </c>
      <c r="D19" s="59">
        <v>101</v>
      </c>
      <c r="E19" s="59">
        <v>6</v>
      </c>
      <c r="F19" s="60">
        <v>0</v>
      </c>
      <c r="G19" s="68"/>
      <c r="H19" s="61">
        <v>5.5</v>
      </c>
      <c r="I19" s="68"/>
      <c r="J19" s="62">
        <v>0</v>
      </c>
      <c r="K19" s="68"/>
      <c r="L19" s="57">
        <v>1</v>
      </c>
      <c r="M19" s="69"/>
      <c r="N19" s="57">
        <v>1</v>
      </c>
      <c r="O19" s="70"/>
      <c r="P19" s="42">
        <f t="shared" ref="P19:P50" si="2">F19*G19+H19*I19+J19*K19+L19*M19+N19*O19</f>
        <v>0</v>
      </c>
      <c r="Q19" s="19">
        <f t="shared" ref="Q19:Q50" si="3">P19*1.23</f>
        <v>0</v>
      </c>
    </row>
    <row r="20" spans="1:17" x14ac:dyDescent="0.25">
      <c r="A20" s="34" t="s">
        <v>55</v>
      </c>
      <c r="B20" s="57" t="s">
        <v>170</v>
      </c>
      <c r="C20" s="58">
        <v>6</v>
      </c>
      <c r="D20" s="59">
        <v>172</v>
      </c>
      <c r="E20" s="59">
        <v>14</v>
      </c>
      <c r="F20" s="60">
        <v>0</v>
      </c>
      <c r="G20" s="68"/>
      <c r="H20" s="61">
        <v>2.6</v>
      </c>
      <c r="I20" s="68"/>
      <c r="J20" s="62">
        <v>0</v>
      </c>
      <c r="K20" s="68"/>
      <c r="L20" s="57">
        <v>1</v>
      </c>
      <c r="M20" s="69"/>
      <c r="N20" s="57">
        <v>1</v>
      </c>
      <c r="O20" s="70"/>
      <c r="P20" s="42">
        <f t="shared" si="2"/>
        <v>0</v>
      </c>
      <c r="Q20" s="19">
        <f t="shared" si="3"/>
        <v>0</v>
      </c>
    </row>
    <row r="21" spans="1:17" x14ac:dyDescent="0.25">
      <c r="A21" s="34" t="s">
        <v>56</v>
      </c>
      <c r="B21" s="57" t="s">
        <v>171</v>
      </c>
      <c r="C21" s="58">
        <v>4</v>
      </c>
      <c r="D21" s="59">
        <v>850</v>
      </c>
      <c r="E21" s="59">
        <v>24</v>
      </c>
      <c r="F21" s="60">
        <v>6.5</v>
      </c>
      <c r="G21" s="68"/>
      <c r="H21" s="61">
        <v>2.5</v>
      </c>
      <c r="I21" s="68"/>
      <c r="J21" s="62">
        <v>0</v>
      </c>
      <c r="K21" s="68"/>
      <c r="L21" s="57">
        <v>2</v>
      </c>
      <c r="M21" s="69"/>
      <c r="N21" s="57">
        <v>1</v>
      </c>
      <c r="O21" s="70"/>
      <c r="P21" s="42">
        <f t="shared" si="2"/>
        <v>0</v>
      </c>
      <c r="Q21" s="19">
        <f t="shared" si="3"/>
        <v>0</v>
      </c>
    </row>
    <row r="22" spans="1:17" x14ac:dyDescent="0.25">
      <c r="A22" s="34" t="s">
        <v>57</v>
      </c>
      <c r="B22" s="57" t="s">
        <v>172</v>
      </c>
      <c r="C22" s="58">
        <v>92</v>
      </c>
      <c r="D22" s="59">
        <v>746</v>
      </c>
      <c r="E22" s="59">
        <v>10</v>
      </c>
      <c r="F22" s="60">
        <v>12.9</v>
      </c>
      <c r="G22" s="68"/>
      <c r="H22" s="61">
        <v>3</v>
      </c>
      <c r="I22" s="68"/>
      <c r="J22" s="62">
        <v>0</v>
      </c>
      <c r="K22" s="68"/>
      <c r="L22" s="57">
        <v>2</v>
      </c>
      <c r="M22" s="69"/>
      <c r="N22" s="57">
        <v>1</v>
      </c>
      <c r="O22" s="70"/>
      <c r="P22" s="42">
        <f t="shared" si="2"/>
        <v>0</v>
      </c>
      <c r="Q22" s="19">
        <f t="shared" si="3"/>
        <v>0</v>
      </c>
    </row>
    <row r="23" spans="1:17" x14ac:dyDescent="0.25">
      <c r="A23" s="34" t="s">
        <v>58</v>
      </c>
      <c r="B23" s="57" t="s">
        <v>173</v>
      </c>
      <c r="C23" s="58">
        <v>10</v>
      </c>
      <c r="D23" s="59">
        <v>176</v>
      </c>
      <c r="E23" s="59">
        <v>7</v>
      </c>
      <c r="F23" s="60">
        <v>0</v>
      </c>
      <c r="G23" s="68"/>
      <c r="H23" s="61">
        <v>6</v>
      </c>
      <c r="I23" s="68"/>
      <c r="J23" s="62">
        <v>0</v>
      </c>
      <c r="K23" s="68"/>
      <c r="L23" s="57">
        <v>1</v>
      </c>
      <c r="M23" s="69"/>
      <c r="N23" s="57">
        <v>1</v>
      </c>
      <c r="O23" s="70"/>
      <c r="P23" s="42">
        <f t="shared" si="2"/>
        <v>0</v>
      </c>
      <c r="Q23" s="19">
        <f t="shared" si="3"/>
        <v>0</v>
      </c>
    </row>
    <row r="24" spans="1:17" x14ac:dyDescent="0.25">
      <c r="A24" s="34" t="s">
        <v>59</v>
      </c>
      <c r="B24" s="57" t="s">
        <v>174</v>
      </c>
      <c r="C24" s="67" t="s">
        <v>146</v>
      </c>
      <c r="D24" s="59">
        <v>37</v>
      </c>
      <c r="E24" s="59">
        <v>28</v>
      </c>
      <c r="F24" s="60">
        <v>9</v>
      </c>
      <c r="G24" s="68"/>
      <c r="H24" s="61">
        <v>0</v>
      </c>
      <c r="I24" s="68"/>
      <c r="J24" s="62">
        <v>0</v>
      </c>
      <c r="K24" s="68"/>
      <c r="L24" s="57">
        <v>1</v>
      </c>
      <c r="M24" s="69"/>
      <c r="N24" s="57">
        <v>1</v>
      </c>
      <c r="O24" s="70"/>
      <c r="P24" s="42">
        <f t="shared" si="2"/>
        <v>0</v>
      </c>
      <c r="Q24" s="19">
        <f t="shared" si="3"/>
        <v>0</v>
      </c>
    </row>
    <row r="25" spans="1:17" x14ac:dyDescent="0.25">
      <c r="A25" s="34" t="s">
        <v>60</v>
      </c>
      <c r="B25" s="57" t="s">
        <v>175</v>
      </c>
      <c r="C25" s="58">
        <v>12</v>
      </c>
      <c r="D25" s="59" t="s">
        <v>224</v>
      </c>
      <c r="E25" s="59">
        <v>21</v>
      </c>
      <c r="F25" s="60">
        <v>0</v>
      </c>
      <c r="G25" s="68"/>
      <c r="H25" s="61">
        <v>3.6</v>
      </c>
      <c r="I25" s="68"/>
      <c r="J25" s="62">
        <v>0</v>
      </c>
      <c r="K25" s="68"/>
      <c r="L25" s="57">
        <v>1</v>
      </c>
      <c r="M25" s="69"/>
      <c r="N25" s="57">
        <v>1</v>
      </c>
      <c r="O25" s="70"/>
      <c r="P25" s="42">
        <f t="shared" si="2"/>
        <v>0</v>
      </c>
      <c r="Q25" s="19">
        <f t="shared" si="3"/>
        <v>0</v>
      </c>
    </row>
    <row r="26" spans="1:17" x14ac:dyDescent="0.25">
      <c r="A26" s="34" t="s">
        <v>61</v>
      </c>
      <c r="B26" s="57" t="s">
        <v>176</v>
      </c>
      <c r="C26" s="58" t="s">
        <v>147</v>
      </c>
      <c r="D26" s="59">
        <v>251</v>
      </c>
      <c r="E26" s="59">
        <v>23</v>
      </c>
      <c r="F26" s="60">
        <v>0</v>
      </c>
      <c r="G26" s="68"/>
      <c r="H26" s="61">
        <v>1.5</v>
      </c>
      <c r="I26" s="68"/>
      <c r="J26" s="62">
        <v>0</v>
      </c>
      <c r="K26" s="68"/>
      <c r="L26" s="57">
        <v>1</v>
      </c>
      <c r="M26" s="69"/>
      <c r="N26" s="57">
        <v>1</v>
      </c>
      <c r="O26" s="70"/>
      <c r="P26" s="42">
        <f t="shared" si="2"/>
        <v>0</v>
      </c>
      <c r="Q26" s="19">
        <f t="shared" si="3"/>
        <v>0</v>
      </c>
    </row>
    <row r="27" spans="1:17" x14ac:dyDescent="0.25">
      <c r="A27" s="34" t="s">
        <v>62</v>
      </c>
      <c r="B27" s="57" t="s">
        <v>178</v>
      </c>
      <c r="C27" s="58" t="s">
        <v>177</v>
      </c>
      <c r="D27" s="59" t="s">
        <v>131</v>
      </c>
      <c r="E27" s="59">
        <v>20</v>
      </c>
      <c r="F27" s="60">
        <v>0</v>
      </c>
      <c r="G27" s="68"/>
      <c r="H27" s="61">
        <v>1.5</v>
      </c>
      <c r="I27" s="68"/>
      <c r="J27" s="62">
        <v>0</v>
      </c>
      <c r="K27" s="68"/>
      <c r="L27" s="57">
        <v>1</v>
      </c>
      <c r="M27" s="69"/>
      <c r="N27" s="57">
        <v>1</v>
      </c>
      <c r="O27" s="70"/>
      <c r="P27" s="42">
        <f t="shared" si="2"/>
        <v>0</v>
      </c>
      <c r="Q27" s="19">
        <f t="shared" si="3"/>
        <v>0</v>
      </c>
    </row>
    <row r="28" spans="1:17" x14ac:dyDescent="0.25">
      <c r="A28" s="34" t="s">
        <v>63</v>
      </c>
      <c r="B28" s="57" t="s">
        <v>179</v>
      </c>
      <c r="C28" s="58" t="s">
        <v>148</v>
      </c>
      <c r="D28" s="59" t="s">
        <v>132</v>
      </c>
      <c r="E28" s="59">
        <v>7</v>
      </c>
      <c r="F28" s="60">
        <v>7.5</v>
      </c>
      <c r="G28" s="68"/>
      <c r="H28" s="61">
        <v>0</v>
      </c>
      <c r="I28" s="68"/>
      <c r="J28" s="62">
        <v>0</v>
      </c>
      <c r="K28" s="68"/>
      <c r="L28" s="57">
        <v>1</v>
      </c>
      <c r="M28" s="69"/>
      <c r="N28" s="57">
        <v>1</v>
      </c>
      <c r="O28" s="70"/>
      <c r="P28" s="42">
        <f t="shared" si="2"/>
        <v>0</v>
      </c>
      <c r="Q28" s="19">
        <f t="shared" si="3"/>
        <v>0</v>
      </c>
    </row>
    <row r="29" spans="1:17" x14ac:dyDescent="0.25">
      <c r="A29" s="34" t="s">
        <v>64</v>
      </c>
      <c r="B29" s="57" t="s">
        <v>167</v>
      </c>
      <c r="C29" s="58">
        <v>14</v>
      </c>
      <c r="D29" s="59">
        <v>47</v>
      </c>
      <c r="E29" s="59">
        <v>2</v>
      </c>
      <c r="F29" s="60">
        <v>0</v>
      </c>
      <c r="G29" s="68"/>
      <c r="H29" s="61">
        <v>0.9</v>
      </c>
      <c r="I29" s="68"/>
      <c r="J29" s="62">
        <v>0</v>
      </c>
      <c r="K29" s="68"/>
      <c r="L29" s="57">
        <v>1</v>
      </c>
      <c r="M29" s="69"/>
      <c r="N29" s="57">
        <v>1</v>
      </c>
      <c r="O29" s="70"/>
      <c r="P29" s="42">
        <f t="shared" si="2"/>
        <v>0</v>
      </c>
      <c r="Q29" s="19">
        <f t="shared" si="3"/>
        <v>0</v>
      </c>
    </row>
    <row r="30" spans="1:17" x14ac:dyDescent="0.25">
      <c r="A30" s="34" t="s">
        <v>65</v>
      </c>
      <c r="B30" s="64" t="s">
        <v>180</v>
      </c>
      <c r="C30" s="58">
        <v>13</v>
      </c>
      <c r="D30" s="51">
        <v>313</v>
      </c>
      <c r="E30" s="51">
        <v>21</v>
      </c>
      <c r="F30" s="65">
        <v>3.1</v>
      </c>
      <c r="G30" s="68"/>
      <c r="H30" s="52">
        <v>1.3</v>
      </c>
      <c r="I30" s="68"/>
      <c r="J30" s="66">
        <v>0</v>
      </c>
      <c r="K30" s="68"/>
      <c r="L30" s="64">
        <v>1</v>
      </c>
      <c r="M30" s="69"/>
      <c r="N30" s="64">
        <v>1</v>
      </c>
      <c r="O30" s="70"/>
      <c r="P30" s="42">
        <f t="shared" si="2"/>
        <v>0</v>
      </c>
      <c r="Q30" s="19">
        <f t="shared" si="3"/>
        <v>0</v>
      </c>
    </row>
    <row r="31" spans="1:17" x14ac:dyDescent="0.25">
      <c r="A31" s="34" t="s">
        <v>66</v>
      </c>
      <c r="B31" s="57" t="s">
        <v>181</v>
      </c>
      <c r="C31" s="58">
        <v>1</v>
      </c>
      <c r="D31" s="59">
        <v>458</v>
      </c>
      <c r="E31" s="59">
        <v>21</v>
      </c>
      <c r="F31" s="60">
        <v>5</v>
      </c>
      <c r="G31" s="68"/>
      <c r="H31" s="61">
        <v>1.5</v>
      </c>
      <c r="I31" s="68"/>
      <c r="J31" s="62">
        <v>0</v>
      </c>
      <c r="K31" s="68"/>
      <c r="L31" s="57">
        <v>1</v>
      </c>
      <c r="M31" s="69"/>
      <c r="N31" s="57">
        <v>1</v>
      </c>
      <c r="O31" s="70"/>
      <c r="P31" s="42">
        <f t="shared" si="2"/>
        <v>0</v>
      </c>
      <c r="Q31" s="19">
        <f t="shared" si="3"/>
        <v>0</v>
      </c>
    </row>
    <row r="32" spans="1:17" x14ac:dyDescent="0.25">
      <c r="A32" s="34" t="s">
        <v>67</v>
      </c>
      <c r="B32" s="57" t="s">
        <v>182</v>
      </c>
      <c r="C32" s="58">
        <v>84</v>
      </c>
      <c r="D32" s="71" t="s">
        <v>225</v>
      </c>
      <c r="E32" s="59">
        <v>21</v>
      </c>
      <c r="F32" s="60">
        <v>15.5</v>
      </c>
      <c r="G32" s="68"/>
      <c r="H32" s="61">
        <v>0</v>
      </c>
      <c r="I32" s="68"/>
      <c r="J32" s="62">
        <v>0</v>
      </c>
      <c r="K32" s="68"/>
      <c r="L32" s="57">
        <v>2</v>
      </c>
      <c r="M32" s="69"/>
      <c r="N32" s="57">
        <v>1</v>
      </c>
      <c r="O32" s="70"/>
      <c r="P32" s="42">
        <f t="shared" si="2"/>
        <v>0</v>
      </c>
      <c r="Q32" s="19">
        <f t="shared" si="3"/>
        <v>0</v>
      </c>
    </row>
    <row r="33" spans="1:17" x14ac:dyDescent="0.25">
      <c r="A33" s="34" t="s">
        <v>68</v>
      </c>
      <c r="B33" s="57" t="s">
        <v>183</v>
      </c>
      <c r="C33" s="67" t="s">
        <v>149</v>
      </c>
      <c r="D33" s="71">
        <v>40</v>
      </c>
      <c r="E33" s="59">
        <v>1</v>
      </c>
      <c r="F33" s="60">
        <v>0.7</v>
      </c>
      <c r="G33" s="68"/>
      <c r="H33" s="61">
        <v>0</v>
      </c>
      <c r="I33" s="68"/>
      <c r="J33" s="62">
        <v>0</v>
      </c>
      <c r="K33" s="68"/>
      <c r="L33" s="57">
        <v>1</v>
      </c>
      <c r="M33" s="69"/>
      <c r="N33" s="57">
        <v>1</v>
      </c>
      <c r="O33" s="70"/>
      <c r="P33" s="42">
        <f t="shared" si="2"/>
        <v>0</v>
      </c>
      <c r="Q33" s="19">
        <f t="shared" si="3"/>
        <v>0</v>
      </c>
    </row>
    <row r="34" spans="1:17" x14ac:dyDescent="0.25">
      <c r="A34" s="34" t="s">
        <v>69</v>
      </c>
      <c r="B34" s="57" t="s">
        <v>184</v>
      </c>
      <c r="C34" s="67" t="s">
        <v>150</v>
      </c>
      <c r="D34" s="59" t="s">
        <v>133</v>
      </c>
      <c r="E34" s="59">
        <v>7</v>
      </c>
      <c r="F34" s="60">
        <v>2.4</v>
      </c>
      <c r="G34" s="68"/>
      <c r="H34" s="61">
        <v>1.5</v>
      </c>
      <c r="I34" s="68"/>
      <c r="J34" s="62">
        <v>0</v>
      </c>
      <c r="K34" s="68"/>
      <c r="L34" s="57">
        <v>1</v>
      </c>
      <c r="M34" s="69"/>
      <c r="N34" s="57">
        <v>1</v>
      </c>
      <c r="O34" s="70"/>
      <c r="P34" s="42">
        <f t="shared" si="2"/>
        <v>0</v>
      </c>
      <c r="Q34" s="19">
        <f t="shared" si="3"/>
        <v>0</v>
      </c>
    </row>
    <row r="35" spans="1:17" x14ac:dyDescent="0.25">
      <c r="A35" s="34" t="s">
        <v>70</v>
      </c>
      <c r="B35" s="57" t="s">
        <v>185</v>
      </c>
      <c r="C35" s="58">
        <v>15</v>
      </c>
      <c r="D35" s="59">
        <v>637</v>
      </c>
      <c r="E35" s="59">
        <v>10</v>
      </c>
      <c r="F35" s="60">
        <v>12.6</v>
      </c>
      <c r="G35" s="68"/>
      <c r="H35" s="61">
        <v>0</v>
      </c>
      <c r="I35" s="68"/>
      <c r="J35" s="62">
        <v>0</v>
      </c>
      <c r="K35" s="68"/>
      <c r="L35" s="57">
        <v>2</v>
      </c>
      <c r="M35" s="69"/>
      <c r="N35" s="57">
        <v>1</v>
      </c>
      <c r="O35" s="70"/>
      <c r="P35" s="42">
        <f t="shared" si="2"/>
        <v>0</v>
      </c>
      <c r="Q35" s="19">
        <f t="shared" si="3"/>
        <v>0</v>
      </c>
    </row>
    <row r="36" spans="1:17" x14ac:dyDescent="0.25">
      <c r="A36" s="34" t="s">
        <v>71</v>
      </c>
      <c r="B36" s="57" t="s">
        <v>186</v>
      </c>
      <c r="C36" s="67" t="s">
        <v>151</v>
      </c>
      <c r="D36" s="59" t="s">
        <v>226</v>
      </c>
      <c r="E36" s="59">
        <v>24</v>
      </c>
      <c r="F36" s="60">
        <v>0</v>
      </c>
      <c r="G36" s="68"/>
      <c r="H36" s="61">
        <v>0.8</v>
      </c>
      <c r="I36" s="68"/>
      <c r="J36" s="66">
        <v>0</v>
      </c>
      <c r="K36" s="68"/>
      <c r="L36" s="64">
        <v>1</v>
      </c>
      <c r="M36" s="69"/>
      <c r="N36" s="57">
        <v>1</v>
      </c>
      <c r="O36" s="70"/>
      <c r="P36" s="42">
        <f t="shared" si="2"/>
        <v>0</v>
      </c>
      <c r="Q36" s="19">
        <f t="shared" si="3"/>
        <v>0</v>
      </c>
    </row>
    <row r="37" spans="1:17" x14ac:dyDescent="0.25">
      <c r="A37" s="34" t="s">
        <v>72</v>
      </c>
      <c r="B37" s="57" t="s">
        <v>187</v>
      </c>
      <c r="C37" s="58">
        <v>1</v>
      </c>
      <c r="D37" s="59" t="s">
        <v>227</v>
      </c>
      <c r="E37" s="59">
        <v>24</v>
      </c>
      <c r="F37" s="60">
        <v>22.5</v>
      </c>
      <c r="G37" s="68"/>
      <c r="H37" s="61">
        <v>2.5</v>
      </c>
      <c r="I37" s="68"/>
      <c r="J37" s="62">
        <v>0</v>
      </c>
      <c r="K37" s="68"/>
      <c r="L37" s="57">
        <v>2</v>
      </c>
      <c r="M37" s="69"/>
      <c r="N37" s="57">
        <v>1</v>
      </c>
      <c r="O37" s="70"/>
      <c r="P37" s="42">
        <f t="shared" si="2"/>
        <v>0</v>
      </c>
      <c r="Q37" s="19">
        <f t="shared" si="3"/>
        <v>0</v>
      </c>
    </row>
    <row r="38" spans="1:17" x14ac:dyDescent="0.25">
      <c r="A38" s="34" t="s">
        <v>73</v>
      </c>
      <c r="B38" s="57" t="s">
        <v>188</v>
      </c>
      <c r="C38" s="58">
        <v>56</v>
      </c>
      <c r="D38" s="59">
        <v>721</v>
      </c>
      <c r="E38" s="59">
        <v>21</v>
      </c>
      <c r="F38" s="60">
        <v>3.7</v>
      </c>
      <c r="G38" s="68"/>
      <c r="H38" s="61">
        <v>0</v>
      </c>
      <c r="I38" s="68"/>
      <c r="J38" s="62">
        <v>0</v>
      </c>
      <c r="K38" s="68"/>
      <c r="L38" s="57">
        <v>1</v>
      </c>
      <c r="M38" s="69"/>
      <c r="N38" s="57">
        <v>1</v>
      </c>
      <c r="O38" s="70"/>
      <c r="P38" s="42">
        <f t="shared" si="2"/>
        <v>0</v>
      </c>
      <c r="Q38" s="19">
        <f t="shared" si="3"/>
        <v>0</v>
      </c>
    </row>
    <row r="39" spans="1:17" x14ac:dyDescent="0.25">
      <c r="A39" s="34" t="s">
        <v>74</v>
      </c>
      <c r="B39" s="57" t="s">
        <v>232</v>
      </c>
      <c r="C39" s="58">
        <v>2</v>
      </c>
      <c r="D39" s="59" t="s">
        <v>134</v>
      </c>
      <c r="E39" s="59">
        <v>3</v>
      </c>
      <c r="F39" s="60">
        <v>1.4</v>
      </c>
      <c r="G39" s="68"/>
      <c r="H39" s="61">
        <v>0</v>
      </c>
      <c r="I39" s="68"/>
      <c r="J39" s="62">
        <v>0</v>
      </c>
      <c r="K39" s="68"/>
      <c r="L39" s="57">
        <v>1</v>
      </c>
      <c r="M39" s="69"/>
      <c r="N39" s="57">
        <v>1</v>
      </c>
      <c r="O39" s="70"/>
      <c r="P39" s="42">
        <f t="shared" si="2"/>
        <v>0</v>
      </c>
      <c r="Q39" s="19">
        <f t="shared" si="3"/>
        <v>0</v>
      </c>
    </row>
    <row r="40" spans="1:17" x14ac:dyDescent="0.25">
      <c r="A40" s="34" t="s">
        <v>75</v>
      </c>
      <c r="B40" s="57" t="s">
        <v>234</v>
      </c>
      <c r="C40" s="58">
        <v>41</v>
      </c>
      <c r="D40" s="59" t="s">
        <v>135</v>
      </c>
      <c r="E40" s="59">
        <v>3</v>
      </c>
      <c r="F40" s="60">
        <v>1.9</v>
      </c>
      <c r="G40" s="68"/>
      <c r="H40" s="61">
        <v>0</v>
      </c>
      <c r="I40" s="68"/>
      <c r="J40" s="62">
        <v>0</v>
      </c>
      <c r="K40" s="68"/>
      <c r="L40" s="57">
        <v>1</v>
      </c>
      <c r="M40" s="69"/>
      <c r="N40" s="57">
        <v>1</v>
      </c>
      <c r="O40" s="70"/>
      <c r="P40" s="42">
        <f t="shared" si="2"/>
        <v>0</v>
      </c>
      <c r="Q40" s="19">
        <f t="shared" si="3"/>
        <v>0</v>
      </c>
    </row>
    <row r="41" spans="1:17" x14ac:dyDescent="0.25">
      <c r="A41" s="34" t="s">
        <v>76</v>
      </c>
      <c r="B41" s="57" t="s">
        <v>189</v>
      </c>
      <c r="C41" s="58">
        <v>21</v>
      </c>
      <c r="D41" s="59" t="s">
        <v>136</v>
      </c>
      <c r="E41" s="59">
        <v>21</v>
      </c>
      <c r="F41" s="60">
        <v>4.5</v>
      </c>
      <c r="G41" s="68"/>
      <c r="H41" s="61">
        <v>0.5</v>
      </c>
      <c r="I41" s="68"/>
      <c r="J41" s="62">
        <v>0</v>
      </c>
      <c r="K41" s="68"/>
      <c r="L41" s="57">
        <v>2</v>
      </c>
      <c r="M41" s="69"/>
      <c r="N41" s="57">
        <v>1</v>
      </c>
      <c r="O41" s="70"/>
      <c r="P41" s="42">
        <f t="shared" si="2"/>
        <v>0</v>
      </c>
      <c r="Q41" s="19">
        <f t="shared" si="3"/>
        <v>0</v>
      </c>
    </row>
    <row r="42" spans="1:17" x14ac:dyDescent="0.25">
      <c r="A42" s="34" t="s">
        <v>77</v>
      </c>
      <c r="B42" s="57" t="s">
        <v>190</v>
      </c>
      <c r="C42" s="58">
        <v>22</v>
      </c>
      <c r="D42" s="59">
        <v>681</v>
      </c>
      <c r="E42" s="59">
        <v>7</v>
      </c>
      <c r="F42" s="60">
        <v>4.0999999999999996</v>
      </c>
      <c r="G42" s="68"/>
      <c r="H42" s="61">
        <v>0</v>
      </c>
      <c r="I42" s="68"/>
      <c r="J42" s="62">
        <v>0</v>
      </c>
      <c r="K42" s="68"/>
      <c r="L42" s="57">
        <v>1</v>
      </c>
      <c r="M42" s="69"/>
      <c r="N42" s="57">
        <v>1</v>
      </c>
      <c r="O42" s="70"/>
      <c r="P42" s="42">
        <f t="shared" si="2"/>
        <v>0</v>
      </c>
      <c r="Q42" s="19">
        <f t="shared" si="3"/>
        <v>0</v>
      </c>
    </row>
    <row r="43" spans="1:17" x14ac:dyDescent="0.25">
      <c r="A43" s="34" t="s">
        <v>78</v>
      </c>
      <c r="B43" s="57" t="s">
        <v>191</v>
      </c>
      <c r="C43" s="58">
        <v>16</v>
      </c>
      <c r="D43" s="59">
        <v>40</v>
      </c>
      <c r="E43" s="59">
        <v>6</v>
      </c>
      <c r="F43" s="60">
        <v>0</v>
      </c>
      <c r="G43" s="68"/>
      <c r="H43" s="61">
        <v>4</v>
      </c>
      <c r="I43" s="68"/>
      <c r="J43" s="62">
        <v>0</v>
      </c>
      <c r="K43" s="68"/>
      <c r="L43" s="57">
        <v>1</v>
      </c>
      <c r="M43" s="69"/>
      <c r="N43" s="57">
        <v>1</v>
      </c>
      <c r="O43" s="70"/>
      <c r="P43" s="42">
        <f t="shared" si="2"/>
        <v>0</v>
      </c>
      <c r="Q43" s="19">
        <f t="shared" si="3"/>
        <v>0</v>
      </c>
    </row>
    <row r="44" spans="1:17" x14ac:dyDescent="0.25">
      <c r="A44" s="34" t="s">
        <v>79</v>
      </c>
      <c r="B44" s="57" t="s">
        <v>192</v>
      </c>
      <c r="C44" s="58">
        <v>5</v>
      </c>
      <c r="D44" s="59">
        <v>265</v>
      </c>
      <c r="E44" s="59">
        <v>20</v>
      </c>
      <c r="F44" s="60">
        <v>24</v>
      </c>
      <c r="G44" s="68"/>
      <c r="H44" s="61">
        <v>0</v>
      </c>
      <c r="I44" s="68"/>
      <c r="J44" s="62">
        <v>0</v>
      </c>
      <c r="K44" s="68"/>
      <c r="L44" s="57">
        <v>2</v>
      </c>
      <c r="M44" s="69"/>
      <c r="N44" s="57">
        <v>1</v>
      </c>
      <c r="O44" s="70"/>
      <c r="P44" s="42">
        <f t="shared" si="2"/>
        <v>0</v>
      </c>
      <c r="Q44" s="19">
        <f t="shared" si="3"/>
        <v>0</v>
      </c>
    </row>
    <row r="45" spans="1:17" x14ac:dyDescent="0.25">
      <c r="A45" s="34" t="s">
        <v>80</v>
      </c>
      <c r="B45" s="57" t="s">
        <v>193</v>
      </c>
      <c r="C45" s="58">
        <v>22</v>
      </c>
      <c r="D45" s="59" t="s">
        <v>137</v>
      </c>
      <c r="E45" s="59">
        <v>20</v>
      </c>
      <c r="F45" s="60">
        <v>0</v>
      </c>
      <c r="G45" s="68"/>
      <c r="H45" s="61">
        <v>1</v>
      </c>
      <c r="I45" s="68"/>
      <c r="J45" s="62">
        <v>0</v>
      </c>
      <c r="K45" s="68"/>
      <c r="L45" s="57">
        <v>1</v>
      </c>
      <c r="M45" s="69"/>
      <c r="N45" s="57">
        <v>1</v>
      </c>
      <c r="O45" s="70"/>
      <c r="P45" s="42">
        <f t="shared" si="2"/>
        <v>0</v>
      </c>
      <c r="Q45" s="19">
        <f t="shared" si="3"/>
        <v>0</v>
      </c>
    </row>
    <row r="46" spans="1:17" x14ac:dyDescent="0.25">
      <c r="A46" s="34" t="s">
        <v>81</v>
      </c>
      <c r="B46" s="57" t="s">
        <v>194</v>
      </c>
      <c r="C46" s="58">
        <v>40</v>
      </c>
      <c r="D46" s="59">
        <v>273</v>
      </c>
      <c r="E46" s="59">
        <v>1</v>
      </c>
      <c r="F46" s="60">
        <v>23.2</v>
      </c>
      <c r="G46" s="68"/>
      <c r="H46" s="61">
        <v>0</v>
      </c>
      <c r="I46" s="68"/>
      <c r="J46" s="62">
        <v>0</v>
      </c>
      <c r="K46" s="68"/>
      <c r="L46" s="57">
        <v>3</v>
      </c>
      <c r="M46" s="69"/>
      <c r="N46" s="57">
        <v>1</v>
      </c>
      <c r="O46" s="70"/>
      <c r="P46" s="42">
        <f t="shared" si="2"/>
        <v>0</v>
      </c>
      <c r="Q46" s="19">
        <f t="shared" si="3"/>
        <v>0</v>
      </c>
    </row>
    <row r="47" spans="1:17" x14ac:dyDescent="0.25">
      <c r="A47" s="34" t="s">
        <v>82</v>
      </c>
      <c r="B47" s="57" t="s">
        <v>235</v>
      </c>
      <c r="C47" s="58">
        <v>9</v>
      </c>
      <c r="D47" s="59">
        <v>388</v>
      </c>
      <c r="E47" s="59">
        <v>20</v>
      </c>
      <c r="F47" s="60">
        <v>0</v>
      </c>
      <c r="G47" s="68"/>
      <c r="H47" s="61">
        <v>3.5</v>
      </c>
      <c r="I47" s="68"/>
      <c r="J47" s="62">
        <v>0</v>
      </c>
      <c r="K47" s="68"/>
      <c r="L47" s="57">
        <v>1</v>
      </c>
      <c r="M47" s="69"/>
      <c r="N47" s="57">
        <v>1</v>
      </c>
      <c r="O47" s="70"/>
      <c r="P47" s="42">
        <f t="shared" si="2"/>
        <v>0</v>
      </c>
      <c r="Q47" s="19">
        <f t="shared" si="3"/>
        <v>0</v>
      </c>
    </row>
    <row r="48" spans="1:17" x14ac:dyDescent="0.25">
      <c r="A48" s="34" t="s">
        <v>83</v>
      </c>
      <c r="B48" s="57" t="s">
        <v>195</v>
      </c>
      <c r="C48" s="58">
        <v>32</v>
      </c>
      <c r="D48" s="59">
        <v>124</v>
      </c>
      <c r="E48" s="59">
        <v>3</v>
      </c>
      <c r="F48" s="60">
        <v>2</v>
      </c>
      <c r="G48" s="68"/>
      <c r="H48" s="61">
        <v>0</v>
      </c>
      <c r="I48" s="68"/>
      <c r="J48" s="62">
        <v>0</v>
      </c>
      <c r="K48" s="68"/>
      <c r="L48" s="57">
        <v>1</v>
      </c>
      <c r="M48" s="69"/>
      <c r="N48" s="57">
        <v>1</v>
      </c>
      <c r="O48" s="70"/>
      <c r="P48" s="42">
        <f t="shared" si="2"/>
        <v>0</v>
      </c>
      <c r="Q48" s="19">
        <f t="shared" si="3"/>
        <v>0</v>
      </c>
    </row>
    <row r="49" spans="1:17" x14ac:dyDescent="0.25">
      <c r="A49" s="34" t="s">
        <v>84</v>
      </c>
      <c r="B49" s="57" t="s">
        <v>196</v>
      </c>
      <c r="C49" s="58">
        <v>15</v>
      </c>
      <c r="D49" s="59">
        <v>277</v>
      </c>
      <c r="E49" s="59">
        <v>17</v>
      </c>
      <c r="F49" s="60">
        <v>0</v>
      </c>
      <c r="G49" s="68"/>
      <c r="H49" s="61">
        <v>1</v>
      </c>
      <c r="I49" s="68"/>
      <c r="J49" s="62">
        <v>0</v>
      </c>
      <c r="K49" s="68"/>
      <c r="L49" s="57">
        <v>1</v>
      </c>
      <c r="M49" s="69"/>
      <c r="N49" s="57">
        <v>1</v>
      </c>
      <c r="O49" s="70"/>
      <c r="P49" s="42">
        <f t="shared" si="2"/>
        <v>0</v>
      </c>
      <c r="Q49" s="19">
        <f t="shared" si="3"/>
        <v>0</v>
      </c>
    </row>
    <row r="50" spans="1:17" x14ac:dyDescent="0.25">
      <c r="A50" s="34" t="s">
        <v>85</v>
      </c>
      <c r="B50" s="57" t="s">
        <v>197</v>
      </c>
      <c r="C50" s="58">
        <v>37</v>
      </c>
      <c r="D50" s="59">
        <v>70</v>
      </c>
      <c r="E50" s="59">
        <v>19</v>
      </c>
      <c r="F50" s="60">
        <v>0</v>
      </c>
      <c r="G50" s="68"/>
      <c r="H50" s="61">
        <v>5</v>
      </c>
      <c r="I50" s="68"/>
      <c r="J50" s="66">
        <v>0</v>
      </c>
      <c r="K50" s="68"/>
      <c r="L50" s="64">
        <v>1</v>
      </c>
      <c r="M50" s="69"/>
      <c r="N50" s="57">
        <v>1</v>
      </c>
      <c r="O50" s="70"/>
      <c r="P50" s="42">
        <f t="shared" si="2"/>
        <v>0</v>
      </c>
      <c r="Q50" s="19">
        <f t="shared" si="3"/>
        <v>0</v>
      </c>
    </row>
    <row r="51" spans="1:17" x14ac:dyDescent="0.25">
      <c r="A51" s="34" t="s">
        <v>86</v>
      </c>
      <c r="B51" s="57" t="s">
        <v>198</v>
      </c>
      <c r="C51" s="58">
        <v>56</v>
      </c>
      <c r="D51" s="59">
        <v>409</v>
      </c>
      <c r="E51" s="59">
        <v>1</v>
      </c>
      <c r="F51" s="60">
        <v>3</v>
      </c>
      <c r="G51" s="68"/>
      <c r="H51" s="61">
        <v>0</v>
      </c>
      <c r="I51" s="68"/>
      <c r="J51" s="62">
        <v>0</v>
      </c>
      <c r="K51" s="68"/>
      <c r="L51" s="57">
        <v>1</v>
      </c>
      <c r="M51" s="69"/>
      <c r="N51" s="57">
        <v>1</v>
      </c>
      <c r="O51" s="70"/>
      <c r="P51" s="42">
        <f t="shared" ref="P51:P82" si="4">F51*G51+H51*I51+J51*K51+L51*M51+N51*O51</f>
        <v>0</v>
      </c>
      <c r="Q51" s="19">
        <f t="shared" ref="Q51:Q82" si="5">P51*1.23</f>
        <v>0</v>
      </c>
    </row>
    <row r="52" spans="1:17" x14ac:dyDescent="0.25">
      <c r="A52" s="34" t="s">
        <v>87</v>
      </c>
      <c r="B52" s="57" t="s">
        <v>199</v>
      </c>
      <c r="C52" s="58">
        <v>11</v>
      </c>
      <c r="D52" s="59">
        <v>46</v>
      </c>
      <c r="E52" s="59">
        <v>4</v>
      </c>
      <c r="F52" s="60">
        <v>2.2000000000000002</v>
      </c>
      <c r="G52" s="68"/>
      <c r="H52" s="61">
        <v>0</v>
      </c>
      <c r="I52" s="68"/>
      <c r="J52" s="62">
        <v>0</v>
      </c>
      <c r="K52" s="68"/>
      <c r="L52" s="57">
        <v>1</v>
      </c>
      <c r="M52" s="69"/>
      <c r="N52" s="57">
        <v>1</v>
      </c>
      <c r="O52" s="70"/>
      <c r="P52" s="42">
        <f t="shared" si="4"/>
        <v>0</v>
      </c>
      <c r="Q52" s="19">
        <f t="shared" si="5"/>
        <v>0</v>
      </c>
    </row>
    <row r="53" spans="1:17" x14ac:dyDescent="0.25">
      <c r="A53" s="34" t="s">
        <v>88</v>
      </c>
      <c r="B53" s="57" t="s">
        <v>200</v>
      </c>
      <c r="C53" s="58">
        <v>20</v>
      </c>
      <c r="D53" s="59" t="s">
        <v>228</v>
      </c>
      <c r="E53" s="59">
        <v>11</v>
      </c>
      <c r="F53" s="60">
        <v>14.5</v>
      </c>
      <c r="G53" s="68"/>
      <c r="H53" s="61">
        <v>3</v>
      </c>
      <c r="I53" s="68"/>
      <c r="J53" s="62">
        <v>0</v>
      </c>
      <c r="K53" s="68"/>
      <c r="L53" s="57">
        <v>2</v>
      </c>
      <c r="M53" s="69"/>
      <c r="N53" s="57">
        <v>1</v>
      </c>
      <c r="O53" s="70"/>
      <c r="P53" s="42">
        <f t="shared" si="4"/>
        <v>0</v>
      </c>
      <c r="Q53" s="19">
        <f t="shared" si="5"/>
        <v>0</v>
      </c>
    </row>
    <row r="54" spans="1:17" x14ac:dyDescent="0.25">
      <c r="A54" s="34" t="s">
        <v>89</v>
      </c>
      <c r="B54" s="57" t="s">
        <v>236</v>
      </c>
      <c r="C54" s="58">
        <v>9</v>
      </c>
      <c r="D54" s="59" t="s">
        <v>138</v>
      </c>
      <c r="E54" s="59">
        <v>7</v>
      </c>
      <c r="F54" s="60">
        <v>0</v>
      </c>
      <c r="G54" s="68"/>
      <c r="H54" s="61">
        <v>1</v>
      </c>
      <c r="I54" s="68"/>
      <c r="J54" s="62">
        <v>0</v>
      </c>
      <c r="K54" s="68"/>
      <c r="L54" s="57">
        <v>1</v>
      </c>
      <c r="M54" s="69"/>
      <c r="N54" s="57">
        <v>1</v>
      </c>
      <c r="O54" s="70"/>
      <c r="P54" s="42">
        <f t="shared" si="4"/>
        <v>0</v>
      </c>
      <c r="Q54" s="19">
        <f t="shared" si="5"/>
        <v>0</v>
      </c>
    </row>
    <row r="55" spans="1:17" x14ac:dyDescent="0.25">
      <c r="A55" s="34" t="s">
        <v>90</v>
      </c>
      <c r="B55" s="57" t="s">
        <v>162</v>
      </c>
      <c r="C55" s="58">
        <v>9</v>
      </c>
      <c r="D55" s="59" t="s">
        <v>139</v>
      </c>
      <c r="E55" s="59">
        <v>1</v>
      </c>
      <c r="F55" s="60">
        <v>20.7</v>
      </c>
      <c r="G55" s="68"/>
      <c r="H55" s="61">
        <v>0</v>
      </c>
      <c r="I55" s="68"/>
      <c r="J55" s="62">
        <v>0</v>
      </c>
      <c r="K55" s="68"/>
      <c r="L55" s="57">
        <v>2</v>
      </c>
      <c r="M55" s="69"/>
      <c r="N55" s="57">
        <v>1</v>
      </c>
      <c r="O55" s="70"/>
      <c r="P55" s="42">
        <f t="shared" si="4"/>
        <v>0</v>
      </c>
      <c r="Q55" s="19">
        <f t="shared" si="5"/>
        <v>0</v>
      </c>
    </row>
    <row r="56" spans="1:17" x14ac:dyDescent="0.25">
      <c r="A56" s="34" t="s">
        <v>91</v>
      </c>
      <c r="B56" s="57" t="s">
        <v>201</v>
      </c>
      <c r="C56" s="58">
        <v>9</v>
      </c>
      <c r="D56" s="59">
        <v>47</v>
      </c>
      <c r="E56" s="59">
        <v>3</v>
      </c>
      <c r="F56" s="60">
        <v>5</v>
      </c>
      <c r="G56" s="68"/>
      <c r="H56" s="61">
        <v>0</v>
      </c>
      <c r="I56" s="68"/>
      <c r="J56" s="62">
        <v>0</v>
      </c>
      <c r="K56" s="68"/>
      <c r="L56" s="57">
        <v>1</v>
      </c>
      <c r="M56" s="69"/>
      <c r="N56" s="57">
        <v>1</v>
      </c>
      <c r="O56" s="70"/>
      <c r="P56" s="42">
        <f t="shared" si="4"/>
        <v>0</v>
      </c>
      <c r="Q56" s="19">
        <f t="shared" si="5"/>
        <v>0</v>
      </c>
    </row>
    <row r="57" spans="1:17" x14ac:dyDescent="0.25">
      <c r="A57" s="34" t="s">
        <v>92</v>
      </c>
      <c r="B57" s="57" t="s">
        <v>237</v>
      </c>
      <c r="C57" s="58">
        <v>42</v>
      </c>
      <c r="D57" s="59">
        <v>165</v>
      </c>
      <c r="E57" s="59">
        <v>7</v>
      </c>
      <c r="F57" s="60">
        <v>10.5</v>
      </c>
      <c r="G57" s="68"/>
      <c r="H57" s="61">
        <v>0</v>
      </c>
      <c r="I57" s="68"/>
      <c r="J57" s="62">
        <v>0</v>
      </c>
      <c r="K57" s="68"/>
      <c r="L57" s="57">
        <v>1</v>
      </c>
      <c r="M57" s="69"/>
      <c r="N57" s="57">
        <v>1</v>
      </c>
      <c r="O57" s="70"/>
      <c r="P57" s="42">
        <f t="shared" si="4"/>
        <v>0</v>
      </c>
      <c r="Q57" s="19">
        <f t="shared" si="5"/>
        <v>0</v>
      </c>
    </row>
    <row r="58" spans="1:17" x14ac:dyDescent="0.25">
      <c r="A58" s="34" t="s">
        <v>93</v>
      </c>
      <c r="B58" s="57" t="s">
        <v>162</v>
      </c>
      <c r="C58" s="58" t="s">
        <v>152</v>
      </c>
      <c r="D58" s="59" t="s">
        <v>229</v>
      </c>
      <c r="E58" s="59">
        <v>1</v>
      </c>
      <c r="F58" s="60">
        <v>17.5</v>
      </c>
      <c r="G58" s="68"/>
      <c r="H58" s="61">
        <v>0</v>
      </c>
      <c r="I58" s="68"/>
      <c r="J58" s="62">
        <v>0</v>
      </c>
      <c r="K58" s="68"/>
      <c r="L58" s="57">
        <v>2</v>
      </c>
      <c r="M58" s="69"/>
      <c r="N58" s="57">
        <v>1</v>
      </c>
      <c r="O58" s="70"/>
      <c r="P58" s="42">
        <f t="shared" si="4"/>
        <v>0</v>
      </c>
      <c r="Q58" s="19">
        <f t="shared" si="5"/>
        <v>0</v>
      </c>
    </row>
    <row r="59" spans="1:17" x14ac:dyDescent="0.25">
      <c r="A59" s="34" t="s">
        <v>94</v>
      </c>
      <c r="B59" s="57" t="s">
        <v>202</v>
      </c>
      <c r="C59" s="58">
        <v>18</v>
      </c>
      <c r="D59" s="59">
        <v>189</v>
      </c>
      <c r="E59" s="59">
        <v>17</v>
      </c>
      <c r="F59" s="60">
        <v>0</v>
      </c>
      <c r="G59" s="68"/>
      <c r="H59" s="61">
        <v>2.5</v>
      </c>
      <c r="I59" s="68"/>
      <c r="J59" s="62">
        <v>0</v>
      </c>
      <c r="K59" s="68"/>
      <c r="L59" s="57">
        <v>1</v>
      </c>
      <c r="M59" s="69"/>
      <c r="N59" s="57">
        <v>1</v>
      </c>
      <c r="O59" s="70"/>
      <c r="P59" s="42">
        <f t="shared" si="4"/>
        <v>0</v>
      </c>
      <c r="Q59" s="19">
        <f t="shared" si="5"/>
        <v>0</v>
      </c>
    </row>
    <row r="60" spans="1:17" x14ac:dyDescent="0.25">
      <c r="A60" s="34" t="s">
        <v>95</v>
      </c>
      <c r="B60" s="57" t="s">
        <v>203</v>
      </c>
      <c r="C60" s="58">
        <v>10</v>
      </c>
      <c r="D60" s="59">
        <v>332</v>
      </c>
      <c r="E60" s="59">
        <v>3</v>
      </c>
      <c r="F60" s="60">
        <v>6.4</v>
      </c>
      <c r="G60" s="68"/>
      <c r="H60" s="61">
        <v>0</v>
      </c>
      <c r="I60" s="68"/>
      <c r="J60" s="62">
        <v>0</v>
      </c>
      <c r="K60" s="68"/>
      <c r="L60" s="57">
        <v>1</v>
      </c>
      <c r="M60" s="69"/>
      <c r="N60" s="57">
        <v>1</v>
      </c>
      <c r="O60" s="70"/>
      <c r="P60" s="42">
        <f t="shared" si="4"/>
        <v>0</v>
      </c>
      <c r="Q60" s="19">
        <f t="shared" si="5"/>
        <v>0</v>
      </c>
    </row>
    <row r="61" spans="1:17" x14ac:dyDescent="0.25">
      <c r="A61" s="34" t="s">
        <v>96</v>
      </c>
      <c r="B61" s="57" t="s">
        <v>161</v>
      </c>
      <c r="C61" s="58">
        <v>13</v>
      </c>
      <c r="D61" s="59">
        <v>342</v>
      </c>
      <c r="E61" s="59">
        <v>19</v>
      </c>
      <c r="F61" s="60">
        <v>0</v>
      </c>
      <c r="G61" s="68"/>
      <c r="H61" s="61">
        <v>4</v>
      </c>
      <c r="I61" s="68"/>
      <c r="J61" s="62">
        <v>0</v>
      </c>
      <c r="K61" s="68"/>
      <c r="L61" s="57">
        <v>1</v>
      </c>
      <c r="M61" s="69"/>
      <c r="N61" s="57">
        <v>1</v>
      </c>
      <c r="O61" s="70"/>
      <c r="P61" s="42">
        <f t="shared" si="4"/>
        <v>0</v>
      </c>
      <c r="Q61" s="19">
        <f t="shared" si="5"/>
        <v>0</v>
      </c>
    </row>
    <row r="62" spans="1:17" x14ac:dyDescent="0.25">
      <c r="A62" s="34" t="s">
        <v>97</v>
      </c>
      <c r="B62" s="57" t="s">
        <v>204</v>
      </c>
      <c r="C62" s="58">
        <v>149</v>
      </c>
      <c r="D62" s="59">
        <v>309</v>
      </c>
      <c r="E62" s="59">
        <v>18</v>
      </c>
      <c r="F62" s="60">
        <v>19.5</v>
      </c>
      <c r="G62" s="68"/>
      <c r="H62" s="61">
        <v>1.5</v>
      </c>
      <c r="I62" s="68"/>
      <c r="J62" s="62">
        <v>0</v>
      </c>
      <c r="K62" s="68"/>
      <c r="L62" s="57">
        <v>2</v>
      </c>
      <c r="M62" s="69"/>
      <c r="N62" s="57">
        <v>1</v>
      </c>
      <c r="O62" s="70"/>
      <c r="P62" s="42">
        <f t="shared" si="4"/>
        <v>0</v>
      </c>
      <c r="Q62" s="19">
        <f t="shared" si="5"/>
        <v>0</v>
      </c>
    </row>
    <row r="63" spans="1:17" x14ac:dyDescent="0.25">
      <c r="A63" s="34" t="s">
        <v>98</v>
      </c>
      <c r="B63" s="57" t="s">
        <v>167</v>
      </c>
      <c r="C63" s="58">
        <v>15</v>
      </c>
      <c r="D63" s="59" t="s">
        <v>230</v>
      </c>
      <c r="E63" s="59">
        <v>2</v>
      </c>
      <c r="F63" s="60">
        <v>0</v>
      </c>
      <c r="G63" s="68"/>
      <c r="H63" s="61">
        <v>4.3</v>
      </c>
      <c r="I63" s="68"/>
      <c r="J63" s="62">
        <v>0</v>
      </c>
      <c r="K63" s="68"/>
      <c r="L63" s="57">
        <v>1</v>
      </c>
      <c r="M63" s="69"/>
      <c r="N63" s="57">
        <v>1</v>
      </c>
      <c r="O63" s="70"/>
      <c r="P63" s="42">
        <f t="shared" si="4"/>
        <v>0</v>
      </c>
      <c r="Q63" s="19">
        <f t="shared" si="5"/>
        <v>0</v>
      </c>
    </row>
    <row r="64" spans="1:17" x14ac:dyDescent="0.25">
      <c r="A64" s="34" t="s">
        <v>99</v>
      </c>
      <c r="B64" s="57" t="s">
        <v>205</v>
      </c>
      <c r="C64" s="58">
        <v>38</v>
      </c>
      <c r="D64" s="59">
        <v>699</v>
      </c>
      <c r="E64" s="59">
        <v>11</v>
      </c>
      <c r="F64" s="60">
        <v>0</v>
      </c>
      <c r="G64" s="68"/>
      <c r="H64" s="61">
        <v>5.5</v>
      </c>
      <c r="I64" s="68"/>
      <c r="J64" s="62">
        <v>0</v>
      </c>
      <c r="K64" s="68"/>
      <c r="L64" s="57">
        <v>1</v>
      </c>
      <c r="M64" s="69"/>
      <c r="N64" s="57">
        <v>1</v>
      </c>
      <c r="O64" s="70"/>
      <c r="P64" s="42">
        <f t="shared" si="4"/>
        <v>0</v>
      </c>
      <c r="Q64" s="19">
        <f t="shared" si="5"/>
        <v>0</v>
      </c>
    </row>
    <row r="65" spans="1:17" x14ac:dyDescent="0.25">
      <c r="A65" s="34" t="s">
        <v>100</v>
      </c>
      <c r="B65" s="57" t="s">
        <v>206</v>
      </c>
      <c r="C65" s="58">
        <v>23</v>
      </c>
      <c r="D65" s="59">
        <v>347</v>
      </c>
      <c r="E65" s="59">
        <v>10</v>
      </c>
      <c r="F65" s="60">
        <v>2.2000000000000002</v>
      </c>
      <c r="G65" s="68"/>
      <c r="H65" s="61">
        <v>0</v>
      </c>
      <c r="I65" s="68"/>
      <c r="J65" s="62">
        <v>0</v>
      </c>
      <c r="K65" s="68"/>
      <c r="L65" s="57">
        <v>1</v>
      </c>
      <c r="M65" s="69"/>
      <c r="N65" s="57">
        <v>1</v>
      </c>
      <c r="O65" s="70"/>
      <c r="P65" s="42">
        <f t="shared" si="4"/>
        <v>0</v>
      </c>
      <c r="Q65" s="19">
        <f t="shared" si="5"/>
        <v>0</v>
      </c>
    </row>
    <row r="66" spans="1:17" x14ac:dyDescent="0.25">
      <c r="A66" s="34" t="s">
        <v>101</v>
      </c>
      <c r="B66" s="57" t="s">
        <v>186</v>
      </c>
      <c r="C66" s="58">
        <v>142</v>
      </c>
      <c r="D66" s="59">
        <v>354</v>
      </c>
      <c r="E66" s="59">
        <v>24</v>
      </c>
      <c r="F66" s="60">
        <v>0</v>
      </c>
      <c r="G66" s="68"/>
      <c r="H66" s="61">
        <v>3</v>
      </c>
      <c r="I66" s="68"/>
      <c r="J66" s="62">
        <v>0</v>
      </c>
      <c r="K66" s="68"/>
      <c r="L66" s="57">
        <v>1</v>
      </c>
      <c r="M66" s="69"/>
      <c r="N66" s="57">
        <v>1</v>
      </c>
      <c r="O66" s="70"/>
      <c r="P66" s="42">
        <f t="shared" si="4"/>
        <v>0</v>
      </c>
      <c r="Q66" s="19">
        <f t="shared" si="5"/>
        <v>0</v>
      </c>
    </row>
    <row r="67" spans="1:17" x14ac:dyDescent="0.25">
      <c r="A67" s="34" t="s">
        <v>102</v>
      </c>
      <c r="B67" s="57" t="s">
        <v>238</v>
      </c>
      <c r="C67" s="58" t="s">
        <v>153</v>
      </c>
      <c r="D67" s="59">
        <v>135</v>
      </c>
      <c r="E67" s="59">
        <v>11</v>
      </c>
      <c r="F67" s="60">
        <v>0</v>
      </c>
      <c r="G67" s="68"/>
      <c r="H67" s="61">
        <v>2</v>
      </c>
      <c r="I67" s="68"/>
      <c r="J67" s="62">
        <v>0</v>
      </c>
      <c r="K67" s="68"/>
      <c r="L67" s="57">
        <v>1</v>
      </c>
      <c r="M67" s="69"/>
      <c r="N67" s="57">
        <v>1</v>
      </c>
      <c r="O67" s="70"/>
      <c r="P67" s="42">
        <f t="shared" si="4"/>
        <v>0</v>
      </c>
      <c r="Q67" s="19">
        <f t="shared" si="5"/>
        <v>0</v>
      </c>
    </row>
    <row r="68" spans="1:17" x14ac:dyDescent="0.25">
      <c r="A68" s="34" t="s">
        <v>103</v>
      </c>
      <c r="B68" s="64" t="s">
        <v>207</v>
      </c>
      <c r="C68" s="58">
        <v>45</v>
      </c>
      <c r="D68" s="51">
        <v>224</v>
      </c>
      <c r="E68" s="51">
        <v>7</v>
      </c>
      <c r="F68" s="65">
        <v>31</v>
      </c>
      <c r="G68" s="68"/>
      <c r="H68" s="52">
        <v>1</v>
      </c>
      <c r="I68" s="68"/>
      <c r="J68" s="66">
        <v>0</v>
      </c>
      <c r="K68" s="68"/>
      <c r="L68" s="64">
        <v>1</v>
      </c>
      <c r="M68" s="69"/>
      <c r="N68" s="64">
        <v>1</v>
      </c>
      <c r="O68" s="70"/>
      <c r="P68" s="42">
        <f t="shared" si="4"/>
        <v>0</v>
      </c>
      <c r="Q68" s="19">
        <f t="shared" si="5"/>
        <v>0</v>
      </c>
    </row>
    <row r="69" spans="1:17" x14ac:dyDescent="0.25">
      <c r="A69" s="34" t="s">
        <v>104</v>
      </c>
      <c r="B69" s="57" t="s">
        <v>208</v>
      </c>
      <c r="C69" s="58">
        <v>67</v>
      </c>
      <c r="D69" s="59">
        <v>107</v>
      </c>
      <c r="E69" s="59">
        <v>6</v>
      </c>
      <c r="F69" s="60">
        <v>16</v>
      </c>
      <c r="G69" s="68"/>
      <c r="H69" s="61">
        <v>1.5</v>
      </c>
      <c r="I69" s="68"/>
      <c r="J69" s="62">
        <v>0</v>
      </c>
      <c r="K69" s="68"/>
      <c r="L69" s="57">
        <v>2</v>
      </c>
      <c r="M69" s="69"/>
      <c r="N69" s="57">
        <v>1</v>
      </c>
      <c r="O69" s="70"/>
      <c r="P69" s="42">
        <f t="shared" si="4"/>
        <v>0</v>
      </c>
      <c r="Q69" s="19">
        <f t="shared" si="5"/>
        <v>0</v>
      </c>
    </row>
    <row r="70" spans="1:17" x14ac:dyDescent="0.25">
      <c r="A70" s="34" t="s">
        <v>105</v>
      </c>
      <c r="B70" s="64" t="s">
        <v>209</v>
      </c>
      <c r="C70" s="58">
        <v>7</v>
      </c>
      <c r="D70" s="51">
        <v>264</v>
      </c>
      <c r="E70" s="51">
        <v>8</v>
      </c>
      <c r="F70" s="65">
        <v>1</v>
      </c>
      <c r="G70" s="68"/>
      <c r="H70" s="52">
        <v>1.5</v>
      </c>
      <c r="I70" s="68"/>
      <c r="J70" s="66">
        <v>0</v>
      </c>
      <c r="K70" s="68"/>
      <c r="L70" s="64">
        <v>1</v>
      </c>
      <c r="M70" s="69"/>
      <c r="N70" s="64">
        <v>1</v>
      </c>
      <c r="O70" s="70"/>
      <c r="P70" s="42">
        <f t="shared" si="4"/>
        <v>0</v>
      </c>
      <c r="Q70" s="19">
        <f t="shared" si="5"/>
        <v>0</v>
      </c>
    </row>
    <row r="71" spans="1:17" x14ac:dyDescent="0.25">
      <c r="A71" s="34" t="s">
        <v>106</v>
      </c>
      <c r="B71" s="57" t="s">
        <v>239</v>
      </c>
      <c r="C71" s="58">
        <v>88</v>
      </c>
      <c r="D71" s="59">
        <v>443</v>
      </c>
      <c r="E71" s="59">
        <v>19</v>
      </c>
      <c r="F71" s="60">
        <v>2.5</v>
      </c>
      <c r="G71" s="68"/>
      <c r="H71" s="61">
        <v>1</v>
      </c>
      <c r="I71" s="68"/>
      <c r="J71" s="62">
        <v>0</v>
      </c>
      <c r="K71" s="68"/>
      <c r="L71" s="57">
        <v>1</v>
      </c>
      <c r="M71" s="69"/>
      <c r="N71" s="57">
        <v>1</v>
      </c>
      <c r="O71" s="70"/>
      <c r="P71" s="42">
        <f t="shared" si="4"/>
        <v>0</v>
      </c>
      <c r="Q71" s="19">
        <f t="shared" si="5"/>
        <v>0</v>
      </c>
    </row>
    <row r="72" spans="1:17" x14ac:dyDescent="0.25">
      <c r="A72" s="34" t="s">
        <v>107</v>
      </c>
      <c r="B72" s="64" t="s">
        <v>210</v>
      </c>
      <c r="C72" s="58">
        <v>139</v>
      </c>
      <c r="D72" s="51">
        <v>221</v>
      </c>
      <c r="E72" s="51">
        <v>1</v>
      </c>
      <c r="F72" s="65">
        <v>12</v>
      </c>
      <c r="G72" s="68"/>
      <c r="H72" s="52">
        <v>0</v>
      </c>
      <c r="I72" s="68"/>
      <c r="J72" s="66">
        <v>0</v>
      </c>
      <c r="K72" s="68"/>
      <c r="L72" s="64">
        <v>2</v>
      </c>
      <c r="M72" s="69"/>
      <c r="N72" s="64">
        <v>1</v>
      </c>
      <c r="O72" s="70"/>
      <c r="P72" s="42">
        <f t="shared" si="4"/>
        <v>0</v>
      </c>
      <c r="Q72" s="19">
        <f t="shared" si="5"/>
        <v>0</v>
      </c>
    </row>
    <row r="73" spans="1:17" x14ac:dyDescent="0.25">
      <c r="A73" s="34" t="s">
        <v>108</v>
      </c>
      <c r="B73" s="57" t="s">
        <v>168</v>
      </c>
      <c r="C73" s="58">
        <v>47</v>
      </c>
      <c r="D73" s="59">
        <v>292</v>
      </c>
      <c r="E73" s="59">
        <v>3</v>
      </c>
      <c r="F73" s="60">
        <v>11</v>
      </c>
      <c r="G73" s="68"/>
      <c r="H73" s="61">
        <v>0</v>
      </c>
      <c r="I73" s="68"/>
      <c r="J73" s="62">
        <v>0</v>
      </c>
      <c r="K73" s="68"/>
      <c r="L73" s="57">
        <v>1</v>
      </c>
      <c r="M73" s="69"/>
      <c r="N73" s="57">
        <v>1</v>
      </c>
      <c r="O73" s="70"/>
      <c r="P73" s="42">
        <f t="shared" si="4"/>
        <v>0</v>
      </c>
      <c r="Q73" s="19">
        <f t="shared" si="5"/>
        <v>0</v>
      </c>
    </row>
    <row r="74" spans="1:17" x14ac:dyDescent="0.25">
      <c r="A74" s="34" t="s">
        <v>109</v>
      </c>
      <c r="B74" s="64" t="s">
        <v>222</v>
      </c>
      <c r="C74" s="58">
        <v>12</v>
      </c>
      <c r="D74" s="51">
        <v>583</v>
      </c>
      <c r="E74" s="51">
        <v>10</v>
      </c>
      <c r="F74" s="65">
        <v>7.2</v>
      </c>
      <c r="G74" s="68"/>
      <c r="H74" s="52">
        <v>1</v>
      </c>
      <c r="I74" s="68"/>
      <c r="J74" s="66">
        <v>0</v>
      </c>
      <c r="K74" s="68"/>
      <c r="L74" s="64">
        <v>1</v>
      </c>
      <c r="M74" s="69"/>
      <c r="N74" s="64">
        <v>1</v>
      </c>
      <c r="O74" s="70"/>
      <c r="P74" s="42">
        <f t="shared" si="4"/>
        <v>0</v>
      </c>
      <c r="Q74" s="19">
        <f t="shared" si="5"/>
        <v>0</v>
      </c>
    </row>
    <row r="75" spans="1:17" x14ac:dyDescent="0.25">
      <c r="A75" s="34" t="s">
        <v>110</v>
      </c>
      <c r="B75" s="57" t="s">
        <v>221</v>
      </c>
      <c r="C75" s="67" t="s">
        <v>154</v>
      </c>
      <c r="D75" s="59">
        <v>73</v>
      </c>
      <c r="E75" s="59">
        <v>19</v>
      </c>
      <c r="F75" s="60">
        <v>0</v>
      </c>
      <c r="G75" s="68"/>
      <c r="H75" s="61">
        <v>1</v>
      </c>
      <c r="I75" s="68"/>
      <c r="J75" s="62">
        <v>0</v>
      </c>
      <c r="K75" s="68"/>
      <c r="L75" s="57">
        <v>1</v>
      </c>
      <c r="M75" s="69"/>
      <c r="N75" s="57">
        <v>1</v>
      </c>
      <c r="O75" s="70"/>
      <c r="P75" s="42">
        <f t="shared" si="4"/>
        <v>0</v>
      </c>
      <c r="Q75" s="19">
        <f t="shared" si="5"/>
        <v>0</v>
      </c>
    </row>
    <row r="76" spans="1:17" x14ac:dyDescent="0.25">
      <c r="A76" s="34" t="s">
        <v>111</v>
      </c>
      <c r="B76" s="64" t="s">
        <v>220</v>
      </c>
      <c r="C76" s="58">
        <v>14</v>
      </c>
      <c r="D76" s="51" t="s">
        <v>40</v>
      </c>
      <c r="E76" s="51">
        <v>18</v>
      </c>
      <c r="F76" s="65">
        <v>8.6999999999999993</v>
      </c>
      <c r="G76" s="68"/>
      <c r="H76" s="52">
        <v>0</v>
      </c>
      <c r="I76" s="68"/>
      <c r="J76" s="66">
        <v>0</v>
      </c>
      <c r="K76" s="68"/>
      <c r="L76" s="64">
        <v>1</v>
      </c>
      <c r="M76" s="69"/>
      <c r="N76" s="64">
        <v>1</v>
      </c>
      <c r="O76" s="70"/>
      <c r="P76" s="42">
        <f t="shared" si="4"/>
        <v>0</v>
      </c>
      <c r="Q76" s="19">
        <f t="shared" si="5"/>
        <v>0</v>
      </c>
    </row>
    <row r="77" spans="1:17" x14ac:dyDescent="0.25">
      <c r="A77" s="34" t="s">
        <v>112</v>
      </c>
      <c r="B77" s="57" t="s">
        <v>219</v>
      </c>
      <c r="C77" s="58">
        <v>10</v>
      </c>
      <c r="D77" s="59">
        <v>544</v>
      </c>
      <c r="E77" s="59">
        <v>21</v>
      </c>
      <c r="F77" s="60">
        <v>15.5</v>
      </c>
      <c r="G77" s="68"/>
      <c r="H77" s="61">
        <v>2</v>
      </c>
      <c r="I77" s="68"/>
      <c r="J77" s="62">
        <v>0</v>
      </c>
      <c r="K77" s="68"/>
      <c r="L77" s="57">
        <v>2</v>
      </c>
      <c r="M77" s="69"/>
      <c r="N77" s="57">
        <v>1</v>
      </c>
      <c r="O77" s="70"/>
      <c r="P77" s="42">
        <f t="shared" si="4"/>
        <v>0</v>
      </c>
      <c r="Q77" s="19">
        <f t="shared" si="5"/>
        <v>0</v>
      </c>
    </row>
    <row r="78" spans="1:17" x14ac:dyDescent="0.25">
      <c r="A78" s="34" t="s">
        <v>113</v>
      </c>
      <c r="B78" s="57" t="s">
        <v>218</v>
      </c>
      <c r="C78" s="58" t="s">
        <v>155</v>
      </c>
      <c r="D78" s="59" t="s">
        <v>140</v>
      </c>
      <c r="E78" s="59">
        <v>10</v>
      </c>
      <c r="F78" s="60">
        <v>23.5</v>
      </c>
      <c r="G78" s="68"/>
      <c r="H78" s="61">
        <v>1.5</v>
      </c>
      <c r="I78" s="68"/>
      <c r="J78" s="62">
        <v>0</v>
      </c>
      <c r="K78" s="68"/>
      <c r="L78" s="57">
        <v>2</v>
      </c>
      <c r="M78" s="69"/>
      <c r="N78" s="57">
        <v>1</v>
      </c>
      <c r="O78" s="70"/>
      <c r="P78" s="42">
        <f t="shared" si="4"/>
        <v>0</v>
      </c>
      <c r="Q78" s="19">
        <f t="shared" si="5"/>
        <v>0</v>
      </c>
    </row>
    <row r="79" spans="1:17" x14ac:dyDescent="0.25">
      <c r="A79" s="34" t="s">
        <v>114</v>
      </c>
      <c r="B79" s="64" t="s">
        <v>240</v>
      </c>
      <c r="C79" s="58">
        <v>25</v>
      </c>
      <c r="D79" s="51" t="s">
        <v>231</v>
      </c>
      <c r="E79" s="51">
        <v>10</v>
      </c>
      <c r="F79" s="65">
        <v>0</v>
      </c>
      <c r="G79" s="68"/>
      <c r="H79" s="52">
        <v>5.6</v>
      </c>
      <c r="I79" s="68"/>
      <c r="J79" s="66">
        <v>0</v>
      </c>
      <c r="K79" s="68"/>
      <c r="L79" s="64">
        <v>1</v>
      </c>
      <c r="M79" s="69"/>
      <c r="N79" s="64">
        <v>1</v>
      </c>
      <c r="O79" s="70"/>
      <c r="P79" s="42">
        <f t="shared" si="4"/>
        <v>0</v>
      </c>
      <c r="Q79" s="19">
        <f t="shared" si="5"/>
        <v>0</v>
      </c>
    </row>
    <row r="80" spans="1:17" x14ac:dyDescent="0.25">
      <c r="A80" s="34" t="s">
        <v>115</v>
      </c>
      <c r="B80" s="57" t="s">
        <v>217</v>
      </c>
      <c r="C80" s="58">
        <v>66</v>
      </c>
      <c r="D80" s="59">
        <v>772</v>
      </c>
      <c r="E80" s="59">
        <v>10</v>
      </c>
      <c r="F80" s="60">
        <v>0</v>
      </c>
      <c r="G80" s="68"/>
      <c r="H80" s="61">
        <v>5</v>
      </c>
      <c r="I80" s="68"/>
      <c r="J80" s="62">
        <v>0</v>
      </c>
      <c r="K80" s="68"/>
      <c r="L80" s="57">
        <v>1</v>
      </c>
      <c r="M80" s="69"/>
      <c r="N80" s="57">
        <v>1</v>
      </c>
      <c r="O80" s="70"/>
      <c r="P80" s="42">
        <f t="shared" si="4"/>
        <v>0</v>
      </c>
      <c r="Q80" s="19">
        <f t="shared" si="5"/>
        <v>0</v>
      </c>
    </row>
    <row r="81" spans="1:17" x14ac:dyDescent="0.25">
      <c r="A81" s="34" t="s">
        <v>116</v>
      </c>
      <c r="B81" s="57" t="s">
        <v>200</v>
      </c>
      <c r="C81" s="58">
        <v>17</v>
      </c>
      <c r="D81" s="59">
        <v>332</v>
      </c>
      <c r="E81" s="59">
        <v>11</v>
      </c>
      <c r="F81" s="60">
        <v>0</v>
      </c>
      <c r="G81" s="68"/>
      <c r="H81" s="61">
        <v>9</v>
      </c>
      <c r="I81" s="68"/>
      <c r="J81" s="62">
        <v>0</v>
      </c>
      <c r="K81" s="68"/>
      <c r="L81" s="57">
        <v>1</v>
      </c>
      <c r="M81" s="69"/>
      <c r="N81" s="57">
        <v>1</v>
      </c>
      <c r="O81" s="70"/>
      <c r="P81" s="42">
        <f t="shared" si="4"/>
        <v>0</v>
      </c>
      <c r="Q81" s="19">
        <f t="shared" si="5"/>
        <v>0</v>
      </c>
    </row>
    <row r="82" spans="1:17" x14ac:dyDescent="0.25">
      <c r="A82" s="34" t="s">
        <v>117</v>
      </c>
      <c r="B82" s="57" t="s">
        <v>216</v>
      </c>
      <c r="C82" s="58">
        <v>43</v>
      </c>
      <c r="D82" s="59" t="s">
        <v>141</v>
      </c>
      <c r="E82" s="59">
        <v>6</v>
      </c>
      <c r="F82" s="60">
        <v>0</v>
      </c>
      <c r="G82" s="68"/>
      <c r="H82" s="61">
        <v>7.2</v>
      </c>
      <c r="I82" s="68"/>
      <c r="J82" s="62">
        <v>0</v>
      </c>
      <c r="K82" s="68"/>
      <c r="L82" s="57">
        <v>1</v>
      </c>
      <c r="M82" s="69"/>
      <c r="N82" s="57">
        <v>1</v>
      </c>
      <c r="O82" s="70"/>
      <c r="P82" s="42">
        <f t="shared" si="4"/>
        <v>0</v>
      </c>
      <c r="Q82" s="19">
        <f t="shared" si="5"/>
        <v>0</v>
      </c>
    </row>
    <row r="83" spans="1:17" x14ac:dyDescent="0.25">
      <c r="A83" s="34" t="s">
        <v>118</v>
      </c>
      <c r="B83" s="57" t="s">
        <v>186</v>
      </c>
      <c r="C83" s="67" t="s">
        <v>156</v>
      </c>
      <c r="D83" s="59">
        <v>570</v>
      </c>
      <c r="E83" s="59">
        <v>11</v>
      </c>
      <c r="F83" s="60">
        <v>21.5</v>
      </c>
      <c r="G83" s="68"/>
      <c r="H83" s="61">
        <v>1</v>
      </c>
      <c r="I83" s="68"/>
      <c r="J83" s="62">
        <v>0</v>
      </c>
      <c r="K83" s="68"/>
      <c r="L83" s="57">
        <v>3</v>
      </c>
      <c r="M83" s="69"/>
      <c r="N83" s="57">
        <v>1</v>
      </c>
      <c r="O83" s="70"/>
      <c r="P83" s="42">
        <f t="shared" ref="P83:P92" si="6">F83*G83+H83*I83+J83*K83+L83*M83+N83*O83</f>
        <v>0</v>
      </c>
      <c r="Q83" s="19">
        <f t="shared" ref="Q83:Q92" si="7">P83*1.23</f>
        <v>0</v>
      </c>
    </row>
    <row r="84" spans="1:17" x14ac:dyDescent="0.25">
      <c r="A84" s="34" t="s">
        <v>119</v>
      </c>
      <c r="B84" s="64" t="s">
        <v>215</v>
      </c>
      <c r="C84" s="58">
        <v>20</v>
      </c>
      <c r="D84" s="51">
        <v>388</v>
      </c>
      <c r="E84" s="51">
        <v>28</v>
      </c>
      <c r="F84" s="65">
        <v>15.5</v>
      </c>
      <c r="G84" s="68"/>
      <c r="H84" s="52">
        <v>0</v>
      </c>
      <c r="I84" s="68"/>
      <c r="J84" s="66">
        <v>0</v>
      </c>
      <c r="K84" s="68"/>
      <c r="L84" s="64">
        <v>2</v>
      </c>
      <c r="M84" s="69"/>
      <c r="N84" s="64">
        <v>1</v>
      </c>
      <c r="O84" s="70"/>
      <c r="P84" s="42">
        <f t="shared" si="6"/>
        <v>0</v>
      </c>
      <c r="Q84" s="19">
        <f t="shared" si="7"/>
        <v>0</v>
      </c>
    </row>
    <row r="85" spans="1:17" x14ac:dyDescent="0.25">
      <c r="A85" s="34" t="s">
        <v>120</v>
      </c>
      <c r="B85" s="57" t="s">
        <v>214</v>
      </c>
      <c r="C85" s="58" t="s">
        <v>157</v>
      </c>
      <c r="D85" s="59">
        <v>780</v>
      </c>
      <c r="E85" s="59">
        <v>13</v>
      </c>
      <c r="F85" s="60">
        <v>15.5</v>
      </c>
      <c r="G85" s="68"/>
      <c r="H85" s="61">
        <v>0</v>
      </c>
      <c r="I85" s="68"/>
      <c r="J85" s="62">
        <v>0</v>
      </c>
      <c r="K85" s="68"/>
      <c r="L85" s="57">
        <v>2</v>
      </c>
      <c r="M85" s="69"/>
      <c r="N85" s="57">
        <v>1</v>
      </c>
      <c r="O85" s="70"/>
      <c r="P85" s="42">
        <f t="shared" si="6"/>
        <v>0</v>
      </c>
      <c r="Q85" s="19">
        <f t="shared" si="7"/>
        <v>0</v>
      </c>
    </row>
    <row r="86" spans="1:17" x14ac:dyDescent="0.25">
      <c r="A86" s="34" t="s">
        <v>121</v>
      </c>
      <c r="B86" s="57" t="s">
        <v>213</v>
      </c>
      <c r="C86" s="67" t="s">
        <v>158</v>
      </c>
      <c r="D86" s="59" t="s">
        <v>41</v>
      </c>
      <c r="E86" s="59">
        <v>30</v>
      </c>
      <c r="F86" s="60">
        <v>47.5</v>
      </c>
      <c r="G86" s="68"/>
      <c r="H86" s="61">
        <v>0</v>
      </c>
      <c r="I86" s="68"/>
      <c r="J86" s="62">
        <v>0</v>
      </c>
      <c r="K86" s="68"/>
      <c r="L86" s="57">
        <v>4</v>
      </c>
      <c r="M86" s="69"/>
      <c r="N86" s="57">
        <v>1</v>
      </c>
      <c r="O86" s="70"/>
      <c r="P86" s="42">
        <f t="shared" si="6"/>
        <v>0</v>
      </c>
      <c r="Q86" s="19">
        <f t="shared" si="7"/>
        <v>0</v>
      </c>
    </row>
    <row r="87" spans="1:17" x14ac:dyDescent="0.25">
      <c r="A87" s="34" t="s">
        <v>122</v>
      </c>
      <c r="B87" s="57" t="s">
        <v>212</v>
      </c>
      <c r="C87" s="58" t="s">
        <v>159</v>
      </c>
      <c r="D87" s="59">
        <v>112</v>
      </c>
      <c r="E87" s="59">
        <v>1</v>
      </c>
      <c r="F87" s="60">
        <v>0</v>
      </c>
      <c r="G87" s="68"/>
      <c r="H87" s="61">
        <v>2</v>
      </c>
      <c r="I87" s="68"/>
      <c r="J87" s="62">
        <v>0</v>
      </c>
      <c r="K87" s="68"/>
      <c r="L87" s="57">
        <v>1</v>
      </c>
      <c r="M87" s="69"/>
      <c r="N87" s="57">
        <v>1</v>
      </c>
      <c r="O87" s="70"/>
      <c r="P87" s="42">
        <f t="shared" si="6"/>
        <v>0</v>
      </c>
      <c r="Q87" s="19">
        <f t="shared" si="7"/>
        <v>0</v>
      </c>
    </row>
    <row r="88" spans="1:17" x14ac:dyDescent="0.25">
      <c r="A88" s="34" t="s">
        <v>123</v>
      </c>
      <c r="B88" s="57" t="s">
        <v>182</v>
      </c>
      <c r="C88" s="58">
        <v>55</v>
      </c>
      <c r="D88" s="59">
        <v>41</v>
      </c>
      <c r="E88" s="59">
        <v>20</v>
      </c>
      <c r="F88" s="60">
        <v>19.5</v>
      </c>
      <c r="G88" s="68"/>
      <c r="H88" s="61">
        <v>0</v>
      </c>
      <c r="I88" s="68"/>
      <c r="J88" s="62">
        <v>0</v>
      </c>
      <c r="K88" s="68"/>
      <c r="L88" s="57">
        <v>2</v>
      </c>
      <c r="M88" s="69"/>
      <c r="N88" s="57">
        <v>1</v>
      </c>
      <c r="O88" s="70"/>
      <c r="P88" s="42">
        <f t="shared" si="6"/>
        <v>0</v>
      </c>
      <c r="Q88" s="19">
        <f t="shared" si="7"/>
        <v>0</v>
      </c>
    </row>
    <row r="89" spans="1:17" x14ac:dyDescent="0.25">
      <c r="A89" s="34" t="s">
        <v>124</v>
      </c>
      <c r="B89" s="57" t="s">
        <v>211</v>
      </c>
      <c r="C89" s="58">
        <v>18</v>
      </c>
      <c r="D89" s="59">
        <v>362</v>
      </c>
      <c r="E89" s="59">
        <v>1</v>
      </c>
      <c r="F89" s="60">
        <v>3.8</v>
      </c>
      <c r="G89" s="68"/>
      <c r="H89" s="61">
        <v>0</v>
      </c>
      <c r="I89" s="68"/>
      <c r="J89" s="62">
        <v>0</v>
      </c>
      <c r="K89" s="68"/>
      <c r="L89" s="57">
        <v>1</v>
      </c>
      <c r="M89" s="69"/>
      <c r="N89" s="57">
        <v>1</v>
      </c>
      <c r="O89" s="70"/>
      <c r="P89" s="42">
        <f t="shared" si="6"/>
        <v>0</v>
      </c>
      <c r="Q89" s="19">
        <f t="shared" si="7"/>
        <v>0</v>
      </c>
    </row>
    <row r="90" spans="1:17" x14ac:dyDescent="0.25">
      <c r="A90" s="34" t="s">
        <v>125</v>
      </c>
      <c r="B90" s="57" t="s">
        <v>183</v>
      </c>
      <c r="C90" s="58">
        <v>60</v>
      </c>
      <c r="D90" s="59" t="s">
        <v>142</v>
      </c>
      <c r="E90" s="59">
        <v>1</v>
      </c>
      <c r="F90" s="60">
        <v>6.5</v>
      </c>
      <c r="G90" s="68"/>
      <c r="H90" s="61">
        <v>0</v>
      </c>
      <c r="I90" s="68"/>
      <c r="J90" s="62">
        <v>1.5</v>
      </c>
      <c r="K90" s="68"/>
      <c r="L90" s="57">
        <v>2</v>
      </c>
      <c r="M90" s="69"/>
      <c r="N90" s="57">
        <v>1</v>
      </c>
      <c r="O90" s="70"/>
      <c r="P90" s="42">
        <f t="shared" si="6"/>
        <v>0</v>
      </c>
      <c r="Q90" s="19">
        <f t="shared" si="7"/>
        <v>0</v>
      </c>
    </row>
    <row r="91" spans="1:17" x14ac:dyDescent="0.25">
      <c r="A91" s="34" t="s">
        <v>126</v>
      </c>
      <c r="B91" s="57" t="s">
        <v>241</v>
      </c>
      <c r="C91" s="58">
        <v>29</v>
      </c>
      <c r="D91" s="59">
        <v>266</v>
      </c>
      <c r="E91" s="59">
        <v>19</v>
      </c>
      <c r="F91" s="60">
        <v>7.4</v>
      </c>
      <c r="G91" s="68"/>
      <c r="H91" s="61">
        <v>1.5</v>
      </c>
      <c r="I91" s="68"/>
      <c r="J91" s="62">
        <v>0</v>
      </c>
      <c r="K91" s="68"/>
      <c r="L91" s="57">
        <v>2</v>
      </c>
      <c r="M91" s="69"/>
      <c r="N91" s="57">
        <v>1</v>
      </c>
      <c r="O91" s="70"/>
      <c r="P91" s="42">
        <f t="shared" si="6"/>
        <v>0</v>
      </c>
      <c r="Q91" s="19">
        <f t="shared" si="7"/>
        <v>0</v>
      </c>
    </row>
    <row r="92" spans="1:17" x14ac:dyDescent="0.25">
      <c r="A92" s="34" t="s">
        <v>127</v>
      </c>
      <c r="B92" s="57" t="s">
        <v>200</v>
      </c>
      <c r="C92" s="58">
        <v>18</v>
      </c>
      <c r="D92" s="59" t="s">
        <v>143</v>
      </c>
      <c r="E92" s="59">
        <v>11</v>
      </c>
      <c r="F92" s="60">
        <v>0</v>
      </c>
      <c r="G92" s="68"/>
      <c r="H92" s="61">
        <v>2</v>
      </c>
      <c r="I92" s="68"/>
      <c r="J92" s="62">
        <v>0</v>
      </c>
      <c r="K92" s="68"/>
      <c r="L92" s="57">
        <v>1</v>
      </c>
      <c r="M92" s="69"/>
      <c r="N92" s="57">
        <v>1</v>
      </c>
      <c r="O92" s="70"/>
      <c r="P92" s="42">
        <f t="shared" si="6"/>
        <v>0</v>
      </c>
      <c r="Q92" s="19">
        <f t="shared" si="7"/>
        <v>0</v>
      </c>
    </row>
    <row r="93" spans="1:17" s="22" customFormat="1" ht="12.75" thickBot="1" x14ac:dyDescent="0.25">
      <c r="A93" s="26"/>
      <c r="B93" s="27"/>
      <c r="C93" s="27"/>
      <c r="D93" s="27"/>
      <c r="E93" s="27"/>
      <c r="F93" s="28">
        <f>SUM(F11:F92)</f>
        <v>602.19999999999982</v>
      </c>
      <c r="G93" s="20"/>
      <c r="H93" s="28">
        <f>SUM(H11:H92)</f>
        <v>133.69999999999999</v>
      </c>
      <c r="I93" s="20"/>
      <c r="J93" s="28">
        <f>SUM(J11:J92)</f>
        <v>1.5</v>
      </c>
      <c r="K93" s="20"/>
      <c r="L93" s="44">
        <f>SUM(L11:L92)</f>
        <v>116</v>
      </c>
      <c r="M93" s="20"/>
      <c r="N93" s="44">
        <f>SUM(N11:N92)</f>
        <v>82</v>
      </c>
      <c r="O93" s="21"/>
      <c r="P93" s="29">
        <f>SUM(P11:P92)</f>
        <v>0</v>
      </c>
      <c r="Q93" s="30">
        <f>SUM(Q11:Q92)</f>
        <v>0</v>
      </c>
    </row>
    <row r="94" spans="1:17" x14ac:dyDescent="0.25">
      <c r="B94" s="6"/>
    </row>
    <row r="95" spans="1:17" x14ac:dyDescent="0.25">
      <c r="B95" s="7" t="s">
        <v>160</v>
      </c>
      <c r="C95" s="6"/>
      <c r="D95" s="6"/>
      <c r="F95"/>
      <c r="G95"/>
      <c r="H95"/>
      <c r="I95"/>
      <c r="P95" s="82"/>
      <c r="Q95" s="82"/>
    </row>
    <row r="96" spans="1:17" ht="18.75" x14ac:dyDescent="0.3">
      <c r="B96" s="6" t="s">
        <v>29</v>
      </c>
      <c r="C96" s="6"/>
      <c r="D96" s="6"/>
      <c r="E96" s="6"/>
      <c r="F96"/>
      <c r="G96"/>
      <c r="H96"/>
      <c r="I96"/>
      <c r="P96" s="84"/>
      <c r="Q96" s="84"/>
    </row>
    <row r="97" spans="1:17" ht="18.75" customHeight="1" x14ac:dyDescent="0.3">
      <c r="A97" s="86"/>
      <c r="B97" s="87"/>
      <c r="C97" s="87"/>
      <c r="D97" s="87"/>
      <c r="E97" s="6"/>
      <c r="F97"/>
      <c r="G97"/>
      <c r="H97"/>
      <c r="I97"/>
      <c r="P97" s="84"/>
      <c r="Q97" s="84"/>
    </row>
    <row r="98" spans="1:17" x14ac:dyDescent="0.25">
      <c r="A98" s="86"/>
      <c r="B98" s="88"/>
      <c r="C98" s="88"/>
      <c r="D98" s="88"/>
      <c r="F98"/>
      <c r="G98"/>
      <c r="H98"/>
      <c r="I98"/>
      <c r="L98" s="82" t="s">
        <v>30</v>
      </c>
      <c r="M98" s="82"/>
      <c r="N98" s="82"/>
      <c r="O98" s="82"/>
      <c r="P98" s="82"/>
      <c r="Q98" s="82"/>
    </row>
    <row r="99" spans="1:17" x14ac:dyDescent="0.25">
      <c r="A99" s="86"/>
      <c r="B99" s="88"/>
      <c r="C99" s="88"/>
      <c r="D99" s="88"/>
      <c r="F99"/>
      <c r="G99"/>
      <c r="L99" s="82" t="s">
        <v>43</v>
      </c>
      <c r="M99" s="82"/>
      <c r="N99" s="82"/>
      <c r="O99" s="82"/>
      <c r="P99" s="82"/>
      <c r="Q99" s="82"/>
    </row>
    <row r="100" spans="1:17" x14ac:dyDescent="0.25">
      <c r="F100"/>
      <c r="G100"/>
      <c r="L100" s="82"/>
      <c r="M100" s="82"/>
      <c r="N100" s="82"/>
      <c r="O100" s="82"/>
      <c r="P100" s="82"/>
      <c r="Q100" s="82"/>
    </row>
    <row r="101" spans="1:17" x14ac:dyDescent="0.25">
      <c r="D101" s="72" t="s">
        <v>44</v>
      </c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1:17" ht="15" customHeight="1" x14ac:dyDescent="0.25"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</sheetData>
  <mergeCells count="15">
    <mergeCell ref="P95:Q95"/>
    <mergeCell ref="P96:Q96"/>
    <mergeCell ref="P97:Q97"/>
    <mergeCell ref="L98:Q98"/>
    <mergeCell ref="N7:O7"/>
    <mergeCell ref="J7:K7"/>
    <mergeCell ref="L7:M7"/>
    <mergeCell ref="C5:Q5"/>
    <mergeCell ref="D101:M102"/>
    <mergeCell ref="A7:A8"/>
    <mergeCell ref="B7:E7"/>
    <mergeCell ref="F7:G7"/>
    <mergeCell ref="H7:I7"/>
    <mergeCell ref="L99:Q99"/>
    <mergeCell ref="L100:Q100"/>
  </mergeCells>
  <phoneticPr fontId="1" type="noConversion"/>
  <pageMargins left="0.17" right="0.17" top="0.75" bottom="0.75" header="0.3" footer="0.3"/>
  <pageSetup paperSize="9" scale="6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Banaszczak</dc:creator>
  <cp:lastModifiedBy>DDobosz</cp:lastModifiedBy>
  <cp:lastPrinted>2023-06-13T06:10:34Z</cp:lastPrinted>
  <dcterms:created xsi:type="dcterms:W3CDTF">2020-01-21T07:15:08Z</dcterms:created>
  <dcterms:modified xsi:type="dcterms:W3CDTF">2023-06-19T20:32:00Z</dcterms:modified>
</cp:coreProperties>
</file>