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AKIET 1 - LEKI 1" sheetId="1" r:id="rId1"/>
    <sheet name="PAKIET 2 - IMMUNOGLOBULINY" sheetId="2" r:id="rId2"/>
    <sheet name="Pakiet 3- LEKI 2" sheetId="4" r:id="rId3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3" i="4" l="1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I6" i="4"/>
  <c r="J6" i="4" s="1"/>
  <c r="I5" i="4"/>
  <c r="J5" i="4" s="1"/>
  <c r="I7" i="2"/>
  <c r="J7" i="2" s="1"/>
  <c r="I6" i="2"/>
  <c r="J6" i="2" s="1"/>
  <c r="I5" i="2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I8" i="2" l="1"/>
  <c r="I36" i="1"/>
  <c r="J5" i="1"/>
  <c r="J36" i="1" s="1"/>
  <c r="J5" i="2"/>
  <c r="J8" i="2" s="1"/>
</calcChain>
</file>

<file path=xl/sharedStrings.xml><?xml version="1.0" encoding="utf-8"?>
<sst xmlns="http://schemas.openxmlformats.org/spreadsheetml/2006/main" count="171" uniqueCount="94">
  <si>
    <t>Wykonawca ……………………………………………………………………………………………………………………………</t>
  </si>
  <si>
    <t>l.p.</t>
  </si>
  <si>
    <t>Nazwa międzynarodowa</t>
  </si>
  <si>
    <t>Nazwa handlowa</t>
  </si>
  <si>
    <t>Postać, Dawka, 
wielkość op</t>
  </si>
  <si>
    <t>j.m.</t>
  </si>
  <si>
    <t>szacunkowe zapotrz. (op.)</t>
  </si>
  <si>
    <t>cena jedn. netto</t>
  </si>
  <si>
    <t>stawka
 VAT
%</t>
  </si>
  <si>
    <t>wartość
 netto</t>
  </si>
  <si>
    <t xml:space="preserve">wartość brutto </t>
  </si>
  <si>
    <t>nazwa producenta</t>
  </si>
  <si>
    <t xml:space="preserve">Bisoprolol </t>
  </si>
  <si>
    <t>0,01x30tabl</t>
  </si>
  <si>
    <t>op.</t>
  </si>
  <si>
    <t>0,005g x30tabl</t>
  </si>
  <si>
    <t>0,0025 x 30 tabl</t>
  </si>
  <si>
    <t>op</t>
  </si>
  <si>
    <t>Ornithine</t>
  </si>
  <si>
    <t>5g/10mlx10amp</t>
  </si>
  <si>
    <t>Rocuronium brom.</t>
  </si>
  <si>
    <t>100mg/10ml x 10 fiol</t>
  </si>
  <si>
    <t>50mg/5ml x 10 fiol</t>
  </si>
  <si>
    <t>Hemorol</t>
  </si>
  <si>
    <t>Czopki; 12 szt</t>
  </si>
  <si>
    <t>Alteplasum</t>
  </si>
  <si>
    <t>20mg, inj, 1fiol prosz.+20ml rozp</t>
  </si>
  <si>
    <t>Fosfomycinum+Trometamol</t>
  </si>
  <si>
    <t>3g, gran.d/sp.roztw.doustn,8g x1sasz</t>
  </si>
  <si>
    <t>Budesonidum</t>
  </si>
  <si>
    <t>0,125mg/ml; 2ml zawiesina do nebulizacji 20 poj.</t>
  </si>
  <si>
    <t>0,5mg/ml; 2ml zawiesina do nebulizacji 20 poj.</t>
  </si>
  <si>
    <t>Clemastinum</t>
  </si>
  <si>
    <t>1mg/ml; 2ml roztw. d.wstrz., 5amp</t>
  </si>
  <si>
    <t>Octan medroksyprogesteronu</t>
  </si>
  <si>
    <t>150mg/1mlx3,3mlx1fiol</t>
  </si>
  <si>
    <t>Anidulafungina</t>
  </si>
  <si>
    <t>100mg,30mlx1 fiol</t>
  </si>
  <si>
    <t>Dinoprostone</t>
  </si>
  <si>
    <t>5mg/mlx 5amp</t>
  </si>
  <si>
    <t>Glucosum 40%</t>
  </si>
  <si>
    <t>400mg/ml, roztw.d/wst.,50amp10ml</t>
  </si>
  <si>
    <t>Glycinum</t>
  </si>
  <si>
    <t>1,5% 3000ml x1szt</t>
  </si>
  <si>
    <t>Hydrochlorothiazidum</t>
  </si>
  <si>
    <t>12,5mg, tabl.,30szt</t>
  </si>
  <si>
    <t>25mg, tabl., 30szt</t>
  </si>
  <si>
    <t>Ibuprofenum</t>
  </si>
  <si>
    <t>200mg, tabl.powl., 60szt</t>
  </si>
  <si>
    <t>Methylprednisolonum</t>
  </si>
  <si>
    <t>4mg, tabl., 30szt</t>
  </si>
  <si>
    <t>Somatostatinum</t>
  </si>
  <si>
    <t>3mg, pr.roz.d/sp.r.d/wst,2amp</t>
  </si>
  <si>
    <t>70%Spir. Skażony hibitanem 0,5%</t>
  </si>
  <si>
    <t xml:space="preserve"> 1000ml</t>
  </si>
  <si>
    <t>Cefoperazonum+  Sulbactamum</t>
  </si>
  <si>
    <t>1g+1g x 1 fiol</t>
  </si>
  <si>
    <t>Tygecyklina</t>
  </si>
  <si>
    <t>50mgx10fiol</t>
  </si>
  <si>
    <t>Iopromidum</t>
  </si>
  <si>
    <r>
      <rPr>
        <sz val="9"/>
        <color rgb="FF000000"/>
        <rFont val="Arial"/>
        <family val="2"/>
        <charset val="238"/>
      </rPr>
      <t>623,40mg/ml 50</t>
    </r>
    <r>
      <rPr>
        <sz val="9"/>
        <rFont val="Arial"/>
        <family val="2"/>
        <charset val="238"/>
      </rPr>
      <t>mlx 10 butelek</t>
    </r>
  </si>
  <si>
    <t>Voriconazolum</t>
  </si>
  <si>
    <t>200mg/1 fiol</t>
  </si>
  <si>
    <t>Vitaminum B1</t>
  </si>
  <si>
    <t>25mg/ml 1ml 10amp</t>
  </si>
  <si>
    <t xml:space="preserve">Paracetamol </t>
  </si>
  <si>
    <t>500mg tabl 50szt</t>
  </si>
  <si>
    <t>Levofloxacinum</t>
  </si>
  <si>
    <t>500mg, tabl. powl., 10szt</t>
  </si>
  <si>
    <t>Dabigatranu eteksylan</t>
  </si>
  <si>
    <t>150mg, kaps.twarde,180szt</t>
  </si>
  <si>
    <t>Immunoglobulina G</t>
  </si>
  <si>
    <t>50g/l; 1fiol 50ml</t>
  </si>
  <si>
    <t>50g/l;1fiol 20ml</t>
  </si>
  <si>
    <t>50g/l;1fiol 100ml</t>
  </si>
  <si>
    <t>Walproinian sodu</t>
  </si>
  <si>
    <t>400mg/4mlx1fiol.</t>
  </si>
  <si>
    <t>300mg x 30 tabl</t>
  </si>
  <si>
    <t>500mg x 30 tabl</t>
  </si>
  <si>
    <t>Adenosine</t>
  </si>
  <si>
    <t>6mg/2ml x 6 fiolek</t>
  </si>
  <si>
    <t>Sól sodowa Sulfonianu polisterynu</t>
  </si>
  <si>
    <t>4,1-4,8 mmol Na/1g; 454g</t>
  </si>
  <si>
    <t>Clopidogrel</t>
  </si>
  <si>
    <t>Amiodarone</t>
  </si>
  <si>
    <t>150 mg / 3ml x6amp</t>
  </si>
  <si>
    <t>Nalbuphini hydrochloridum</t>
  </si>
  <si>
    <t>10mg/ml; 2ml x 10amp</t>
  </si>
  <si>
    <t>Bisacodyl</t>
  </si>
  <si>
    <t>10mg x5czopków</t>
  </si>
  <si>
    <t xml:space="preserve"> Załącznik nr 2 do SIWZ – formularz asortymentowo-cenowy wraz z opisem przedmiotu zamówienia    
do postępowania na sukcesywną dostawę leków dla SPZOZ w Grodzisku Wielkopolskim; 
nr sprawy: SPZOZ.DLA.2300.01.2023</t>
  </si>
  <si>
    <t>PAKIET 1 – LEKI 1</t>
  </si>
  <si>
    <t>PAKIET 2 – IMMUNOGLOBULINY</t>
  </si>
  <si>
    <t>PAKIET 3 – LEKI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</si>
</sst>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3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b/>
      <sz val="11"/>
      <color rgb="FF0000FF"/>
      <name val="Arial CE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1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0" fontId="8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164" fontId="1" fillId="0" borderId="1" xfId="1" applyBorder="1" applyAlignment="1" applyProtection="1"/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164" fontId="1" fillId="0" borderId="1" xfId="1" applyBorder="1" applyAlignment="1" applyProtection="1">
      <alignment horizontal="right"/>
    </xf>
    <xf numFmtId="0" fontId="8" fillId="0" borderId="1" xfId="0" applyFont="1" applyBorder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topLeftCell="A7" zoomScaleNormal="100" workbookViewId="0">
      <selection activeCell="B32" sqref="B32"/>
    </sheetView>
  </sheetViews>
  <sheetFormatPr defaultRowHeight="12.75" x14ac:dyDescent="0.2"/>
  <cols>
    <col min="1" max="1" width="4.7109375" customWidth="1"/>
    <col min="2" max="2" width="47" customWidth="1"/>
    <col min="3" max="3" width="8.7109375" customWidth="1"/>
    <col min="4" max="4" width="21" customWidth="1"/>
    <col min="5" max="8" width="8.7109375" customWidth="1"/>
    <col min="9" max="10" width="15.28515625" customWidth="1"/>
    <col min="11" max="1025" width="8.7109375" customWidth="1"/>
  </cols>
  <sheetData>
    <row r="1" spans="1:11" ht="51" customHeight="1" x14ac:dyDescent="0.2">
      <c r="A1" s="38" t="s">
        <v>90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7.100000000000001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" x14ac:dyDescent="0.2">
      <c r="A3" s="40" t="s">
        <v>91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33.75" x14ac:dyDescent="0.2">
      <c r="A4" s="1" t="s">
        <v>1</v>
      </c>
      <c r="B4" s="2" t="s">
        <v>2</v>
      </c>
      <c r="C4" s="3" t="s">
        <v>3</v>
      </c>
      <c r="D4" s="3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3" t="s">
        <v>9</v>
      </c>
      <c r="J4" s="3" t="s">
        <v>10</v>
      </c>
      <c r="K4" s="5" t="s">
        <v>11</v>
      </c>
    </row>
    <row r="5" spans="1:11" x14ac:dyDescent="0.2">
      <c r="A5" s="7">
        <v>1</v>
      </c>
      <c r="B5" s="7" t="s">
        <v>12</v>
      </c>
      <c r="C5" s="7"/>
      <c r="D5" s="7" t="s">
        <v>13</v>
      </c>
      <c r="E5" s="8" t="s">
        <v>14</v>
      </c>
      <c r="F5" s="7">
        <v>30</v>
      </c>
      <c r="G5" s="9"/>
      <c r="H5" s="8">
        <v>8</v>
      </c>
      <c r="I5" s="12">
        <f>F5*G5</f>
        <v>0</v>
      </c>
      <c r="J5" s="6">
        <f>I5+(I5*H5%)</f>
        <v>0</v>
      </c>
      <c r="K5" s="7"/>
    </row>
    <row r="6" spans="1:11" x14ac:dyDescent="0.2">
      <c r="A6" s="6">
        <v>2</v>
      </c>
      <c r="B6" s="7" t="s">
        <v>12</v>
      </c>
      <c r="C6" s="7"/>
      <c r="D6" s="7" t="s">
        <v>15</v>
      </c>
      <c r="E6" s="8" t="s">
        <v>14</v>
      </c>
      <c r="F6" s="7">
        <v>50</v>
      </c>
      <c r="G6" s="9"/>
      <c r="H6" s="8">
        <v>8</v>
      </c>
      <c r="I6" s="12">
        <f>F6*G6</f>
        <v>0</v>
      </c>
      <c r="J6" s="6">
        <f>I6+(I6*H6%)</f>
        <v>0</v>
      </c>
      <c r="K6" s="7"/>
    </row>
    <row r="7" spans="1:11" x14ac:dyDescent="0.2">
      <c r="A7" s="6">
        <v>3</v>
      </c>
      <c r="B7" s="7" t="s">
        <v>12</v>
      </c>
      <c r="C7" s="7"/>
      <c r="D7" s="7" t="s">
        <v>16</v>
      </c>
      <c r="E7" s="8" t="s">
        <v>17</v>
      </c>
      <c r="F7" s="7">
        <v>30</v>
      </c>
      <c r="G7" s="9"/>
      <c r="H7" s="8">
        <v>8</v>
      </c>
      <c r="I7" s="12">
        <f>F7*G7</f>
        <v>0</v>
      </c>
      <c r="J7" s="6">
        <f>I7+(I7*H7%)</f>
        <v>0</v>
      </c>
      <c r="K7" s="7"/>
    </row>
    <row r="8" spans="1:11" x14ac:dyDescent="0.2">
      <c r="A8" s="6">
        <v>4</v>
      </c>
      <c r="B8" s="7" t="s">
        <v>18</v>
      </c>
      <c r="C8" s="7"/>
      <c r="D8" s="7" t="s">
        <v>19</v>
      </c>
      <c r="E8" s="8" t="s">
        <v>14</v>
      </c>
      <c r="F8" s="7">
        <v>40</v>
      </c>
      <c r="G8" s="9"/>
      <c r="H8" s="8">
        <v>8</v>
      </c>
      <c r="I8" s="12">
        <f>F8*G8</f>
        <v>0</v>
      </c>
      <c r="J8" s="6">
        <f>I8+(I8*H8%)</f>
        <v>0</v>
      </c>
      <c r="K8" s="7"/>
    </row>
    <row r="9" spans="1:11" x14ac:dyDescent="0.2">
      <c r="A9" s="6">
        <v>5</v>
      </c>
      <c r="B9" s="7" t="s">
        <v>20</v>
      </c>
      <c r="C9" s="7"/>
      <c r="D9" s="7" t="s">
        <v>21</v>
      </c>
      <c r="E9" s="8" t="s">
        <v>14</v>
      </c>
      <c r="F9" s="7">
        <v>30</v>
      </c>
      <c r="G9" s="9"/>
      <c r="H9" s="8">
        <v>8</v>
      </c>
      <c r="I9" s="12">
        <f t="shared" ref="I9:I13" si="0">F9*G9</f>
        <v>0</v>
      </c>
      <c r="J9" s="6">
        <f t="shared" ref="J9:J13" si="1">I9+(I9*H9%)</f>
        <v>0</v>
      </c>
      <c r="K9" s="7"/>
    </row>
    <row r="10" spans="1:11" x14ac:dyDescent="0.2">
      <c r="A10" s="6">
        <v>6</v>
      </c>
      <c r="B10" s="7" t="s">
        <v>20</v>
      </c>
      <c r="C10" s="7"/>
      <c r="D10" s="7" t="s">
        <v>22</v>
      </c>
      <c r="E10" s="8" t="s">
        <v>14</v>
      </c>
      <c r="F10" s="7">
        <v>30</v>
      </c>
      <c r="G10" s="9"/>
      <c r="H10" s="8">
        <v>8</v>
      </c>
      <c r="I10" s="12">
        <f t="shared" si="0"/>
        <v>0</v>
      </c>
      <c r="J10" s="6">
        <f t="shared" si="1"/>
        <v>0</v>
      </c>
      <c r="K10" s="7"/>
    </row>
    <row r="11" spans="1:11" x14ac:dyDescent="0.2">
      <c r="A11" s="6">
        <v>8</v>
      </c>
      <c r="B11" s="6" t="s">
        <v>23</v>
      </c>
      <c r="C11" s="6"/>
      <c r="D11" s="6" t="s">
        <v>24</v>
      </c>
      <c r="E11" s="14" t="s">
        <v>17</v>
      </c>
      <c r="F11" s="6">
        <v>60</v>
      </c>
      <c r="G11" s="6"/>
      <c r="H11" s="14">
        <v>8</v>
      </c>
      <c r="I11" s="12">
        <f t="shared" si="0"/>
        <v>0</v>
      </c>
      <c r="J11" s="6">
        <f t="shared" si="1"/>
        <v>0</v>
      </c>
      <c r="K11" s="6"/>
    </row>
    <row r="12" spans="1:11" ht="25.5" x14ac:dyDescent="0.2">
      <c r="A12" s="6">
        <v>9</v>
      </c>
      <c r="B12" s="6" t="s">
        <v>25</v>
      </c>
      <c r="C12" s="6"/>
      <c r="D12" s="15" t="s">
        <v>26</v>
      </c>
      <c r="E12" s="14" t="s">
        <v>17</v>
      </c>
      <c r="F12" s="6">
        <v>10</v>
      </c>
      <c r="G12" s="6"/>
      <c r="H12" s="14">
        <v>8</v>
      </c>
      <c r="I12" s="12">
        <f t="shared" si="0"/>
        <v>0</v>
      </c>
      <c r="J12" s="6">
        <f t="shared" si="1"/>
        <v>0</v>
      </c>
      <c r="K12" s="6"/>
    </row>
    <row r="13" spans="1:11" ht="36" x14ac:dyDescent="0.2">
      <c r="A13" s="6">
        <v>10</v>
      </c>
      <c r="B13" s="16" t="s">
        <v>27</v>
      </c>
      <c r="C13" s="17"/>
      <c r="D13" s="16" t="s">
        <v>28</v>
      </c>
      <c r="E13" s="18" t="s">
        <v>14</v>
      </c>
      <c r="F13" s="19">
        <v>80</v>
      </c>
      <c r="G13" s="20"/>
      <c r="H13" s="21">
        <v>8</v>
      </c>
      <c r="I13" s="22">
        <f t="shared" si="0"/>
        <v>0</v>
      </c>
      <c r="J13" s="6">
        <f t="shared" si="1"/>
        <v>0</v>
      </c>
      <c r="K13" s="23"/>
    </row>
    <row r="14" spans="1:11" ht="36" x14ac:dyDescent="0.2">
      <c r="A14" s="6">
        <v>11</v>
      </c>
      <c r="B14" s="7" t="s">
        <v>29</v>
      </c>
      <c r="C14" s="7"/>
      <c r="D14" s="7" t="s">
        <v>30</v>
      </c>
      <c r="E14" s="8" t="s">
        <v>14</v>
      </c>
      <c r="F14" s="7">
        <v>20</v>
      </c>
      <c r="G14" s="9"/>
      <c r="H14" s="8">
        <v>8</v>
      </c>
      <c r="I14" s="12">
        <f t="shared" ref="I14:I35" si="2">F14*G14</f>
        <v>0</v>
      </c>
      <c r="J14" s="6">
        <f t="shared" ref="J14:J35" si="3">I14+(I14*H14%)</f>
        <v>0</v>
      </c>
      <c r="K14" s="7"/>
    </row>
    <row r="15" spans="1:11" ht="24" x14ac:dyDescent="0.2">
      <c r="A15" s="6">
        <v>12</v>
      </c>
      <c r="B15" s="7" t="s">
        <v>29</v>
      </c>
      <c r="C15" s="7"/>
      <c r="D15" s="7" t="s">
        <v>31</v>
      </c>
      <c r="E15" s="8" t="s">
        <v>14</v>
      </c>
      <c r="F15" s="7">
        <v>90</v>
      </c>
      <c r="G15" s="9"/>
      <c r="H15" s="8">
        <v>8</v>
      </c>
      <c r="I15" s="12">
        <f t="shared" si="2"/>
        <v>0</v>
      </c>
      <c r="J15" s="6">
        <f t="shared" si="3"/>
        <v>0</v>
      </c>
      <c r="K15" s="7"/>
    </row>
    <row r="16" spans="1:11" ht="25.5" x14ac:dyDescent="0.2">
      <c r="A16" s="6">
        <v>13</v>
      </c>
      <c r="B16" s="6" t="s">
        <v>32</v>
      </c>
      <c r="C16" s="6"/>
      <c r="D16" s="15" t="s">
        <v>33</v>
      </c>
      <c r="E16" s="14" t="s">
        <v>17</v>
      </c>
      <c r="F16" s="6">
        <v>40</v>
      </c>
      <c r="G16" s="6"/>
      <c r="H16" s="14">
        <v>8</v>
      </c>
      <c r="I16" s="12">
        <f t="shared" si="2"/>
        <v>0</v>
      </c>
      <c r="J16" s="6">
        <f t="shared" si="3"/>
        <v>0</v>
      </c>
      <c r="K16" s="6"/>
    </row>
    <row r="17" spans="1:11" x14ac:dyDescent="0.2">
      <c r="A17" s="6">
        <v>14</v>
      </c>
      <c r="B17" s="7" t="s">
        <v>34</v>
      </c>
      <c r="C17" s="7"/>
      <c r="D17" s="7" t="s">
        <v>35</v>
      </c>
      <c r="E17" s="8" t="s">
        <v>14</v>
      </c>
      <c r="F17" s="7">
        <v>3</v>
      </c>
      <c r="G17" s="9"/>
      <c r="H17" s="8">
        <v>8</v>
      </c>
      <c r="I17" s="12">
        <f t="shared" si="2"/>
        <v>0</v>
      </c>
      <c r="J17" s="6">
        <f t="shared" si="3"/>
        <v>0</v>
      </c>
      <c r="K17" s="7"/>
    </row>
    <row r="18" spans="1:11" x14ac:dyDescent="0.2">
      <c r="A18" s="6">
        <v>15</v>
      </c>
      <c r="B18" s="16" t="s">
        <v>36</v>
      </c>
      <c r="C18" s="17"/>
      <c r="D18" s="16" t="s">
        <v>37</v>
      </c>
      <c r="E18" s="18" t="s">
        <v>14</v>
      </c>
      <c r="F18" s="19">
        <v>8</v>
      </c>
      <c r="G18" s="20"/>
      <c r="H18" s="23">
        <v>8</v>
      </c>
      <c r="I18" s="22">
        <f t="shared" si="2"/>
        <v>0</v>
      </c>
      <c r="J18" s="6">
        <f t="shared" si="3"/>
        <v>0</v>
      </c>
      <c r="K18" s="23"/>
    </row>
    <row r="19" spans="1:11" x14ac:dyDescent="0.2">
      <c r="A19" s="6">
        <v>16</v>
      </c>
      <c r="B19" s="7" t="s">
        <v>38</v>
      </c>
      <c r="C19" s="7"/>
      <c r="D19" s="7" t="s">
        <v>39</v>
      </c>
      <c r="E19" s="8" t="s">
        <v>14</v>
      </c>
      <c r="F19" s="7">
        <v>2</v>
      </c>
      <c r="G19" s="9"/>
      <c r="H19" s="8">
        <v>8</v>
      </c>
      <c r="I19" s="12">
        <f t="shared" si="2"/>
        <v>0</v>
      </c>
      <c r="J19" s="6">
        <f t="shared" si="3"/>
        <v>0</v>
      </c>
      <c r="K19" s="7"/>
    </row>
    <row r="20" spans="1:11" ht="22.5" customHeight="1" x14ac:dyDescent="0.2">
      <c r="A20" s="6">
        <v>17</v>
      </c>
      <c r="B20" s="7" t="s">
        <v>40</v>
      </c>
      <c r="C20" s="7"/>
      <c r="D20" s="7" t="s">
        <v>41</v>
      </c>
      <c r="E20" s="8" t="s">
        <v>14</v>
      </c>
      <c r="F20" s="7">
        <v>3</v>
      </c>
      <c r="G20" s="9"/>
      <c r="H20" s="8">
        <v>8</v>
      </c>
      <c r="I20" s="12">
        <f t="shared" si="2"/>
        <v>0</v>
      </c>
      <c r="J20" s="6">
        <f t="shared" si="3"/>
        <v>0</v>
      </c>
      <c r="K20" s="7"/>
    </row>
    <row r="21" spans="1:11" x14ac:dyDescent="0.2">
      <c r="A21" s="6">
        <v>18</v>
      </c>
      <c r="B21" s="7" t="s">
        <v>42</v>
      </c>
      <c r="C21" s="7"/>
      <c r="D21" s="24" t="s">
        <v>43</v>
      </c>
      <c r="E21" s="8" t="s">
        <v>14</v>
      </c>
      <c r="F21" s="7">
        <v>60</v>
      </c>
      <c r="G21" s="9"/>
      <c r="H21" s="8">
        <v>8</v>
      </c>
      <c r="I21" s="12">
        <f t="shared" si="2"/>
        <v>0</v>
      </c>
      <c r="J21" s="6">
        <f t="shared" si="3"/>
        <v>0</v>
      </c>
      <c r="K21" s="7"/>
    </row>
    <row r="22" spans="1:11" x14ac:dyDescent="0.2">
      <c r="A22" s="6">
        <v>19</v>
      </c>
      <c r="B22" s="6" t="s">
        <v>44</v>
      </c>
      <c r="C22" s="6"/>
      <c r="D22" s="6" t="s">
        <v>45</v>
      </c>
      <c r="E22" s="14" t="s">
        <v>17</v>
      </c>
      <c r="F22" s="6">
        <v>15</v>
      </c>
      <c r="G22" s="6"/>
      <c r="H22" s="14">
        <v>8</v>
      </c>
      <c r="I22" s="12">
        <f t="shared" si="2"/>
        <v>0</v>
      </c>
      <c r="J22" s="6">
        <f t="shared" si="3"/>
        <v>0</v>
      </c>
      <c r="K22" s="6"/>
    </row>
    <row r="23" spans="1:11" x14ac:dyDescent="0.2">
      <c r="A23" s="6">
        <v>20</v>
      </c>
      <c r="B23" s="6" t="s">
        <v>44</v>
      </c>
      <c r="C23" s="6"/>
      <c r="D23" s="6" t="s">
        <v>46</v>
      </c>
      <c r="E23" s="14" t="s">
        <v>17</v>
      </c>
      <c r="F23" s="6">
        <v>15</v>
      </c>
      <c r="G23" s="6"/>
      <c r="H23" s="14">
        <v>8</v>
      </c>
      <c r="I23" s="12">
        <f t="shared" si="2"/>
        <v>0</v>
      </c>
      <c r="J23" s="6">
        <f t="shared" si="3"/>
        <v>0</v>
      </c>
      <c r="K23" s="6"/>
    </row>
    <row r="24" spans="1:11" x14ac:dyDescent="0.2">
      <c r="A24" s="6">
        <v>21</v>
      </c>
      <c r="B24" s="6" t="s">
        <v>47</v>
      </c>
      <c r="C24" s="6"/>
      <c r="D24" s="6" t="s">
        <v>48</v>
      </c>
      <c r="E24" s="14" t="s">
        <v>17</v>
      </c>
      <c r="F24" s="6">
        <v>40</v>
      </c>
      <c r="G24" s="6"/>
      <c r="H24" s="14">
        <v>8</v>
      </c>
      <c r="I24" s="12">
        <f t="shared" si="2"/>
        <v>0</v>
      </c>
      <c r="J24" s="6">
        <f t="shared" si="3"/>
        <v>0</v>
      </c>
      <c r="K24" s="6"/>
    </row>
    <row r="25" spans="1:11" x14ac:dyDescent="0.2">
      <c r="A25" s="6">
        <v>22</v>
      </c>
      <c r="B25" s="6" t="s">
        <v>49</v>
      </c>
      <c r="C25" s="6"/>
      <c r="D25" s="6" t="s">
        <v>50</v>
      </c>
      <c r="E25" s="14" t="s">
        <v>17</v>
      </c>
      <c r="F25" s="6">
        <v>20</v>
      </c>
      <c r="G25" s="6"/>
      <c r="H25" s="14">
        <v>8</v>
      </c>
      <c r="I25" s="12">
        <f t="shared" si="2"/>
        <v>0</v>
      </c>
      <c r="J25" s="6">
        <f t="shared" si="3"/>
        <v>0</v>
      </c>
      <c r="K25" s="6"/>
    </row>
    <row r="26" spans="1:11" ht="38.25" x14ac:dyDescent="0.2">
      <c r="A26" s="6">
        <v>24</v>
      </c>
      <c r="B26" s="6" t="s">
        <v>51</v>
      </c>
      <c r="C26" s="6"/>
      <c r="D26" s="15" t="s">
        <v>52</v>
      </c>
      <c r="E26" s="14" t="s">
        <v>17</v>
      </c>
      <c r="F26" s="6">
        <v>2</v>
      </c>
      <c r="G26" s="6"/>
      <c r="H26" s="14">
        <v>8</v>
      </c>
      <c r="I26" s="12">
        <f t="shared" si="2"/>
        <v>0</v>
      </c>
      <c r="J26" s="6">
        <f t="shared" si="3"/>
        <v>0</v>
      </c>
      <c r="K26" s="6"/>
    </row>
    <row r="27" spans="1:11" x14ac:dyDescent="0.2">
      <c r="A27" s="6">
        <v>25</v>
      </c>
      <c r="B27" s="6" t="s">
        <v>53</v>
      </c>
      <c r="C27" s="6"/>
      <c r="D27" s="6" t="s">
        <v>54</v>
      </c>
      <c r="E27" s="14" t="s">
        <v>17</v>
      </c>
      <c r="F27" s="6">
        <v>6</v>
      </c>
      <c r="G27" s="6"/>
      <c r="H27" s="14">
        <v>8</v>
      </c>
      <c r="I27" s="12">
        <f t="shared" si="2"/>
        <v>0</v>
      </c>
      <c r="J27" s="6">
        <f t="shared" si="3"/>
        <v>0</v>
      </c>
      <c r="K27" s="6"/>
    </row>
    <row r="28" spans="1:11" x14ac:dyDescent="0.2">
      <c r="A28" s="6">
        <v>26</v>
      </c>
      <c r="B28" s="25" t="s">
        <v>55</v>
      </c>
      <c r="C28" s="7"/>
      <c r="D28" s="25" t="s">
        <v>56</v>
      </c>
      <c r="E28" s="8" t="s">
        <v>14</v>
      </c>
      <c r="F28" s="25">
        <v>20</v>
      </c>
      <c r="G28" s="26"/>
      <c r="H28" s="27">
        <v>8</v>
      </c>
      <c r="I28" s="28">
        <f t="shared" si="2"/>
        <v>0</v>
      </c>
      <c r="J28" s="6">
        <f t="shared" si="3"/>
        <v>0</v>
      </c>
      <c r="K28" s="7"/>
    </row>
    <row r="29" spans="1:11" x14ac:dyDescent="0.2">
      <c r="A29" s="6">
        <v>28</v>
      </c>
      <c r="B29" s="16" t="s">
        <v>57</v>
      </c>
      <c r="C29" s="17"/>
      <c r="D29" s="16" t="s">
        <v>58</v>
      </c>
      <c r="E29" s="18" t="s">
        <v>14</v>
      </c>
      <c r="F29" s="19">
        <v>2</v>
      </c>
      <c r="G29" s="20"/>
      <c r="H29" s="23">
        <v>8</v>
      </c>
      <c r="I29" s="22">
        <f t="shared" si="2"/>
        <v>0</v>
      </c>
      <c r="J29" s="6">
        <f t="shared" si="3"/>
        <v>0</v>
      </c>
      <c r="K29" s="23"/>
    </row>
    <row r="30" spans="1:11" ht="31.5" customHeight="1" x14ac:dyDescent="0.2">
      <c r="A30" s="6">
        <v>29</v>
      </c>
      <c r="B30" s="7" t="s">
        <v>59</v>
      </c>
      <c r="C30" s="7"/>
      <c r="D30" s="29" t="s">
        <v>60</v>
      </c>
      <c r="E30" s="8" t="s">
        <v>14</v>
      </c>
      <c r="F30" s="7">
        <v>5</v>
      </c>
      <c r="G30" s="9"/>
      <c r="H30" s="8">
        <v>8</v>
      </c>
      <c r="I30" s="12">
        <f t="shared" si="2"/>
        <v>0</v>
      </c>
      <c r="J30" s="6">
        <f t="shared" si="3"/>
        <v>0</v>
      </c>
      <c r="K30" s="7"/>
    </row>
    <row r="31" spans="1:11" x14ac:dyDescent="0.2">
      <c r="A31" s="6">
        <v>30</v>
      </c>
      <c r="B31" s="7" t="s">
        <v>61</v>
      </c>
      <c r="C31" s="7"/>
      <c r="D31" s="7" t="s">
        <v>62</v>
      </c>
      <c r="E31" s="8" t="s">
        <v>14</v>
      </c>
      <c r="F31" s="7">
        <v>100</v>
      </c>
      <c r="G31" s="9"/>
      <c r="H31" s="8">
        <v>8</v>
      </c>
      <c r="I31" s="12">
        <f t="shared" si="2"/>
        <v>0</v>
      </c>
      <c r="J31" s="6">
        <f t="shared" si="3"/>
        <v>0</v>
      </c>
      <c r="K31" s="7"/>
    </row>
    <row r="32" spans="1:11" x14ac:dyDescent="0.2">
      <c r="A32" s="6">
        <v>31</v>
      </c>
      <c r="B32" s="6" t="s">
        <v>63</v>
      </c>
      <c r="C32" s="6"/>
      <c r="D32" s="6" t="s">
        <v>64</v>
      </c>
      <c r="E32" s="14" t="s">
        <v>17</v>
      </c>
      <c r="F32" s="6">
        <v>10</v>
      </c>
      <c r="G32" s="6"/>
      <c r="H32" s="14">
        <v>8</v>
      </c>
      <c r="I32" s="12">
        <f t="shared" si="2"/>
        <v>0</v>
      </c>
      <c r="J32" s="6">
        <f t="shared" si="3"/>
        <v>0</v>
      </c>
      <c r="K32" s="6"/>
    </row>
    <row r="33" spans="1:11" x14ac:dyDescent="0.2">
      <c r="A33" s="6">
        <v>32</v>
      </c>
      <c r="B33" s="6" t="s">
        <v>65</v>
      </c>
      <c r="C33" s="6"/>
      <c r="D33" s="6" t="s">
        <v>66</v>
      </c>
      <c r="E33" s="14" t="s">
        <v>17</v>
      </c>
      <c r="F33" s="6">
        <v>60</v>
      </c>
      <c r="G33" s="6"/>
      <c r="H33" s="14">
        <v>8</v>
      </c>
      <c r="I33" s="12">
        <f t="shared" si="2"/>
        <v>0</v>
      </c>
      <c r="J33" s="6">
        <f t="shared" si="3"/>
        <v>0</v>
      </c>
      <c r="K33" s="6"/>
    </row>
    <row r="34" spans="1:11" x14ac:dyDescent="0.2">
      <c r="A34" s="6">
        <v>33</v>
      </c>
      <c r="B34" s="6" t="s">
        <v>67</v>
      </c>
      <c r="C34" s="6"/>
      <c r="D34" s="6" t="s">
        <v>68</v>
      </c>
      <c r="E34" s="14" t="s">
        <v>17</v>
      </c>
      <c r="F34" s="6">
        <v>15</v>
      </c>
      <c r="G34" s="6"/>
      <c r="H34" s="14">
        <v>8</v>
      </c>
      <c r="I34" s="12">
        <f t="shared" si="2"/>
        <v>0</v>
      </c>
      <c r="J34" s="6">
        <f t="shared" si="3"/>
        <v>0</v>
      </c>
      <c r="K34" s="6"/>
    </row>
    <row r="35" spans="1:11" ht="25.5" x14ac:dyDescent="0.2">
      <c r="A35" s="6">
        <v>34</v>
      </c>
      <c r="B35" s="6" t="s">
        <v>69</v>
      </c>
      <c r="C35" s="6"/>
      <c r="D35" s="15" t="s">
        <v>70</v>
      </c>
      <c r="E35" s="14" t="s">
        <v>17</v>
      </c>
      <c r="F35" s="6">
        <v>2</v>
      </c>
      <c r="G35" s="6"/>
      <c r="H35" s="6">
        <v>8</v>
      </c>
      <c r="I35" s="12">
        <f t="shared" si="2"/>
        <v>0</v>
      </c>
      <c r="J35" s="6">
        <f t="shared" si="3"/>
        <v>0</v>
      </c>
      <c r="K35" s="6"/>
    </row>
    <row r="36" spans="1:11" x14ac:dyDescent="0.2">
      <c r="A36" s="6"/>
      <c r="B36" s="6"/>
      <c r="C36" s="6"/>
      <c r="D36" s="6"/>
      <c r="E36" s="6"/>
      <c r="F36" s="6"/>
      <c r="G36" s="6"/>
      <c r="H36" s="6"/>
      <c r="I36" s="30">
        <f>SUM(I5:I35)</f>
        <v>0</v>
      </c>
      <c r="J36" s="30">
        <f>SUM(J5:J35)</f>
        <v>0</v>
      </c>
      <c r="K36" s="6"/>
    </row>
  </sheetData>
  <mergeCells count="3">
    <mergeCell ref="A1:K1"/>
    <mergeCell ref="A2:K2"/>
    <mergeCell ref="A3:K3"/>
  </mergeCells>
  <pageMargins left="0.78749999999999998" right="0.78749999999999998" top="1.0249999999999999" bottom="1.0249999999999999" header="0.78749999999999998" footer="0.78749999999999998"/>
  <pageSetup paperSize="9" scale="55" firstPageNumber="0" orientation="portrait" horizontalDpi="300" verticalDpi="300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Normal="100" workbookViewId="0">
      <selection activeCell="G5" sqref="G5:G7"/>
    </sheetView>
  </sheetViews>
  <sheetFormatPr defaultRowHeight="12.75" x14ac:dyDescent="0.2"/>
  <cols>
    <col min="1" max="1" width="6.28515625" customWidth="1"/>
    <col min="2" max="2" width="15.5703125" customWidth="1"/>
    <col min="3" max="8" width="8.7109375" customWidth="1"/>
    <col min="9" max="9" width="12.28515625" customWidth="1"/>
    <col min="10" max="10" width="13.85546875" customWidth="1"/>
    <col min="11" max="1025" width="8.7109375" customWidth="1"/>
  </cols>
  <sheetData>
    <row r="1" spans="1:11" ht="51" customHeight="1" x14ac:dyDescent="0.2">
      <c r="A1" s="38" t="s">
        <v>90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7.100000000000001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" x14ac:dyDescent="0.2">
      <c r="A3" s="40" t="s">
        <v>92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48" x14ac:dyDescent="0.2">
      <c r="A4" s="1" t="s">
        <v>1</v>
      </c>
      <c r="B4" s="2" t="s">
        <v>2</v>
      </c>
      <c r="C4" s="3" t="s">
        <v>3</v>
      </c>
      <c r="D4" s="3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3" t="s">
        <v>9</v>
      </c>
      <c r="J4" s="3" t="s">
        <v>10</v>
      </c>
      <c r="K4" s="5" t="s">
        <v>11</v>
      </c>
    </row>
    <row r="5" spans="1:11" ht="24" x14ac:dyDescent="0.2">
      <c r="A5" s="31">
        <v>1</v>
      </c>
      <c r="B5" s="7" t="s">
        <v>71</v>
      </c>
      <c r="C5" s="7"/>
      <c r="D5" s="7" t="s">
        <v>72</v>
      </c>
      <c r="E5" s="8" t="s">
        <v>14</v>
      </c>
      <c r="F5" s="7">
        <v>10</v>
      </c>
      <c r="G5" s="9"/>
      <c r="H5" s="8">
        <v>8</v>
      </c>
      <c r="I5" s="12">
        <f>F5*G5</f>
        <v>0</v>
      </c>
      <c r="J5" s="12">
        <f>I5+(I5*H5/100)</f>
        <v>0</v>
      </c>
      <c r="K5" s="7"/>
    </row>
    <row r="6" spans="1:11" ht="24" x14ac:dyDescent="0.2">
      <c r="A6" s="31">
        <v>2</v>
      </c>
      <c r="B6" s="32" t="s">
        <v>71</v>
      </c>
      <c r="C6" s="32"/>
      <c r="D6" s="32" t="s">
        <v>73</v>
      </c>
      <c r="E6" s="33" t="s">
        <v>14</v>
      </c>
      <c r="F6" s="32">
        <v>5</v>
      </c>
      <c r="G6" s="34"/>
      <c r="H6" s="33">
        <v>8</v>
      </c>
      <c r="I6" s="35">
        <f>F6*G6</f>
        <v>0</v>
      </c>
      <c r="J6" s="35">
        <f>I6+(I6*H6/100)</f>
        <v>0</v>
      </c>
      <c r="K6" s="32"/>
    </row>
    <row r="7" spans="1:11" ht="24" x14ac:dyDescent="0.2">
      <c r="A7" s="14">
        <v>3</v>
      </c>
      <c r="B7" s="7" t="s">
        <v>71</v>
      </c>
      <c r="C7" s="7"/>
      <c r="D7" s="7" t="s">
        <v>74</v>
      </c>
      <c r="E7" s="8" t="s">
        <v>14</v>
      </c>
      <c r="F7" s="7">
        <v>10</v>
      </c>
      <c r="G7" s="9"/>
      <c r="H7" s="8">
        <v>8</v>
      </c>
      <c r="I7" s="12">
        <f>F7*G7</f>
        <v>0</v>
      </c>
      <c r="J7" s="12">
        <f>I7+(I7*H7/100)</f>
        <v>0</v>
      </c>
      <c r="K7" s="7"/>
    </row>
    <row r="8" spans="1:11" x14ac:dyDescent="0.2">
      <c r="A8" s="6"/>
      <c r="B8" s="6"/>
      <c r="C8" s="6"/>
      <c r="D8" s="6"/>
      <c r="E8" s="6"/>
      <c r="F8" s="6"/>
      <c r="G8" s="6"/>
      <c r="H8" s="6"/>
      <c r="I8" s="36">
        <f>SUM(I5:I7)</f>
        <v>0</v>
      </c>
      <c r="J8" s="36">
        <f>SUM(J5:J7)</f>
        <v>0</v>
      </c>
      <c r="K8" s="6"/>
    </row>
  </sheetData>
  <mergeCells count="3">
    <mergeCell ref="A1:K1"/>
    <mergeCell ref="A2:K2"/>
    <mergeCell ref="A3:K3"/>
  </mergeCells>
  <pageMargins left="0.78749999999999998" right="0.78749999999999998" top="1.0249999999999999" bottom="1.0249999999999999" header="0.78749999999999998" footer="0.78749999999999998"/>
  <pageSetup paperSize="9" scale="67" firstPageNumber="0" orientation="portrait" horizontalDpi="300" verticalDpi="300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zoomScaleNormal="100" workbookViewId="0">
      <selection activeCell="I18" sqref="I18"/>
    </sheetView>
  </sheetViews>
  <sheetFormatPr defaultRowHeight="12.75" x14ac:dyDescent="0.2"/>
  <cols>
    <col min="1" max="1" width="11.5703125"/>
    <col min="2" max="2" width="19.7109375" customWidth="1"/>
    <col min="3" max="1025" width="11.5703125"/>
  </cols>
  <sheetData>
    <row r="1" spans="1:11" ht="50.25" customHeight="1" x14ac:dyDescent="0.2">
      <c r="A1" s="38" t="s">
        <v>90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" x14ac:dyDescent="0.2">
      <c r="A3" s="40" t="s">
        <v>93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36" x14ac:dyDescent="0.2">
      <c r="A4" s="1" t="s">
        <v>1</v>
      </c>
      <c r="B4" s="2" t="s">
        <v>2</v>
      </c>
      <c r="C4" s="3" t="s">
        <v>3</v>
      </c>
      <c r="D4" s="3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3" t="s">
        <v>9</v>
      </c>
      <c r="J4" s="3" t="s">
        <v>10</v>
      </c>
      <c r="K4" s="5" t="s">
        <v>11</v>
      </c>
    </row>
    <row r="5" spans="1:11" ht="24" x14ac:dyDescent="0.2">
      <c r="A5" s="6">
        <v>1</v>
      </c>
      <c r="B5" s="7" t="s">
        <v>75</v>
      </c>
      <c r="C5" s="7"/>
      <c r="D5" s="8" t="s">
        <v>76</v>
      </c>
      <c r="E5" s="8" t="s">
        <v>14</v>
      </c>
      <c r="F5" s="9">
        <v>60</v>
      </c>
      <c r="G5" s="10"/>
      <c r="H5" s="11">
        <v>8</v>
      </c>
      <c r="I5" s="12">
        <f t="shared" ref="I5:I13" si="0">F5*G5</f>
        <v>0</v>
      </c>
      <c r="J5" s="6">
        <f t="shared" ref="J5:J13" si="1">I5+(I5*H5%)</f>
        <v>0</v>
      </c>
      <c r="K5" s="6"/>
    </row>
    <row r="6" spans="1:11" ht="24" x14ac:dyDescent="0.2">
      <c r="A6" s="7">
        <v>2</v>
      </c>
      <c r="B6" s="7" t="s">
        <v>75</v>
      </c>
      <c r="C6" s="7"/>
      <c r="D6" s="8" t="s">
        <v>77</v>
      </c>
      <c r="E6" s="8" t="s">
        <v>14</v>
      </c>
      <c r="F6" s="9">
        <v>20</v>
      </c>
      <c r="G6" s="10"/>
      <c r="H6" s="11">
        <v>8</v>
      </c>
      <c r="I6" s="12">
        <f t="shared" si="0"/>
        <v>0</v>
      </c>
      <c r="J6" s="6">
        <f t="shared" si="1"/>
        <v>0</v>
      </c>
      <c r="K6" s="6"/>
    </row>
    <row r="7" spans="1:11" ht="24" x14ac:dyDescent="0.2">
      <c r="A7" s="6">
        <v>3</v>
      </c>
      <c r="B7" s="7" t="s">
        <v>75</v>
      </c>
      <c r="C7" s="7"/>
      <c r="D7" s="8" t="s">
        <v>78</v>
      </c>
      <c r="E7" s="8" t="s">
        <v>14</v>
      </c>
      <c r="F7" s="9">
        <v>20</v>
      </c>
      <c r="G7" s="10"/>
      <c r="H7" s="11">
        <v>8</v>
      </c>
      <c r="I7" s="12">
        <f t="shared" si="0"/>
        <v>0</v>
      </c>
      <c r="J7" s="6">
        <f t="shared" si="1"/>
        <v>0</v>
      </c>
      <c r="K7" s="6"/>
    </row>
    <row r="8" spans="1:11" ht="24" x14ac:dyDescent="0.2">
      <c r="A8" s="6">
        <v>4</v>
      </c>
      <c r="B8" s="7" t="s">
        <v>79</v>
      </c>
      <c r="C8" s="7"/>
      <c r="D8" s="8" t="s">
        <v>80</v>
      </c>
      <c r="E8" s="8" t="s">
        <v>17</v>
      </c>
      <c r="F8" s="9">
        <v>10</v>
      </c>
      <c r="G8" s="10"/>
      <c r="H8" s="11"/>
      <c r="I8" s="12">
        <f t="shared" si="0"/>
        <v>0</v>
      </c>
      <c r="J8" s="6">
        <f t="shared" si="1"/>
        <v>0</v>
      </c>
      <c r="K8" s="6"/>
    </row>
    <row r="9" spans="1:11" ht="24" x14ac:dyDescent="0.2">
      <c r="A9" s="7">
        <v>5</v>
      </c>
      <c r="B9" s="7" t="s">
        <v>81</v>
      </c>
      <c r="C9" s="7"/>
      <c r="D9" s="8" t="s">
        <v>82</v>
      </c>
      <c r="E9" s="8" t="s">
        <v>14</v>
      </c>
      <c r="F9" s="9">
        <v>3</v>
      </c>
      <c r="G9" s="10"/>
      <c r="H9" s="11">
        <v>8</v>
      </c>
      <c r="I9" s="12">
        <f t="shared" si="0"/>
        <v>0</v>
      </c>
      <c r="J9" s="6">
        <f t="shared" si="1"/>
        <v>0</v>
      </c>
      <c r="K9" s="6"/>
    </row>
    <row r="10" spans="1:11" ht="24" x14ac:dyDescent="0.2">
      <c r="A10" s="6">
        <v>6</v>
      </c>
      <c r="B10" s="7" t="s">
        <v>83</v>
      </c>
      <c r="C10" s="6"/>
      <c r="D10" s="7" t="s">
        <v>77</v>
      </c>
      <c r="E10" s="8" t="s">
        <v>14</v>
      </c>
      <c r="F10" s="9">
        <v>4</v>
      </c>
      <c r="G10" s="10"/>
      <c r="H10" s="11">
        <v>8</v>
      </c>
      <c r="I10" s="12">
        <f t="shared" si="0"/>
        <v>0</v>
      </c>
      <c r="J10" s="6">
        <f t="shared" si="1"/>
        <v>0</v>
      </c>
      <c r="K10" s="6"/>
    </row>
    <row r="11" spans="1:11" ht="24" x14ac:dyDescent="0.2">
      <c r="A11" s="6">
        <v>7</v>
      </c>
      <c r="B11" s="7" t="s">
        <v>84</v>
      </c>
      <c r="C11" s="6"/>
      <c r="D11" s="13" t="s">
        <v>85</v>
      </c>
      <c r="E11" s="8" t="s">
        <v>14</v>
      </c>
      <c r="F11" s="9">
        <v>150</v>
      </c>
      <c r="G11" s="10"/>
      <c r="H11" s="11">
        <v>8</v>
      </c>
      <c r="I11" s="12">
        <f t="shared" si="0"/>
        <v>0</v>
      </c>
      <c r="J11" s="6">
        <f t="shared" si="1"/>
        <v>0</v>
      </c>
      <c r="K11" s="6"/>
    </row>
    <row r="12" spans="1:11" ht="18.75" customHeight="1" x14ac:dyDescent="0.2">
      <c r="A12" s="7">
        <v>8</v>
      </c>
      <c r="B12" s="37" t="s">
        <v>86</v>
      </c>
      <c r="C12" s="6"/>
      <c r="D12" s="37" t="s">
        <v>87</v>
      </c>
      <c r="E12" s="14" t="s">
        <v>17</v>
      </c>
      <c r="F12" s="6">
        <v>50</v>
      </c>
      <c r="G12" s="6"/>
      <c r="H12" s="14">
        <v>8</v>
      </c>
      <c r="I12" s="12">
        <f t="shared" si="0"/>
        <v>0</v>
      </c>
      <c r="J12" s="6">
        <f t="shared" si="1"/>
        <v>0</v>
      </c>
      <c r="K12" s="6"/>
    </row>
    <row r="13" spans="1:11" ht="24" x14ac:dyDescent="0.2">
      <c r="A13" s="6">
        <v>9</v>
      </c>
      <c r="B13" s="7" t="s">
        <v>88</v>
      </c>
      <c r="C13" s="7"/>
      <c r="D13" s="7" t="s">
        <v>89</v>
      </c>
      <c r="E13" s="8" t="s">
        <v>14</v>
      </c>
      <c r="F13" s="7">
        <v>30</v>
      </c>
      <c r="G13" s="9"/>
      <c r="H13" s="8">
        <v>8</v>
      </c>
      <c r="I13" s="12">
        <f t="shared" si="0"/>
        <v>0</v>
      </c>
      <c r="J13" s="6">
        <f t="shared" si="1"/>
        <v>0</v>
      </c>
      <c r="K13" s="16"/>
    </row>
  </sheetData>
  <mergeCells count="3">
    <mergeCell ref="A1:K1"/>
    <mergeCell ref="A2:K2"/>
    <mergeCell ref="A3:K3"/>
  </mergeCells>
  <pageMargins left="0.78749999999999998" right="0.78749999999999998" top="1.05277777777778" bottom="1.05277777777778" header="0.78749999999999998" footer="0.78749999999999998"/>
  <pageSetup paperSize="9" scale="64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1 - LEKI 1</vt:lpstr>
      <vt:lpstr>PAKIET 2 - IMMUNOGLOBULINY</vt:lpstr>
      <vt:lpstr>Pakiet 3- LEKI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Linkiewicz-Mendel</dc:creator>
  <cp:lastModifiedBy>Agnieszka Linkiewicz-Mendel</cp:lastModifiedBy>
  <cp:revision>8</cp:revision>
  <cp:lastPrinted>2022-12-15T11:34:59Z</cp:lastPrinted>
  <dcterms:created xsi:type="dcterms:W3CDTF">2022-12-05T10:05:11Z</dcterms:created>
  <dcterms:modified xsi:type="dcterms:W3CDTF">2023-01-30T11:36:53Z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