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1\6. Przebudowa nawierzchni drogi K. Górka - St. Bircza\SWZ + załączniki\"/>
    </mc:Choice>
  </mc:AlternateContent>
  <bookViews>
    <workbookView xWindow="0" yWindow="0" windowWidth="28800" windowHeight="11835"/>
  </bookViews>
  <sheets>
    <sheet name="Kosztorys upr. UPZP" sheetId="1" r:id="rId1"/>
  </sheets>
  <definedNames>
    <definedName name="_xlnm.Print_Area" localSheetId="0">'Kosztorys upr. UPZP'!$A$1:$H$31</definedName>
  </definedNames>
  <calcPr calcId="152511" fullPrecision="0"/>
</workbook>
</file>

<file path=xl/calcChain.xml><?xml version="1.0" encoding="utf-8"?>
<calcChain xmlns="http://schemas.openxmlformats.org/spreadsheetml/2006/main">
  <c r="H28" i="1" l="1"/>
  <c r="H25" i="1"/>
  <c r="H24" i="1"/>
  <c r="H23" i="1"/>
  <c r="H22" i="1"/>
  <c r="H19" i="1"/>
  <c r="H18" i="1"/>
  <c r="H15" i="1"/>
  <c r="H14" i="1"/>
  <c r="H13" i="1"/>
  <c r="H10" i="1"/>
  <c r="H9" i="1"/>
  <c r="H8" i="1"/>
  <c r="H26" i="1" l="1"/>
  <c r="H20" i="1"/>
  <c r="H16" i="1"/>
  <c r="H11" i="1"/>
  <c r="H29" i="1" l="1"/>
  <c r="H30" i="1" s="1"/>
  <c r="H31" i="1" s="1"/>
</calcChain>
</file>

<file path=xl/sharedStrings.xml><?xml version="1.0" encoding="utf-8"?>
<sst xmlns="http://schemas.openxmlformats.org/spreadsheetml/2006/main" count="98" uniqueCount="67">
  <si>
    <t>WARSTWA ŚCIERALNA Z BETONU ASFALTOWEGO</t>
  </si>
  <si>
    <t>Rozebranie wodospustów z elementów betonowych, podsypka cementowa-piaskowa, elementy betonowe 20·cm</t>
  </si>
  <si>
    <t>Cena</t>
  </si>
  <si>
    <t>UZUPEŁNIENIE POBOCZY - OPASKI Z KRUSZYWA</t>
  </si>
  <si>
    <t>KNNR 6/113/3</t>
  </si>
  <si>
    <t>KNNR 6/204/5</t>
  </si>
  <si>
    <t>Podstawa</t>
  </si>
  <si>
    <t>Oczyszczenie nawierzchni drogowej, mechanicznie, nawierzchnia nieulepszona tłuczniowa</t>
  </si>
  <si>
    <t>VAT</t>
  </si>
  <si>
    <t>Skropienie istniejącej nawierzchni tłuczniowej  emulsją asfaltową kationową szybkorozpadową w ilości 0,7 kg/m2 asfaltu po odparowaniu wody, skrapiarką do bitumu samojezdną samochodową. Nakłady sprzętu - skrapiarki wg KNNR 6/1002/1 -  0,023 m-g/m2.</t>
  </si>
  <si>
    <t>Ułożenie ścieków z elementów betonowych typ trójkątny w poboczu i skarpach korpusu na podsypce cementowo-piaskowej</t>
  </si>
  <si>
    <t>KNNR 6/1005/7</t>
  </si>
  <si>
    <t>KNNR 1/111/2</t>
  </si>
  <si>
    <t>Element</t>
  </si>
  <si>
    <t>SST Nr 4</t>
  </si>
  <si>
    <t>KNNR6/606/4 poz. zastępcza</t>
  </si>
  <si>
    <t>m2</t>
  </si>
  <si>
    <t>SST Nr 2</t>
  </si>
  <si>
    <t>Uzupełnienie nawierzchni tłuczniowej przy wododpustach na odcinkach przejściowych L=10,0 m z nawierzchni z betonu asfaltowego gr. 8 cm na nawierzchnię tłuczniową z kruszywa łamanego 0/31,5 mm. Do obliczenia nakładów w przedmiarze przyjęto powierzchnię odcinków sprowadzoną do grubości 8 cm. Wskażnik grubości do nakładów katalogowych 8/10=0,8.</t>
  </si>
  <si>
    <t>WARSTWA WIĄŻĄCA Z BETONU ASFALTOWEGO</t>
  </si>
  <si>
    <t>SST Nr 6</t>
  </si>
  <si>
    <t>km</t>
  </si>
  <si>
    <t>Skropienie wartswy wiążącej  emulsją asfaltową kationową szybkorozpadową w ilości 0,5 kg/m2 asfaltu po odparowaniu wody, skrapiarką do bitumu samojezdną samochodową.  Nakłady sprzętu - skrapiarki wg KNNR 6/1002/1 -  0,023 m-g/m2.</t>
  </si>
  <si>
    <t>Ułożenie ścieków z elementów betonowych trapezowych skarpowych 50x20x38x15 na podsypce cementowo-piaskowej - odprowadzenia z wodospustów</t>
  </si>
  <si>
    <t>m</t>
  </si>
  <si>
    <t>Nr spec.</t>
  </si>
  <si>
    <t>KNNR 1/518/1</t>
  </si>
  <si>
    <t>KNNR 6/309/2 (4)</t>
  </si>
  <si>
    <t>ROBOTY PRZYGOTOWAWCZE</t>
  </si>
  <si>
    <t>Uzupełnienie nawierzchni z kruszywa łamanego 0/63 mm , warstwa grubości po zagęszczeniu 25 cm w miejscach rozbiórki wodospustów</t>
  </si>
  <si>
    <t>Roboty pomiarowe przy liniowych robotach ziemnych, trasa dróg w terenie pagórkowatym lub górskim</t>
  </si>
  <si>
    <t>Przebudowa nawierzchni drogi leśnej Kamienna Górka - Stara Bircza nr inw. 220/1736 o łącznej długości do 1 km w leśnictwie Leszczawa Nadleśnictwo Bircza</t>
  </si>
  <si>
    <t>ODWODNIENIE POWIERZCHNIOWE NAWIERZCHNI JEZDNI I POBOCZY</t>
  </si>
  <si>
    <t>KNNR 6/308/1 (4)</t>
  </si>
  <si>
    <t>SST Nr 5</t>
  </si>
  <si>
    <t>SST Nr 1</t>
  </si>
  <si>
    <t>Montaż poprzecznych wodospustów winylowych na ławie i z obudową z betonu cementowego C16/20</t>
  </si>
  <si>
    <t>KNNR 6/807/5</t>
  </si>
  <si>
    <t>KNNR 6/1005/4</t>
  </si>
  <si>
    <t>Warstwa wiążąca łącznie z wyrównaniem profilu z betonu asfaltowego AC 16 W 50/70 z mieszanki mineralno-asfaltowej grysowo - zwirowej grubości 4 cm po zagęszczeniu.</t>
  </si>
  <si>
    <t>Warstwa ścieralna z betonu asfaltowego AC 11 S 50/70 z mieszanki mineralno-asfaltowej grysowo - zwirowej grubości 4 cm po zagęszczeniu.</t>
  </si>
  <si>
    <t>Uzupełnienie poboczy przez wykonanie obustronnych opasek z kruszywa łamanego 0/31,5 mm, warstwa grubości 8·cm po zagęszczeniu. Wskażnik grubości 8/10=0,8</t>
  </si>
  <si>
    <t>SST Nr 3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</si>
  <si>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</si>
  <si>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</si>
  <si>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</si>
  <si>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</si>
  <si>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</si>
  <si>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</si>
  <si>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</si>
  <si>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</si>
  <si>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b</t>
  </si>
  <si>
    <t>c</t>
  </si>
  <si>
    <t>d</t>
  </si>
  <si>
    <t>e</t>
  </si>
  <si>
    <t>f</t>
  </si>
  <si>
    <t>g</t>
  </si>
  <si>
    <t>h</t>
  </si>
  <si>
    <t>RAZEM ROBOTY PRZYGOTOWAWCZE</t>
  </si>
  <si>
    <t>RAZEM WARSTWA WIĄŻĄCA Z BETONU ASFALTOWEGO</t>
  </si>
  <si>
    <t>RAZEM ODWODNIENIE POWIERZCHNIOWE NAWIERZCHNI JEZDNI I POBOCZY</t>
  </si>
  <si>
    <t>Razem wartosć kosztorysu netto:</t>
  </si>
  <si>
    <t>Podatek:</t>
  </si>
  <si>
    <t>%</t>
  </si>
  <si>
    <t>Razem wartosć kosztorysu brutto:</t>
  </si>
  <si>
    <t>Data:</t>
  </si>
  <si>
    <t>Pieczęć i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</si>
</sst>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64"/>
      <name val="Arial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7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4" fontId="8" fillId="0" borderId="5" xfId="0" applyNumberFormat="1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2" fontId="8" fillId="0" borderId="8" xfId="0" applyNumberFormat="1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4" fontId="5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 applyProtection="1">
      <alignment horizontal="right" vertical="center"/>
      <protection locked="0" hidden="1"/>
    </xf>
    <xf numFmtId="4" fontId="2" fillId="0" borderId="3" xfId="0" applyNumberFormat="1" applyFont="1" applyBorder="1" applyAlignment="1" applyProtection="1">
      <alignment horizontal="right" vertical="center"/>
      <protection hidden="1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Zeros="0" tabSelected="1" view="pageBreakPreview" zoomScaleNormal="100" zoomScaleSheetLayoutView="100" workbookViewId="0">
      <pane xSplit="8" ySplit="6" topLeftCell="I19" activePane="bottomRight" state="frozen"/>
      <selection pane="topRight" activeCell="I1" sqref="I1"/>
      <selection pane="bottomLeft" activeCell="A7" sqref="A7"/>
      <selection pane="bottomRight" activeCell="M24" sqref="M24"/>
    </sheetView>
  </sheetViews>
  <sheetFormatPr defaultRowHeight="12.75" x14ac:dyDescent="0.2"/>
  <cols>
    <col min="1" max="1" width="3.7109375" customWidth="1"/>
    <col min="2" max="2" width="6.7109375" customWidth="1"/>
    <col min="3" max="3" width="8.7109375" customWidth="1"/>
    <col min="4" max="4" width="38.7109375" customWidth="1"/>
    <col min="5" max="6" width="7.28515625" customWidth="1"/>
    <col min="7" max="7" width="9.7109375" customWidth="1"/>
    <col min="8" max="8" width="10.7109375" customWidth="1"/>
  </cols>
  <sheetData>
    <row r="1" spans="1:8" ht="17.45" customHeight="1" x14ac:dyDescent="0.2">
      <c r="A1" s="41" t="s">
        <v>44</v>
      </c>
      <c r="B1" s="41"/>
      <c r="C1" s="41"/>
      <c r="D1" s="41"/>
      <c r="E1" s="41"/>
      <c r="F1" s="41"/>
      <c r="G1" s="41"/>
      <c r="H1" s="41"/>
    </row>
    <row r="2" spans="1:8" ht="10.15" customHeight="1" x14ac:dyDescent="0.2"/>
    <row r="3" spans="1:8" ht="28.15" customHeight="1" x14ac:dyDescent="0.2">
      <c r="A3" s="42" t="s">
        <v>31</v>
      </c>
      <c r="B3" s="42"/>
      <c r="C3" s="42"/>
      <c r="D3" s="42"/>
      <c r="E3" s="42"/>
      <c r="F3" s="42"/>
      <c r="G3" s="42"/>
      <c r="H3" s="42"/>
    </row>
    <row r="4" spans="1:8" ht="10.15" customHeight="1" x14ac:dyDescent="0.2"/>
    <row r="5" spans="1:8" ht="31.15" customHeight="1" thickBot="1" x14ac:dyDescent="0.25">
      <c r="A5" s="1" t="s">
        <v>45</v>
      </c>
      <c r="B5" s="1" t="s">
        <v>25</v>
      </c>
      <c r="C5" s="1" t="s">
        <v>6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2</v>
      </c>
    </row>
    <row r="6" spans="1:8" ht="10.9" customHeight="1" thickTop="1" x14ac:dyDescent="0.2">
      <c r="A6" s="2" t="s">
        <v>50</v>
      </c>
      <c r="B6" s="2" t="s">
        <v>51</v>
      </c>
      <c r="C6" s="3" t="s">
        <v>52</v>
      </c>
      <c r="D6" s="2" t="s">
        <v>53</v>
      </c>
      <c r="E6" s="2" t="s">
        <v>54</v>
      </c>
      <c r="F6" s="2" t="s">
        <v>55</v>
      </c>
      <c r="G6" s="2" t="s">
        <v>56</v>
      </c>
      <c r="H6" s="2" t="s">
        <v>57</v>
      </c>
    </row>
    <row r="7" spans="1:8" ht="13.9" customHeight="1" x14ac:dyDescent="0.2">
      <c r="A7" s="21">
        <v>1</v>
      </c>
      <c r="B7" s="22" t="s">
        <v>43</v>
      </c>
      <c r="C7" s="23" t="s">
        <v>13</v>
      </c>
      <c r="D7" s="43" t="s">
        <v>28</v>
      </c>
      <c r="E7" s="43"/>
      <c r="F7" s="43"/>
      <c r="G7" s="43"/>
      <c r="H7" s="43"/>
    </row>
    <row r="8" spans="1:8" ht="25.15" customHeight="1" x14ac:dyDescent="0.2">
      <c r="A8" s="4">
        <v>1</v>
      </c>
      <c r="B8" s="5" t="s">
        <v>35</v>
      </c>
      <c r="C8" s="6" t="s">
        <v>12</v>
      </c>
      <c r="D8" s="7" t="s">
        <v>30</v>
      </c>
      <c r="E8" s="8" t="s">
        <v>21</v>
      </c>
      <c r="F8" s="9">
        <v>0.995</v>
      </c>
      <c r="G8" s="26"/>
      <c r="H8" s="27" t="str">
        <f>(IF(OR(F8="",G8=""),"",F8*G8))</f>
        <v/>
      </c>
    </row>
    <row r="9" spans="1:8" ht="25.15" customHeight="1" x14ac:dyDescent="0.2">
      <c r="A9" s="4">
        <v>2</v>
      </c>
      <c r="B9" s="5" t="s">
        <v>17</v>
      </c>
      <c r="C9" s="6" t="s">
        <v>37</v>
      </c>
      <c r="D9" s="7" t="s">
        <v>1</v>
      </c>
      <c r="E9" s="8" t="s">
        <v>24</v>
      </c>
      <c r="F9" s="25">
        <v>155</v>
      </c>
      <c r="G9" s="26"/>
      <c r="H9" s="27" t="str">
        <f>(IF(OR(F9="",G9=""),"",F9*G9))</f>
        <v/>
      </c>
    </row>
    <row r="10" spans="1:8" ht="34.9" customHeight="1" x14ac:dyDescent="0.2">
      <c r="A10" s="4">
        <v>3</v>
      </c>
      <c r="B10" s="5" t="s">
        <v>34</v>
      </c>
      <c r="C10" s="6" t="s">
        <v>4</v>
      </c>
      <c r="D10" s="7" t="s">
        <v>29</v>
      </c>
      <c r="E10" s="8" t="s">
        <v>16</v>
      </c>
      <c r="F10" s="9">
        <v>36</v>
      </c>
      <c r="G10" s="26"/>
      <c r="H10" s="27" t="str">
        <f>(IF(OR(F10="",G10=""),"",F10*G10))</f>
        <v/>
      </c>
    </row>
    <row r="11" spans="1:8" x14ac:dyDescent="0.2">
      <c r="A11" s="35"/>
      <c r="B11" s="36"/>
      <c r="C11" s="37"/>
      <c r="D11" s="32" t="s">
        <v>58</v>
      </c>
      <c r="E11" s="33"/>
      <c r="F11" s="33"/>
      <c r="G11" s="34"/>
      <c r="H11" s="27">
        <f>SUM(H8:H10)</f>
        <v>0</v>
      </c>
    </row>
    <row r="12" spans="1:8" ht="13.9" customHeight="1" x14ac:dyDescent="0.2">
      <c r="A12" s="21">
        <v>2</v>
      </c>
      <c r="B12" s="22" t="s">
        <v>43</v>
      </c>
      <c r="C12" s="23" t="s">
        <v>13</v>
      </c>
      <c r="D12" s="43" t="s">
        <v>19</v>
      </c>
      <c r="E12" s="43"/>
      <c r="F12" s="43"/>
      <c r="G12" s="43"/>
      <c r="H12" s="43"/>
    </row>
    <row r="13" spans="1:8" ht="25.15" customHeight="1" x14ac:dyDescent="0.2">
      <c r="A13" s="4">
        <v>4</v>
      </c>
      <c r="B13" s="5" t="s">
        <v>42</v>
      </c>
      <c r="C13" s="6" t="s">
        <v>38</v>
      </c>
      <c r="D13" s="7" t="s">
        <v>7</v>
      </c>
      <c r="E13" s="8" t="s">
        <v>16</v>
      </c>
      <c r="F13" s="9">
        <v>4198</v>
      </c>
      <c r="G13" s="26"/>
      <c r="H13" s="27" t="str">
        <f>(IF(OR(F13="",G13=""),"",F13*G13))</f>
        <v/>
      </c>
    </row>
    <row r="14" spans="1:8" ht="55.15" customHeight="1" x14ac:dyDescent="0.2">
      <c r="A14" s="4">
        <v>5</v>
      </c>
      <c r="B14" s="5" t="s">
        <v>42</v>
      </c>
      <c r="C14" s="6" t="s">
        <v>11</v>
      </c>
      <c r="D14" s="7" t="s">
        <v>9</v>
      </c>
      <c r="E14" s="8" t="s">
        <v>16</v>
      </c>
      <c r="F14" s="9">
        <v>4198</v>
      </c>
      <c r="G14" s="26"/>
      <c r="H14" s="27" t="str">
        <f>(IF(OR(F14="",G14=""),"",F14*G14))</f>
        <v/>
      </c>
    </row>
    <row r="15" spans="1:8" ht="45" customHeight="1" x14ac:dyDescent="0.2">
      <c r="A15" s="4">
        <v>6</v>
      </c>
      <c r="B15" s="5" t="s">
        <v>14</v>
      </c>
      <c r="C15" s="6" t="s">
        <v>33</v>
      </c>
      <c r="D15" s="7" t="s">
        <v>39</v>
      </c>
      <c r="E15" s="8" t="s">
        <v>16</v>
      </c>
      <c r="F15" s="9">
        <v>4198</v>
      </c>
      <c r="G15" s="26"/>
      <c r="H15" s="27" t="str">
        <f>(IF(OR(F15="",G15=""),"",F15*G15))</f>
        <v/>
      </c>
    </row>
    <row r="16" spans="1:8" x14ac:dyDescent="0.2">
      <c r="A16" s="35"/>
      <c r="B16" s="36"/>
      <c r="C16" s="37"/>
      <c r="D16" s="32" t="s">
        <v>59</v>
      </c>
      <c r="E16" s="33"/>
      <c r="F16" s="33"/>
      <c r="G16" s="34"/>
      <c r="H16" s="27">
        <f>SUM(H13:H15)</f>
        <v>0</v>
      </c>
    </row>
    <row r="17" spans="1:8" ht="13.9" customHeight="1" x14ac:dyDescent="0.2">
      <c r="A17" s="21">
        <v>3</v>
      </c>
      <c r="B17" s="24" t="s">
        <v>43</v>
      </c>
      <c r="C17" s="23" t="s">
        <v>13</v>
      </c>
      <c r="D17" s="43" t="s">
        <v>0</v>
      </c>
      <c r="E17" s="43"/>
      <c r="F17" s="43"/>
      <c r="G17" s="43"/>
      <c r="H17" s="43"/>
    </row>
    <row r="18" spans="1:8" ht="55.15" customHeight="1" x14ac:dyDescent="0.2">
      <c r="A18" s="4">
        <v>7</v>
      </c>
      <c r="B18" s="5" t="s">
        <v>42</v>
      </c>
      <c r="C18" s="7" t="s">
        <v>11</v>
      </c>
      <c r="D18" s="7" t="s">
        <v>22</v>
      </c>
      <c r="E18" s="8" t="s">
        <v>16</v>
      </c>
      <c r="F18" s="9">
        <v>4098</v>
      </c>
      <c r="G18" s="26"/>
      <c r="H18" s="27" t="str">
        <f>(IF(OR(F18="",G18=""),"",F18*G18))</f>
        <v/>
      </c>
    </row>
    <row r="19" spans="1:8" ht="34.9" customHeight="1" x14ac:dyDescent="0.2">
      <c r="A19" s="4">
        <v>8</v>
      </c>
      <c r="B19" s="5" t="s">
        <v>14</v>
      </c>
      <c r="C19" s="7" t="s">
        <v>27</v>
      </c>
      <c r="D19" s="7" t="s">
        <v>40</v>
      </c>
      <c r="E19" s="8" t="s">
        <v>16</v>
      </c>
      <c r="F19" s="9">
        <v>4098</v>
      </c>
      <c r="G19" s="26"/>
      <c r="H19" s="27" t="str">
        <f>(IF(OR(F19="",G19=""),"",F19*G19))</f>
        <v/>
      </c>
    </row>
    <row r="20" spans="1:8" x14ac:dyDescent="0.2">
      <c r="A20" s="35"/>
      <c r="B20" s="36"/>
      <c r="C20" s="37"/>
      <c r="D20" s="32">
        <v>1</v>
      </c>
      <c r="E20" s="33"/>
      <c r="F20" s="33"/>
      <c r="G20" s="34"/>
      <c r="H20" s="27">
        <f>SUM(H18:H19)</f>
        <v>0</v>
      </c>
    </row>
    <row r="21" spans="1:8" ht="13.9" customHeight="1" x14ac:dyDescent="0.2">
      <c r="A21" s="21">
        <v>4</v>
      </c>
      <c r="B21" s="24" t="s">
        <v>43</v>
      </c>
      <c r="C21" s="23" t="s">
        <v>13</v>
      </c>
      <c r="D21" s="43" t="s">
        <v>32</v>
      </c>
      <c r="E21" s="43"/>
      <c r="F21" s="43"/>
      <c r="G21" s="43"/>
      <c r="H21" s="43"/>
    </row>
    <row r="22" spans="1:8" ht="34.9" customHeight="1" x14ac:dyDescent="0.2">
      <c r="A22" s="4">
        <v>9</v>
      </c>
      <c r="B22" s="5" t="s">
        <v>20</v>
      </c>
      <c r="C22" s="7" t="s">
        <v>15</v>
      </c>
      <c r="D22" s="7" t="s">
        <v>36</v>
      </c>
      <c r="E22" s="8" t="s">
        <v>24</v>
      </c>
      <c r="F22" s="25">
        <v>60</v>
      </c>
      <c r="G22" s="28"/>
      <c r="H22" s="27" t="str">
        <f>(IF(OR(F22="",G22=""),"",F22*G22))</f>
        <v/>
      </c>
    </row>
    <row r="23" spans="1:8" ht="75" customHeight="1" x14ac:dyDescent="0.2">
      <c r="A23" s="4">
        <v>10</v>
      </c>
      <c r="B23" s="5" t="s">
        <v>34</v>
      </c>
      <c r="C23" s="7" t="s">
        <v>5</v>
      </c>
      <c r="D23" s="7" t="s">
        <v>18</v>
      </c>
      <c r="E23" s="8" t="s">
        <v>16</v>
      </c>
      <c r="F23" s="9">
        <v>183</v>
      </c>
      <c r="G23" s="28"/>
      <c r="H23" s="27" t="str">
        <f>(IF(OR(F23="",G23=""),"",F23*G23))</f>
        <v/>
      </c>
    </row>
    <row r="24" spans="1:8" ht="34.9" customHeight="1" x14ac:dyDescent="0.2">
      <c r="A24" s="4">
        <v>11</v>
      </c>
      <c r="B24" s="5" t="s">
        <v>34</v>
      </c>
      <c r="C24" s="7" t="s">
        <v>26</v>
      </c>
      <c r="D24" s="7" t="s">
        <v>23</v>
      </c>
      <c r="E24" s="8" t="s">
        <v>24</v>
      </c>
      <c r="F24" s="9">
        <v>18.7</v>
      </c>
      <c r="G24" s="28"/>
      <c r="H24" s="27" t="str">
        <f>(IF(OR(F24="",G24=""),"",F24*G24))</f>
        <v/>
      </c>
    </row>
    <row r="25" spans="1:8" ht="34.9" customHeight="1" x14ac:dyDescent="0.2">
      <c r="A25" s="4">
        <v>12</v>
      </c>
      <c r="B25" s="5" t="s">
        <v>20</v>
      </c>
      <c r="C25" s="7" t="s">
        <v>26</v>
      </c>
      <c r="D25" s="7" t="s">
        <v>10</v>
      </c>
      <c r="E25" s="8" t="s">
        <v>24</v>
      </c>
      <c r="F25" s="9">
        <v>43.3</v>
      </c>
      <c r="G25" s="28"/>
      <c r="H25" s="27" t="str">
        <f>(IF(OR(F25="",G25=""),"",F25*G25))</f>
        <v/>
      </c>
    </row>
    <row r="26" spans="1:8" x14ac:dyDescent="0.2">
      <c r="A26" s="35"/>
      <c r="B26" s="36"/>
      <c r="C26" s="37"/>
      <c r="D26" s="32" t="s">
        <v>60</v>
      </c>
      <c r="E26" s="33"/>
      <c r="F26" s="33"/>
      <c r="G26" s="34"/>
      <c r="H26" s="27">
        <f>SUM(H22:H25)</f>
        <v>0</v>
      </c>
    </row>
    <row r="27" spans="1:8" ht="13.9" customHeight="1" x14ac:dyDescent="0.2">
      <c r="A27" s="21">
        <v>5</v>
      </c>
      <c r="B27" s="24" t="s">
        <v>43</v>
      </c>
      <c r="C27" s="23" t="s">
        <v>13</v>
      </c>
      <c r="D27" s="43" t="s">
        <v>3</v>
      </c>
      <c r="E27" s="43"/>
      <c r="F27" s="43"/>
      <c r="G27" s="43"/>
      <c r="H27" s="43"/>
    </row>
    <row r="28" spans="1:8" ht="45.75" thickBot="1" x14ac:dyDescent="0.25">
      <c r="A28" s="4">
        <v>13</v>
      </c>
      <c r="B28" s="5" t="s">
        <v>34</v>
      </c>
      <c r="C28" s="7" t="s">
        <v>5</v>
      </c>
      <c r="D28" s="7" t="s">
        <v>41</v>
      </c>
      <c r="E28" s="8" t="s">
        <v>16</v>
      </c>
      <c r="F28" s="9">
        <v>1493</v>
      </c>
      <c r="G28" s="29"/>
      <c r="H28" s="30" t="str">
        <f>(IF(OR(F28="",G28=""),"",F28*G28))</f>
        <v/>
      </c>
    </row>
    <row r="29" spans="1:8" ht="16.149999999999999" customHeight="1" thickTop="1" thickBot="1" x14ac:dyDescent="0.25">
      <c r="A29" s="10" t="s">
        <v>43</v>
      </c>
      <c r="B29" s="11" t="s">
        <v>43</v>
      </c>
      <c r="C29" s="11" t="s">
        <v>43</v>
      </c>
      <c r="D29" s="38" t="s">
        <v>61</v>
      </c>
      <c r="E29" s="39"/>
      <c r="F29" s="39"/>
      <c r="G29" s="40"/>
      <c r="H29" s="12">
        <f>SUM(H11,H16,H20,H26,H28)</f>
        <v>0</v>
      </c>
    </row>
    <row r="30" spans="1:8" ht="16.149999999999999" customHeight="1" thickTop="1" thickBot="1" x14ac:dyDescent="0.25">
      <c r="D30" s="13" t="s">
        <v>62</v>
      </c>
      <c r="E30" s="14" t="s">
        <v>8</v>
      </c>
      <c r="F30" s="14" t="s">
        <v>63</v>
      </c>
      <c r="G30" s="15">
        <v>23</v>
      </c>
      <c r="H30" s="12">
        <f>PRODUCT(H29*G30%)</f>
        <v>0</v>
      </c>
    </row>
    <row r="31" spans="1:8" ht="16.149999999999999" customHeight="1" thickTop="1" thickBot="1" x14ac:dyDescent="0.3">
      <c r="D31" s="13" t="s">
        <v>64</v>
      </c>
      <c r="E31" s="16"/>
      <c r="F31" s="16"/>
      <c r="G31" s="17"/>
      <c r="H31" s="12">
        <f>SUM(H29:H30)</f>
        <v>0</v>
      </c>
    </row>
    <row r="32" spans="1:8" ht="13.5" thickTop="1" x14ac:dyDescent="0.2"/>
    <row r="33" spans="1:8" ht="13.5" x14ac:dyDescent="0.25">
      <c r="A33" s="18"/>
      <c r="B33" s="18"/>
      <c r="C33" s="19" t="s">
        <v>65</v>
      </c>
      <c r="D33" s="18"/>
      <c r="E33" s="18"/>
      <c r="F33" s="31" t="s">
        <v>66</v>
      </c>
      <c r="G33" s="31"/>
      <c r="H33" s="20"/>
    </row>
  </sheetData>
  <sheetProtection password="DC11" sheet="1" objects="1" scenarios="1"/>
  <mergeCells count="17">
    <mergeCell ref="A1:H1"/>
    <mergeCell ref="A3:H3"/>
    <mergeCell ref="D21:H21"/>
    <mergeCell ref="D27:H27"/>
    <mergeCell ref="D17:H17"/>
    <mergeCell ref="D12:H12"/>
    <mergeCell ref="D7:H7"/>
    <mergeCell ref="D11:G11"/>
    <mergeCell ref="A11:C11"/>
    <mergeCell ref="A16:C16"/>
    <mergeCell ref="F33:G33"/>
    <mergeCell ref="D16:G16"/>
    <mergeCell ref="A20:C20"/>
    <mergeCell ref="D20:G20"/>
    <mergeCell ref="A26:C26"/>
    <mergeCell ref="D26:G26"/>
    <mergeCell ref="D29:G29"/>
  </mergeCell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upr. UPZP</vt:lpstr>
      <vt:lpstr>'Kosztorys upr. UPZP'!Obszar_wydruku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R.</dc:creator>
  <cp:lastModifiedBy>Jan Kocur</cp:lastModifiedBy>
  <cp:lastPrinted>2021-05-10T16:50:08Z</cp:lastPrinted>
  <dcterms:created xsi:type="dcterms:W3CDTF">2021-05-10T16:59:22Z</dcterms:created>
  <dcterms:modified xsi:type="dcterms:W3CDTF">2021-05-14T09:57:53Z</dcterms:modified>
</cp:coreProperties>
</file>