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155" tabRatio="366" firstSheet="2" activeTab="2"/>
  </bookViews>
  <sheets>
    <sheet name="HARMONOGRAM  ROBOCZY" sheetId="1" r:id="rId1"/>
    <sheet name="Prop. harm.po zm. 27.11 na 2018" sheetId="2" r:id="rId2"/>
    <sheet name="HARMONOGRAM 2023" sheetId="3" r:id="rId3"/>
    <sheet name="ALFABET" sheetId="4" r:id="rId4"/>
  </sheets>
  <definedNames>
    <definedName name="__Anonymous_Sheet_DB__1">#REF!</definedName>
    <definedName name="__Anonymous_Sheet_DB__1_1">#REF!</definedName>
    <definedName name="__Anonymous_Sheet_DB__2">#REF!</definedName>
    <definedName name="__Anonymous_Sheet_DB__3">#REF!</definedName>
    <definedName name="__Anonymous_Sheet_DB__4">#REF!</definedName>
    <definedName name="_xlnm.Print_Area" localSheetId="2">'HARMONOGRAM 2023'!$A$1:$K$189</definedName>
  </definedNames>
  <calcPr fullCalcOnLoad="1"/>
</workbook>
</file>

<file path=xl/sharedStrings.xml><?xml version="1.0" encoding="utf-8"?>
<sst xmlns="http://schemas.openxmlformats.org/spreadsheetml/2006/main" count="1389" uniqueCount="403">
  <si>
    <t>Lp.</t>
  </si>
  <si>
    <t>Nazwa ulicy</t>
  </si>
  <si>
    <t>Długość w mb</t>
  </si>
  <si>
    <t>powierzchnia m2</t>
  </si>
  <si>
    <t>częst. czyszcz.          w m-cu</t>
  </si>
  <si>
    <t>Rzeczywista pow. oczyszczona w miesiącu</t>
  </si>
  <si>
    <t>PLAN 1 - ŚRODA</t>
  </si>
  <si>
    <t>DTŚ na całym odcinku ze wszystkimi węzłami i łącznikami + zjazd do Straży Poż.</t>
  </si>
  <si>
    <t>Pl. Słowiański</t>
  </si>
  <si>
    <t>PLAN 2 - PIĄTEK</t>
  </si>
  <si>
    <t xml:space="preserve">ul. Brzozowa  </t>
  </si>
  <si>
    <t xml:space="preserve">ul. Bukowa </t>
  </si>
  <si>
    <t>PLAN 3. 1 i 3 PONIEDZIAŁEK</t>
  </si>
  <si>
    <t>Pl. Zawadzkiego</t>
  </si>
  <si>
    <t>PLAN 4. 1 i 3 WTOREK</t>
  </si>
  <si>
    <t>PLAN 5. 2 i 4 WTOREK</t>
  </si>
  <si>
    <t>PLAN 6. 2 i 4 ŚRODA</t>
  </si>
  <si>
    <t>PLAN 7. 1 CZWARTEK</t>
  </si>
  <si>
    <t>PLAN 8. 2 CZWARTEK</t>
  </si>
  <si>
    <t>PLAN 9. 3 CZWARTEK</t>
  </si>
  <si>
    <t>PLAN 10. 4 CZWARTEK</t>
  </si>
  <si>
    <t>tj.</t>
  </si>
  <si>
    <t>j.m.</t>
  </si>
  <si>
    <t>1-go Maja pozostała część</t>
  </si>
  <si>
    <t>1go Maja od ul. Bytomskiej do ul. Metalowców</t>
  </si>
  <si>
    <t>Akacjowa</t>
  </si>
  <si>
    <t>Al. Parkowa</t>
  </si>
  <si>
    <t>Armii Ludowej</t>
  </si>
  <si>
    <t>Astrów</t>
  </si>
  <si>
    <t>Bankowa</t>
  </si>
  <si>
    <t>Barlickiego</t>
  </si>
  <si>
    <t>Beskidzka</t>
  </si>
  <si>
    <t>Boczna</t>
  </si>
  <si>
    <t>Bohaterów Westerplatte</t>
  </si>
  <si>
    <t xml:space="preserve">Bukowego od ul. Chorzowskiej do ul. Barlickiego </t>
  </si>
  <si>
    <t xml:space="preserve">Bytomska </t>
  </si>
  <si>
    <t>Ceramiczna</t>
  </si>
  <si>
    <t>Chopina</t>
  </si>
  <si>
    <t>Chorzowska</t>
  </si>
  <si>
    <t xml:space="preserve">Chrobrego </t>
  </si>
  <si>
    <t>Chropaczowska</t>
  </si>
  <si>
    <t>Cicha</t>
  </si>
  <si>
    <t>Cmentarna od ul. Katowickiej do ul. Polaka</t>
  </si>
  <si>
    <t>Dębowa</t>
  </si>
  <si>
    <t>Figuły</t>
  </si>
  <si>
    <t>Fornalskiej</t>
  </si>
  <si>
    <t>Gołęszyców</t>
  </si>
  <si>
    <t>Górna od ul. Łagiewnickiej do ul. Stawowej</t>
  </si>
  <si>
    <t>Górnicza</t>
  </si>
  <si>
    <t xml:space="preserve">Graniczna </t>
  </si>
  <si>
    <t>Granitowa za wyjątkiem dojazdu do osiedli</t>
  </si>
  <si>
    <t>Hajduki</t>
  </si>
  <si>
    <t>Harcerska od. Ul. Sikorskiego do DTŚ</t>
  </si>
  <si>
    <t>Hibnera</t>
  </si>
  <si>
    <t xml:space="preserve">Hutnicza </t>
  </si>
  <si>
    <t>Jaśminowa</t>
  </si>
  <si>
    <t>Jaworowa</t>
  </si>
  <si>
    <t>Jodłowa do zabudowań   nr 18</t>
  </si>
  <si>
    <t>Kaliny</t>
  </si>
  <si>
    <t>Karpacka</t>
  </si>
  <si>
    <t>Kasprzaka</t>
  </si>
  <si>
    <t>Kasztanowa</t>
  </si>
  <si>
    <t>Klonowa</t>
  </si>
  <si>
    <t>Komandra za wyjątkiem dojazdów do posesji</t>
  </si>
  <si>
    <t>Kopernika</t>
  </si>
  <si>
    <t>Korfantego za wyjątkiem dojazdów do osiedla</t>
  </si>
  <si>
    <t>Kościelna</t>
  </si>
  <si>
    <t>Kościuszki</t>
  </si>
  <si>
    <t>Krasickiego - za wyjątkiem dojazdu do osiedla od  ul. Bytomskiej do ul. Korfantego</t>
  </si>
  <si>
    <t>Krasickiego od ul. Korfantego do ul. Mickiewicza</t>
  </si>
  <si>
    <t>Krauzego</t>
  </si>
  <si>
    <t>Krótka</t>
  </si>
  <si>
    <t>Kubiny</t>
  </si>
  <si>
    <t xml:space="preserve">Licealna </t>
  </si>
  <si>
    <t>Liebknechta</t>
  </si>
  <si>
    <t>Ligonia</t>
  </si>
  <si>
    <t>Lipowa</t>
  </si>
  <si>
    <t>Mańczyka</t>
  </si>
  <si>
    <t>Matki Polki</t>
  </si>
  <si>
    <t>Miarki</t>
  </si>
  <si>
    <t>Mickiewicza</t>
  </si>
  <si>
    <t>Mielęckiego od ul. Wojska Polskiego do przedszkola</t>
  </si>
  <si>
    <t>Morcinka</t>
  </si>
  <si>
    <t>Nastolatków</t>
  </si>
  <si>
    <t>Nowa</t>
  </si>
  <si>
    <t>Nowotki</t>
  </si>
  <si>
    <t>Ogrodowa</t>
  </si>
  <si>
    <t>Okrzei</t>
  </si>
  <si>
    <t>Piastowska</t>
  </si>
  <si>
    <t>Pieczki</t>
  </si>
  <si>
    <t>Plebiscytowa</t>
  </si>
  <si>
    <t>Pokoju</t>
  </si>
  <si>
    <t xml:space="preserve">Polaka </t>
  </si>
  <si>
    <t>Polna za wyjątkiem dojazdów do osiedla</t>
  </si>
  <si>
    <t>Powstańców Warszawy</t>
  </si>
  <si>
    <t>Rzeczna</t>
  </si>
  <si>
    <t>Sawickiej</t>
  </si>
  <si>
    <t>Sądowa</t>
  </si>
  <si>
    <t>Sienkiewicza</t>
  </si>
  <si>
    <t>Stawowa</t>
  </si>
  <si>
    <t>Sudecka</t>
  </si>
  <si>
    <t>Szczytowa</t>
  </si>
  <si>
    <t>Szkolna od ul. Dworcowej do ul. Granitowej</t>
  </si>
  <si>
    <t>Sztygarska</t>
  </si>
  <si>
    <t>Śląska (Tunkla)</t>
  </si>
  <si>
    <t xml:space="preserve">Śląska od ul. Wojska Polskiego do granicy miasta Ruda </t>
  </si>
  <si>
    <t>Ślężan od Opolskiej do końca osiedla</t>
  </si>
  <si>
    <t>Św. Jana</t>
  </si>
  <si>
    <t>Świdra</t>
  </si>
  <si>
    <t>Świętokrzyska</t>
  </si>
  <si>
    <t>Tatrzańska od ul. Chorzowskiej  wraz  z  dojazdem do szpitala – za wyjątkiem dojazdu do osiedla</t>
  </si>
  <si>
    <t>Topolowa</t>
  </si>
  <si>
    <t>Wallisa</t>
  </si>
  <si>
    <t>Wieczorka</t>
  </si>
  <si>
    <t>Wierzbowa</t>
  </si>
  <si>
    <t>Wodna</t>
  </si>
  <si>
    <t xml:space="preserve">Wojska Polskiego  </t>
  </si>
  <si>
    <t>Wojska Polskiego bud 19 -29 ( wjazd  naprzeciw KMP)</t>
  </si>
  <si>
    <t>Wojska Polskiego dojazd do ul. Śląskiej</t>
  </si>
  <si>
    <t>Wolności</t>
  </si>
  <si>
    <t>Wróblewskiego</t>
  </si>
  <si>
    <t>Wyszyńskiego</t>
  </si>
  <si>
    <t>Zielona</t>
  </si>
  <si>
    <t>Zubrzyckiego od ul. Krasickiego do ul. Chorzowskiej</t>
  </si>
  <si>
    <t>Żołnierska</t>
  </si>
  <si>
    <t>DTŚ – Rondo staw Marcin</t>
  </si>
  <si>
    <t xml:space="preserve"> Łagiewnicka</t>
  </si>
  <si>
    <t xml:space="preserve"> Ślężan od Bytomskiej do Opolskiej</t>
  </si>
  <si>
    <t xml:space="preserve"> Metalowców </t>
  </si>
  <si>
    <t xml:space="preserve"> Dworcowa</t>
  </si>
  <si>
    <t xml:space="preserve"> Katowicka  pozostała część</t>
  </si>
  <si>
    <t>dojazd do nr 43 (wjazd od Cmentarnej)</t>
  </si>
  <si>
    <t xml:space="preserve"> Świerczewskiego</t>
  </si>
  <si>
    <t xml:space="preserve"> Wyzwolenia </t>
  </si>
  <si>
    <t xml:space="preserve"> Szpitalna za wyjątkiem dojazdów do osiedla</t>
  </si>
  <si>
    <t xml:space="preserve"> Tunelowa</t>
  </si>
  <si>
    <t>Śląska/Tunkla-Rondo</t>
  </si>
  <si>
    <t xml:space="preserve"> Buczka</t>
  </si>
  <si>
    <t xml:space="preserve"> Średnia</t>
  </si>
  <si>
    <t>Węglowa</t>
  </si>
  <si>
    <t xml:space="preserve"> Kamionki wraz z wjazdem do nr 2 i kompleksu garaży</t>
  </si>
  <si>
    <t xml:space="preserve"> Lampego od ul. Łagiewnickiej do Ostatniej</t>
  </si>
  <si>
    <t xml:space="preserve"> Bieszczadzka</t>
  </si>
  <si>
    <t xml:space="preserve"> Przybyły</t>
  </si>
  <si>
    <t xml:space="preserve"> Imieli</t>
  </si>
  <si>
    <t xml:space="preserve"> Moniuszki</t>
  </si>
  <si>
    <t xml:space="preserve"> Bukowego od ul. Barlickiego do ul. Świdra</t>
  </si>
  <si>
    <t xml:space="preserve"> Pola</t>
  </si>
  <si>
    <t xml:space="preserve"> Powstańców Śl.</t>
  </si>
  <si>
    <t xml:space="preserve"> Pocztowa od ul. Kubiny do ul. Granitowej</t>
  </si>
  <si>
    <t xml:space="preserve"> Matejki</t>
  </si>
  <si>
    <t xml:space="preserve"> Findera</t>
  </si>
  <si>
    <t xml:space="preserve"> Strzelców Bytomskich</t>
  </si>
  <si>
    <t xml:space="preserve"> Komandra dojazd do posesji 30-52</t>
  </si>
  <si>
    <t xml:space="preserve"> Komandra dojazd do posesji 4a-4b,6a-6b,i W.Polskiego 3 i 5</t>
  </si>
  <si>
    <t xml:space="preserve"> Grunwaldzka </t>
  </si>
  <si>
    <t xml:space="preserve"> Miczurina</t>
  </si>
  <si>
    <t xml:space="preserve"> Sikorskiego</t>
  </si>
  <si>
    <t xml:space="preserve"> Niedurnego</t>
  </si>
  <si>
    <t xml:space="preserve"> Oświęcimska</t>
  </si>
  <si>
    <t xml:space="preserve"> Świerczyny</t>
  </si>
  <si>
    <t xml:space="preserve"> Żelazna od Pl. Słowiańskiego do ul. Chrobrego</t>
  </si>
  <si>
    <t xml:space="preserve"> Sportowa</t>
  </si>
  <si>
    <t xml:space="preserve"> Lazara</t>
  </si>
  <si>
    <t xml:space="preserve"> Czajora</t>
  </si>
  <si>
    <t xml:space="preserve"> Jordanowska</t>
  </si>
  <si>
    <t xml:space="preserve"> Hibnera dojazd do nr 6,8,10</t>
  </si>
  <si>
    <t xml:space="preserve"> Uroczysko </t>
  </si>
  <si>
    <t xml:space="preserve"> Piechaczka</t>
  </si>
  <si>
    <t xml:space="preserve"> Jesionowa</t>
  </si>
  <si>
    <t xml:space="preserve"> Ligonia</t>
  </si>
  <si>
    <t xml:space="preserve"> Krzywa </t>
  </si>
  <si>
    <t xml:space="preserve"> Krzyżyńskich</t>
  </si>
  <si>
    <t xml:space="preserve"> Reja</t>
  </si>
  <si>
    <t>Wojska Polskiego - dojazd do KMP i wież zabytkowych</t>
  </si>
  <si>
    <t>Przemysłowa od Mickiewicza do wjazdu do stacji paliw i garaży</t>
  </si>
  <si>
    <t>Chorzowska dojazd do budynku 35 i 37                                                                (4 środa miesiąca)</t>
  </si>
  <si>
    <t>Razem</t>
  </si>
  <si>
    <t>m2</t>
  </si>
  <si>
    <t>j.m = 100 m2</t>
  </si>
  <si>
    <t>dojazd do nr 30 b (pawilony handlowe)                                                                          (1 i 3 środa)</t>
  </si>
  <si>
    <t>dojazd do nr 30c (Lech-warsztat samochodowy)                                                         (1 i 3 środa)</t>
  </si>
  <si>
    <t xml:space="preserve"> Nowa dojazd do nr 6-12 każdy                                                                            ( 4 piątek miesiąca)</t>
  </si>
  <si>
    <t>`PRZENIESIONA DO REALIZACJI W KAŻDY CZWARTEK</t>
  </si>
  <si>
    <t xml:space="preserve">PRZENIESIONE DO PLANU 1 </t>
  </si>
  <si>
    <t>pozycja przeniesiona do innego planu</t>
  </si>
  <si>
    <t>pozycja dodana do innego planu</t>
  </si>
  <si>
    <t>PRZENIESIONE DO PLANU 2</t>
  </si>
  <si>
    <t>PRZENIESIONE DO PLANU NR 2</t>
  </si>
  <si>
    <t>PRZENIESIONE DO PLANU NR 6</t>
  </si>
  <si>
    <t>PRZENIESIONE DO PLANU NR 1</t>
  </si>
  <si>
    <t>PRZENIESIONO DO PLANU NR 2</t>
  </si>
  <si>
    <t>HARMONOGRAM LETNIEGO MECHANICZNEGO OCZYSZCZANIA JEZDNI WRAZ Z WYKAZEM POWIERZCHNI NA 2016-2017 - ZMIANY PLANÓW - ROBOCZY</t>
  </si>
  <si>
    <t>PRZENIESIONO DO PLANU NR 10</t>
  </si>
  <si>
    <t xml:space="preserve">Reja </t>
  </si>
  <si>
    <t>PRZENIESIONO DO PLANU NR 6</t>
  </si>
  <si>
    <t>PRZENIESIONO DO PLANU NR 1</t>
  </si>
  <si>
    <t>PRZENIESIONO DO PLANU NR 4</t>
  </si>
  <si>
    <t>Chropaczowska                                                                                                    (4 środa miesiaca)</t>
  </si>
  <si>
    <t>Chorzowska dojazd do budynku 35 i 37                                                          (4 środa miesiąca)</t>
  </si>
  <si>
    <t>dojazd do nr 30 b (pawilony handlowe)                                                               (1 i 3 środa)</t>
  </si>
  <si>
    <t>dojazd do nr 30c (Lech-warsztat samochodowy)                                              (1 i 3 środa)</t>
  </si>
  <si>
    <t>Ogrodowa                                                                                                            (4 środa miesiąca)</t>
  </si>
  <si>
    <t>Gołęszyców                                                                                                            (1 i 3 środa)</t>
  </si>
  <si>
    <t>Ślężan od Opolskiej do końca osiedla                                                           (1 i 3 środa)</t>
  </si>
  <si>
    <t xml:space="preserve"> Żelazna od Pl. Słowiańskiego do ul. Chrobrego                                    (4 środa miesiąca)</t>
  </si>
  <si>
    <t xml:space="preserve"> Nowa dojazd do nr 6-12 każdy                                                               ( 4 piątek miesiąca)</t>
  </si>
  <si>
    <t>Krauzego                                                                                                   ( 4 piątek miesiąca)</t>
  </si>
  <si>
    <t>Mielęckiego od ul. Wojska Polskiego do przedszkola                           (1 i 3 piątek)</t>
  </si>
  <si>
    <t>Wyszyńskiego                                                                                                  (1 i 3 piątek)</t>
  </si>
  <si>
    <t xml:space="preserve"> Grunwaldzka                                                                                                   (1 i 3 piątek)</t>
  </si>
  <si>
    <t>Hutnicza                                                                                                             (1 i 3 piątek)</t>
  </si>
  <si>
    <t>Komandra za wyjątkiem dojazdów do posesji                                         (1 i 3 piątek)</t>
  </si>
  <si>
    <t xml:space="preserve"> Komandra dojazd do posesji 30-52                                                         (1 i 3 piątek)</t>
  </si>
  <si>
    <t xml:space="preserve"> Komandra dojazd do posesji 4a-4b,6a-6b,i W.Polskiego 3 i 5            (1 i 3 piątek)    </t>
  </si>
  <si>
    <t>Ceramiczna                                                                                                      (1 i 3 piątek)</t>
  </si>
  <si>
    <t>Topolowa                                                                                                          (1 i 3 piątek)</t>
  </si>
  <si>
    <t>Lipowa                                                                                                               (1 i 3 piątek)</t>
  </si>
  <si>
    <t>Kasprzaka                                                                                                             (4 środa)</t>
  </si>
  <si>
    <t>Ligonia                                                                                                                   (4 środa)</t>
  </si>
  <si>
    <t>Reja                                                                                                                        (4 środa)</t>
  </si>
  <si>
    <t>Fornalskiej                                                                                                            (4 środa)</t>
  </si>
  <si>
    <t>Cicha                                                                                                                      (4 środa)</t>
  </si>
  <si>
    <t>Hibnera                                                                                                                  (4 środa)</t>
  </si>
  <si>
    <t xml:space="preserve"> Hibnera dojazd do nr 6,8,10                                                                             (4 środa)</t>
  </si>
  <si>
    <t xml:space="preserve"> Piechaczka                                                                                                           (4 środa)</t>
  </si>
  <si>
    <t>razem</t>
  </si>
  <si>
    <t>HARMONOGRAM LETNIEGO MECHANICZNEGO OCZYSZCZANIA JEZDNI WRAZ Z WYKAZEM POWIERZCHNI</t>
  </si>
  <si>
    <t>Zał nr 6</t>
  </si>
  <si>
    <t>Chrobrego całość</t>
  </si>
  <si>
    <t>Ślężan od Bytomskiej do Opolskiej</t>
  </si>
  <si>
    <t>Konstytucji 1997</t>
  </si>
  <si>
    <t>Tunelowa</t>
  </si>
  <si>
    <t xml:space="preserve">Brzozowa  </t>
  </si>
  <si>
    <t xml:space="preserve">Bukowa </t>
  </si>
  <si>
    <t>Bieszczadzka</t>
  </si>
  <si>
    <t>Bukowego od ul. Barlickiego do ul. Świdra</t>
  </si>
  <si>
    <t>Dworcowa</t>
  </si>
  <si>
    <t>Wrocławska</t>
  </si>
  <si>
    <t>Kamionki wraz z wjazdem do nr 2 i kompleksu garaży</t>
  </si>
  <si>
    <t>Wolnego od ul. Łagiewnickiej do Ostatniej</t>
  </si>
  <si>
    <t>Pileckiego</t>
  </si>
  <si>
    <t>Przybyły</t>
  </si>
  <si>
    <t>Powstańców Śl.</t>
  </si>
  <si>
    <t>M.D.Hoffman</t>
  </si>
  <si>
    <t>Brzozowskiego</t>
  </si>
  <si>
    <t>Michalskiego</t>
  </si>
  <si>
    <t>Rudzka</t>
  </si>
  <si>
    <t>Działkowców</t>
  </si>
  <si>
    <t>1 Maja od ul. Bytomskiej do ul. Metalowców</t>
  </si>
  <si>
    <t>Jesionowa</t>
  </si>
  <si>
    <t>1 Maja pozostała część</t>
  </si>
  <si>
    <t>Sikorskiego</t>
  </si>
  <si>
    <t>Miczurina</t>
  </si>
  <si>
    <t>C</t>
  </si>
  <si>
    <t>środa</t>
  </si>
  <si>
    <t>co tydzień</t>
  </si>
  <si>
    <t>H</t>
  </si>
  <si>
    <t>czwartek</t>
  </si>
  <si>
    <t>L</t>
  </si>
  <si>
    <t>piątek</t>
  </si>
  <si>
    <t>Chorzowska dojazd do budynku 35 i 37 - każda 4 środa miesiąca</t>
  </si>
  <si>
    <t>CH</t>
  </si>
  <si>
    <t>poniedziałek</t>
  </si>
  <si>
    <t>7,8,9,10</t>
  </si>
  <si>
    <t>DTŚ- Rondo staw Marcin</t>
  </si>
  <si>
    <t>Z</t>
  </si>
  <si>
    <t>K</t>
  </si>
  <si>
    <t>Katowicka  pozostała część</t>
  </si>
  <si>
    <t>P</t>
  </si>
  <si>
    <t xml:space="preserve">Krzywa </t>
  </si>
  <si>
    <t>Krzyżyńskich</t>
  </si>
  <si>
    <t>Łagiewnicka</t>
  </si>
  <si>
    <t xml:space="preserve">Metalowców </t>
  </si>
  <si>
    <t>Nowa dojazd do nr 6-12 każdy 4 piątek miesiąca</t>
  </si>
  <si>
    <t>Piechaczka</t>
  </si>
  <si>
    <t>Reja</t>
  </si>
  <si>
    <t>Szpitalna za wyjątkiem dojazdów do osiedla</t>
  </si>
  <si>
    <t>Śląska /Tunkla – Rondo</t>
  </si>
  <si>
    <t>Świerczewskiego</t>
  </si>
  <si>
    <t xml:space="preserve"> </t>
  </si>
  <si>
    <t xml:space="preserve">Wyzwolenia </t>
  </si>
  <si>
    <t>dzielnica</t>
  </si>
  <si>
    <t>krotność oczyszczania w miesiącu</t>
  </si>
  <si>
    <t>dni oczyszczania</t>
  </si>
  <si>
    <t>Nr tygodnia</t>
  </si>
  <si>
    <t>Nr planu</t>
  </si>
  <si>
    <t>Pozycja planu</t>
  </si>
  <si>
    <t>powierzchnia w m2</t>
  </si>
  <si>
    <t>2;4</t>
  </si>
  <si>
    <t>1;3</t>
  </si>
  <si>
    <t>Buczka</t>
  </si>
  <si>
    <t>wtorek</t>
  </si>
  <si>
    <t>Czajora</t>
  </si>
  <si>
    <t xml:space="preserve">Grunwaldzka </t>
  </si>
  <si>
    <t>Imieli</t>
  </si>
  <si>
    <t>Jordanowska</t>
  </si>
  <si>
    <t>dojazd do nr 30c (Lech” warsztat samochodowy) 1 i 3 środa</t>
  </si>
  <si>
    <t>dojazd do nr 30 b (pawilony handlowe)</t>
  </si>
  <si>
    <t>Komandra 30-52</t>
  </si>
  <si>
    <t>Komandra dojazd do posesji 4a-4b,6a-6b,i W.Polskiego 3 i 5</t>
  </si>
  <si>
    <t>Lazara</t>
  </si>
  <si>
    <t>Matejki</t>
  </si>
  <si>
    <t>Moniuszki</t>
  </si>
  <si>
    <t>Niedurnego</t>
  </si>
  <si>
    <t>Oświęcimska</t>
  </si>
  <si>
    <t>Pocztowa od ul. Kubiny do ul. Granitowej</t>
  </si>
  <si>
    <t>Pola</t>
  </si>
  <si>
    <t>Sportowa</t>
  </si>
  <si>
    <t>Strzelców Bytomskich</t>
  </si>
  <si>
    <t>Średnia</t>
  </si>
  <si>
    <t>Świerczyny</t>
  </si>
  <si>
    <t xml:space="preserve">Uroczysko </t>
  </si>
  <si>
    <t>Żelazna od Pl. Słowiańskiego do ul. Chrobrego</t>
  </si>
  <si>
    <t>Hoffmann</t>
  </si>
  <si>
    <t>Kochanowskiego</t>
  </si>
  <si>
    <t>Dmowskiego</t>
  </si>
  <si>
    <t>Dmowskiego dojazd do nr 6,8,10</t>
  </si>
  <si>
    <t xml:space="preserve">Gołęszyców                                                                                                   </t>
  </si>
  <si>
    <t xml:space="preserve">Chropaczowska                                                                                              </t>
  </si>
  <si>
    <t xml:space="preserve">Ogrodowa                                                                                                 </t>
  </si>
  <si>
    <t xml:space="preserve">Topolowa                                                                                                       </t>
  </si>
  <si>
    <t xml:space="preserve">Lipowa                                                                                                              </t>
  </si>
  <si>
    <t xml:space="preserve">Grunwaldzka                                                                                                  </t>
  </si>
  <si>
    <t xml:space="preserve">Wyszyńskiego                                                                                             </t>
  </si>
  <si>
    <t xml:space="preserve">Krauzego                                                                                              </t>
  </si>
  <si>
    <t xml:space="preserve">Ceramiczna                                                                                                    </t>
  </si>
  <si>
    <t xml:space="preserve">Hutnicza                                                                                                             </t>
  </si>
  <si>
    <t xml:space="preserve">Kasprzaka                                                                                                         </t>
  </si>
  <si>
    <t xml:space="preserve">Ligonia                                                                                                                </t>
  </si>
  <si>
    <t xml:space="preserve">Reja                                                                                                                  </t>
  </si>
  <si>
    <t xml:space="preserve">Kochanowskiego                                                                                                           </t>
  </si>
  <si>
    <t xml:space="preserve">Cicha                                                                                                                 </t>
  </si>
  <si>
    <t xml:space="preserve">Dmowskiego                                                                                                              </t>
  </si>
  <si>
    <t xml:space="preserve">Piechaczka                                                                                                       </t>
  </si>
  <si>
    <t>Tygodnie oczyszcz.</t>
  </si>
  <si>
    <t>Zubyckiego (nowy jednokierunkowy odcinek jezdni) od nr 10 do 28</t>
  </si>
  <si>
    <t>1;2;3;4</t>
  </si>
  <si>
    <t>DTŚ</t>
  </si>
  <si>
    <t>Komandra dojazd do posesji 8-8a i W.Polskiego 7</t>
  </si>
  <si>
    <t xml:space="preserve">    </t>
  </si>
  <si>
    <t>1,2,3,4</t>
  </si>
  <si>
    <t>Sudecka - dojazd do nieruchomości 10a i 10b</t>
  </si>
  <si>
    <t>16a</t>
  </si>
  <si>
    <t>HARMONOGRAM LETNIEGO MECHANICZNEGO OCZYSZCZANIA JEZDNI WRAZ Z WYKAZEM POWIERZCHNI 2023 R.</t>
  </si>
  <si>
    <t>Ślężan - od Bytomskiej do Opolskiej</t>
  </si>
  <si>
    <t xml:space="preserve">Ślężan - od Opolskiej do końca osiedla                                                       </t>
  </si>
  <si>
    <t>Górna - od ul. Łagiewnickiej do Stawowej</t>
  </si>
  <si>
    <t xml:space="preserve">Chorzowska - dojazd do budynku 35 i 37                                                         </t>
  </si>
  <si>
    <t>Tatrzańska - od Chorzowskiej  wraz  z  dojazdem do szpitala – za wyjątkiem dojazdu do osiedla</t>
  </si>
  <si>
    <t xml:space="preserve">Bukowego - od Chorzowskiej do Barlickiego </t>
  </si>
  <si>
    <t>Plac Słowiański</t>
  </si>
  <si>
    <t xml:space="preserve"> Żelazna - od Placu Słowiańskiego do ul. Chrobrego                                  </t>
  </si>
  <si>
    <t>Zubrzyckiego - od  Krasickiego do Chorzowskiej</t>
  </si>
  <si>
    <t>Zubrzyckiego-  (nowy jednokierunkowy odcinek jezdni) od nr 10 do 28</t>
  </si>
  <si>
    <t>Krasickiego - od  Korfantego do Mickiewicza</t>
  </si>
  <si>
    <t>1 Maja - od Bytomskiej do Metalowców</t>
  </si>
  <si>
    <t>Katowicka  - pozostała część</t>
  </si>
  <si>
    <t xml:space="preserve">Katowicka - dojazd do nr 30c (Lech-warsztat samochodowy)                                          </t>
  </si>
  <si>
    <t xml:space="preserve">Katowicka - dojazd do nr 30 b (pawilony handlowe)                                                         </t>
  </si>
  <si>
    <t>Katowicka - dojazd do nr 43 (wjazd od Cmentarnej)</t>
  </si>
  <si>
    <t>Wojska Polskiego - dojazd do ul. Śląskiej</t>
  </si>
  <si>
    <t>Wojska Polskiego - bud 19-29 ( wjazd  naprzeciw KMP)</t>
  </si>
  <si>
    <t xml:space="preserve">Mielęckiego - od Wojska Polskiego do przedszkola                           </t>
  </si>
  <si>
    <t>Śląska - od Wojska Polskiego do granicy miasta Ruda Śląska</t>
  </si>
  <si>
    <t>Śląska/Tunkla  (rondo)</t>
  </si>
  <si>
    <t xml:space="preserve"> Nowa - dojazd do nr 6-12                                               </t>
  </si>
  <si>
    <t xml:space="preserve">Wiśniowa - za wyjątkiem dojazdów do posesji                                       </t>
  </si>
  <si>
    <t xml:space="preserve">Wiśniowa - dojazd do posesji 30-52                                               </t>
  </si>
  <si>
    <t xml:space="preserve">Wiśniowa - dojazd do posesji 4a-4b,6a-6b i W.Polskiego 3 i 5          </t>
  </si>
  <si>
    <t xml:space="preserve">Wiśniowa - dojazd do posesji 8a-8b i W.Polskiego 7 </t>
  </si>
  <si>
    <t>PLAN 3 -  1 i 3 PONIEDZIAŁEK</t>
  </si>
  <si>
    <t>Plac Zawadzkiego</t>
  </si>
  <si>
    <t>Jodłowa - do zabudowań   nr 18</t>
  </si>
  <si>
    <t>Kamionki - wraz z wjazdem do nr 2 i kompleksu garaży</t>
  </si>
  <si>
    <t>Wolnego - od ul. Łagiewnickiej do Ostatniej</t>
  </si>
  <si>
    <t>PLAN 4 - 1 i 3 WTOREK</t>
  </si>
  <si>
    <t>Krasickiego - (za wyjątkiem dojazdu do osiedla) - od  Bytomskiej do ul. Korfantego</t>
  </si>
  <si>
    <t>Korfantego - za wyjątkiem dojazdów do osiedla</t>
  </si>
  <si>
    <t>Powstańców Śląskich</t>
  </si>
  <si>
    <t>Bukowego - od Barlickiego do Świdra</t>
  </si>
  <si>
    <t>Chrobrego - całość</t>
  </si>
  <si>
    <t>PLAN 5 -  2 i 4 WTOREK</t>
  </si>
  <si>
    <t xml:space="preserve"> Szpitalna - za wyjątkiem dojazdów do osiedla</t>
  </si>
  <si>
    <t>Szkolna - od Dworcowej do Granitowej</t>
  </si>
  <si>
    <t xml:space="preserve"> Pocztowa - od Kubiny do Granitowej</t>
  </si>
  <si>
    <t>Polna - za wyjątkiem dojazdów do osiedla</t>
  </si>
  <si>
    <t>Granitowa - za wyjątkiem dojazdu do osiedli</t>
  </si>
  <si>
    <t>Cmentarna - od Katowickiej do Polaka</t>
  </si>
  <si>
    <t>PLAN 6 - 2 i 4 PONIEDZIAŁEK</t>
  </si>
  <si>
    <t>1 Maja - pozostała część</t>
  </si>
  <si>
    <t xml:space="preserve">Dmowskiego - dojazd do nr 6,8,10                                                                         </t>
  </si>
  <si>
    <t>Harcerska - od Sikorskiego do DTŚ</t>
  </si>
  <si>
    <t>PLAN 7 -  1 CZWARTEK</t>
  </si>
  <si>
    <t>DTŚ - na całym odcinku - ze wszystkimi węzłami i łącznikami + zjazd do Straży Pożarnej</t>
  </si>
  <si>
    <t>DTŚ - rondo staw Marcin</t>
  </si>
  <si>
    <t>Przemysłowa - od Mickiewicza do wjazdu do stacji paliw i garaży</t>
  </si>
  <si>
    <t>PLAN 8 -  2 CZWARTEK</t>
  </si>
  <si>
    <t>DTŚ na całym odcinku ze wszystkimi węzłami i łącznikami + zjazd do Straży Pożarnej</t>
  </si>
  <si>
    <t>PLAN 9 -  3 CZWARTEK</t>
  </si>
  <si>
    <t>Aleja Parkowa</t>
  </si>
  <si>
    <t>PLAN 10 - 4 CZWARTEK</t>
  </si>
  <si>
    <t>MECHANICZNE OCZYSZCZANIE MIASTA  (ALFABETYCZNIE) 2023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</si>
</sst>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 &quot;_z_ł_-;_-@_-"/>
    <numFmt numFmtId="167" formatCode="#,##0_ ;\-#,##0\ "/>
    <numFmt numFmtId="168" formatCode="_-* #,##0.00\ _z_ł_-;\-* #,##0.00\ _z_ł_-;_-* \-??\ _z_ł_-;_-@_-"/>
    <numFmt numFmtId="169" formatCode="#,##0.00\ [$zł-415];[Red]\-#,##0.00\ 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56">
    <font>
      <sz val="11"/>
      <color indexed="8"/>
      <name val="Czcionka tekstu podstawowego"/>
      <family val="2"/>
    </font>
    <font>
      <sz val="10"/>
      <name val="Arial"/>
      <family val="0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indexed="1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11"/>
      <color rgb="FFFF0000"/>
      <name val="Czcionka tekstu podstawowego"/>
      <family val="2"/>
    </font>
    <font>
      <b/>
      <sz val="10"/>
      <color rgb="FFFF0000"/>
      <name val="Arial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F2C0E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3DCFC"/>
        <bgColor indexed="64"/>
      </patternFill>
    </fill>
    <fill>
      <patternFill patternType="solid">
        <fgColor rgb="FFE3DCFC"/>
        <bgColor indexed="64"/>
      </patternFill>
    </fill>
    <fill>
      <patternFill patternType="solid">
        <fgColor rgb="FFE3DCFC"/>
        <bgColor indexed="64"/>
      </patternFill>
    </fill>
    <fill>
      <patternFill patternType="solid">
        <fgColor rgb="FFE3DCFC"/>
        <bgColor indexed="64"/>
      </patternFill>
    </fill>
    <fill>
      <patternFill patternType="solid">
        <fgColor rgb="FFE3DCF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166" fontId="6" fillId="35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166" fontId="8" fillId="35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/>
    </xf>
    <xf numFmtId="166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7" fontId="3" fillId="37" borderId="10" xfId="0" applyNumberFormat="1" applyFont="1" applyFill="1" applyBorder="1" applyAlignment="1">
      <alignment vertical="center"/>
    </xf>
    <xf numFmtId="168" fontId="3" fillId="37" borderId="1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68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vertical="center"/>
    </xf>
    <xf numFmtId="168" fontId="3" fillId="35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6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6" fillId="38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39" borderId="0" xfId="0" applyFill="1" applyAlignment="1">
      <alignment/>
    </xf>
    <xf numFmtId="4" fontId="6" fillId="39" borderId="10" xfId="0" applyNumberFormat="1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6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0" fontId="6" fillId="41" borderId="1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4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" fillId="42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39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vertical="center" wrapText="1"/>
    </xf>
    <xf numFmtId="4" fontId="6" fillId="44" borderId="10" xfId="0" applyNumberFormat="1" applyFont="1" applyFill="1" applyBorder="1" applyAlignment="1">
      <alignment horizontal="center" vertical="center" wrapText="1"/>
    </xf>
    <xf numFmtId="166" fontId="6" fillId="44" borderId="10" xfId="0" applyNumberFormat="1" applyFont="1" applyFill="1" applyBorder="1" applyAlignment="1">
      <alignment horizontal="center" vertical="center"/>
    </xf>
    <xf numFmtId="3" fontId="6" fillId="45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vertical="center"/>
    </xf>
    <xf numFmtId="166" fontId="6" fillId="39" borderId="10" xfId="0" applyNumberFormat="1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vertical="center" wrapText="1"/>
    </xf>
    <xf numFmtId="4" fontId="8" fillId="44" borderId="10" xfId="0" applyNumberFormat="1" applyFont="1" applyFill="1" applyBorder="1" applyAlignment="1">
      <alignment horizontal="center" vertical="center" wrapText="1"/>
    </xf>
    <xf numFmtId="166" fontId="8" fillId="44" borderId="10" xfId="0" applyNumberFormat="1" applyFont="1" applyFill="1" applyBorder="1" applyAlignment="1">
      <alignment horizontal="center" vertical="center"/>
    </xf>
    <xf numFmtId="3" fontId="8" fillId="45" borderId="10" xfId="0" applyNumberFormat="1" applyFont="1" applyFill="1" applyBorder="1" applyAlignment="1">
      <alignment horizontal="center" vertical="center"/>
    </xf>
    <xf numFmtId="3" fontId="8" fillId="46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vertical="center" wrapText="1"/>
    </xf>
    <xf numFmtId="3" fontId="6" fillId="46" borderId="10" xfId="0" applyNumberFormat="1" applyFont="1" applyFill="1" applyBorder="1" applyAlignment="1">
      <alignment horizontal="center" vertical="center"/>
    </xf>
    <xf numFmtId="4" fontId="8" fillId="39" borderId="10" xfId="0" applyNumberFormat="1" applyFont="1" applyFill="1" applyBorder="1" applyAlignment="1">
      <alignment horizontal="center" vertical="center" wrapText="1"/>
    </xf>
    <xf numFmtId="166" fontId="8" fillId="39" borderId="10" xfId="0" applyNumberFormat="1" applyFont="1" applyFill="1" applyBorder="1" applyAlignment="1">
      <alignment horizontal="center" vertical="center"/>
    </xf>
    <xf numFmtId="3" fontId="6" fillId="47" borderId="10" xfId="0" applyNumberFormat="1" applyFont="1" applyFill="1" applyBorder="1" applyAlignment="1">
      <alignment horizontal="center" vertical="center"/>
    </xf>
    <xf numFmtId="3" fontId="6" fillId="45" borderId="10" xfId="0" applyNumberFormat="1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vertical="center" wrapText="1"/>
    </xf>
    <xf numFmtId="0" fontId="8" fillId="39" borderId="10" xfId="0" applyFont="1" applyFill="1" applyBorder="1" applyAlignment="1">
      <alignment horizontal="left" vertical="center" wrapText="1"/>
    </xf>
    <xf numFmtId="0" fontId="6" fillId="45" borderId="10" xfId="0" applyFont="1" applyFill="1" applyBorder="1" applyAlignment="1">
      <alignment horizontal="center" vertical="center"/>
    </xf>
    <xf numFmtId="0" fontId="6" fillId="39" borderId="0" xfId="0" applyFont="1" applyFill="1" applyAlignment="1">
      <alignment vertical="center"/>
    </xf>
    <xf numFmtId="0" fontId="3" fillId="39" borderId="0" xfId="0" applyFont="1" applyFill="1" applyAlignment="1">
      <alignment horizontal="right" vertical="center"/>
    </xf>
    <xf numFmtId="4" fontId="6" fillId="39" borderId="0" xfId="0" applyNumberFormat="1" applyFont="1" applyFill="1" applyAlignment="1">
      <alignment horizontal="center" vertical="center"/>
    </xf>
    <xf numFmtId="0" fontId="4" fillId="39" borderId="0" xfId="0" applyFont="1" applyFill="1" applyAlignment="1">
      <alignment horizontal="left" vertical="center"/>
    </xf>
    <xf numFmtId="0" fontId="3" fillId="39" borderId="0" xfId="0" applyFont="1" applyFill="1" applyAlignment="1">
      <alignment vertical="center"/>
    </xf>
    <xf numFmtId="166" fontId="3" fillId="39" borderId="0" xfId="0" applyNumberFormat="1" applyFont="1" applyFill="1" applyAlignment="1">
      <alignment vertical="center"/>
    </xf>
    <xf numFmtId="0" fontId="3" fillId="39" borderId="0" xfId="0" applyFont="1" applyFill="1" applyAlignment="1">
      <alignment horizontal="center" vertical="center"/>
    </xf>
    <xf numFmtId="167" fontId="3" fillId="47" borderId="10" xfId="0" applyNumberFormat="1" applyFont="1" applyFill="1" applyBorder="1" applyAlignment="1">
      <alignment vertical="center"/>
    </xf>
    <xf numFmtId="0" fontId="5" fillId="39" borderId="0" xfId="0" applyFont="1" applyFill="1" applyAlignment="1">
      <alignment horizontal="center" vertical="center"/>
    </xf>
    <xf numFmtId="4" fontId="0" fillId="39" borderId="0" xfId="0" applyNumberFormat="1" applyFill="1" applyAlignment="1">
      <alignment/>
    </xf>
    <xf numFmtId="0" fontId="5" fillId="39" borderId="0" xfId="0" applyFont="1" applyFill="1" applyAlignment="1">
      <alignment horizontal="right" vertical="center"/>
    </xf>
    <xf numFmtId="168" fontId="3" fillId="47" borderId="10" xfId="0" applyNumberFormat="1" applyFont="1" applyFill="1" applyBorder="1" applyAlignment="1">
      <alignment vertical="center"/>
    </xf>
    <xf numFmtId="0" fontId="6" fillId="48" borderId="10" xfId="0" applyFont="1" applyFill="1" applyBorder="1" applyAlignment="1">
      <alignment vertical="center"/>
    </xf>
    <xf numFmtId="0" fontId="7" fillId="48" borderId="10" xfId="0" applyFont="1" applyFill="1" applyBorder="1" applyAlignment="1">
      <alignment horizontal="center" vertical="center" wrapText="1"/>
    </xf>
    <xf numFmtId="4" fontId="6" fillId="48" borderId="10" xfId="0" applyNumberFormat="1" applyFont="1" applyFill="1" applyBorder="1" applyAlignment="1">
      <alignment horizontal="center" vertical="center" wrapText="1"/>
    </xf>
    <xf numFmtId="4" fontId="6" fillId="48" borderId="10" xfId="0" applyNumberFormat="1" applyFont="1" applyFill="1" applyBorder="1" applyAlignment="1">
      <alignment horizontal="right" vertical="center"/>
    </xf>
    <xf numFmtId="0" fontId="6" fillId="48" borderId="10" xfId="0" applyFont="1" applyFill="1" applyBorder="1" applyAlignment="1">
      <alignment horizontal="center" vertical="center"/>
    </xf>
    <xf numFmtId="166" fontId="4" fillId="48" borderId="10" xfId="0" applyNumberFormat="1" applyFont="1" applyFill="1" applyBorder="1" applyAlignment="1">
      <alignment vertical="center" wrapText="1"/>
    </xf>
    <xf numFmtId="0" fontId="6" fillId="48" borderId="10" xfId="0" applyFont="1" applyFill="1" applyBorder="1" applyAlignment="1">
      <alignment horizontal="center" vertical="center" wrapText="1"/>
    </xf>
    <xf numFmtId="166" fontId="6" fillId="48" borderId="10" xfId="0" applyNumberFormat="1" applyFont="1" applyFill="1" applyBorder="1" applyAlignment="1">
      <alignment horizontal="right" vertical="center"/>
    </xf>
    <xf numFmtId="3" fontId="6" fillId="48" borderId="10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 vertical="center"/>
    </xf>
    <xf numFmtId="4" fontId="3" fillId="39" borderId="0" xfId="0" applyNumberFormat="1" applyFont="1" applyFill="1" applyAlignment="1">
      <alignment vertical="center"/>
    </xf>
    <xf numFmtId="0" fontId="6" fillId="39" borderId="0" xfId="0" applyFont="1" applyFill="1" applyAlignment="1">
      <alignment horizontal="center" vertical="center"/>
    </xf>
    <xf numFmtId="168" fontId="3" fillId="44" borderId="0" xfId="0" applyNumberFormat="1" applyFont="1" applyFill="1" applyBorder="1" applyAlignment="1">
      <alignment horizontal="left" vertical="center"/>
    </xf>
    <xf numFmtId="0" fontId="3" fillId="39" borderId="0" xfId="0" applyFont="1" applyFill="1" applyAlignment="1">
      <alignment horizontal="left" vertical="center"/>
    </xf>
    <xf numFmtId="168" fontId="3" fillId="39" borderId="0" xfId="0" applyNumberFormat="1" applyFont="1" applyFill="1" applyAlignment="1">
      <alignment horizontal="center" vertical="center"/>
    </xf>
    <xf numFmtId="166" fontId="6" fillId="48" borderId="10" xfId="0" applyNumberFormat="1" applyFont="1" applyFill="1" applyBorder="1" applyAlignment="1">
      <alignment horizontal="center" vertical="center"/>
    </xf>
    <xf numFmtId="0" fontId="53" fillId="39" borderId="10" xfId="0" applyFont="1" applyFill="1" applyBorder="1" applyAlignment="1">
      <alignment vertical="center" wrapText="1"/>
    </xf>
    <xf numFmtId="4" fontId="53" fillId="39" borderId="10" xfId="0" applyNumberFormat="1" applyFont="1" applyFill="1" applyBorder="1" applyAlignment="1">
      <alignment horizontal="center" vertical="center" wrapText="1"/>
    </xf>
    <xf numFmtId="166" fontId="53" fillId="39" borderId="10" xfId="0" applyNumberFormat="1" applyFont="1" applyFill="1" applyBorder="1" applyAlignment="1">
      <alignment horizontal="center" vertical="center"/>
    </xf>
    <xf numFmtId="3" fontId="53" fillId="47" borderId="10" xfId="0" applyNumberFormat="1" applyFont="1" applyFill="1" applyBorder="1" applyAlignment="1">
      <alignment horizontal="center" vertical="center"/>
    </xf>
    <xf numFmtId="0" fontId="53" fillId="39" borderId="10" xfId="0" applyFont="1" applyFill="1" applyBorder="1" applyAlignment="1">
      <alignment vertical="center"/>
    </xf>
    <xf numFmtId="0" fontId="54" fillId="0" borderId="0" xfId="0" applyFont="1" applyAlignment="1">
      <alignment/>
    </xf>
    <xf numFmtId="3" fontId="6" fillId="49" borderId="10" xfId="0" applyNumberFormat="1" applyFont="1" applyFill="1" applyBorder="1" applyAlignment="1">
      <alignment horizontal="center" vertical="center"/>
    </xf>
    <xf numFmtId="3" fontId="8" fillId="49" borderId="10" xfId="0" applyNumberFormat="1" applyFont="1" applyFill="1" applyBorder="1" applyAlignment="1">
      <alignment horizontal="center" vertical="center"/>
    </xf>
    <xf numFmtId="0" fontId="6" fillId="50" borderId="10" xfId="0" applyFont="1" applyFill="1" applyBorder="1" applyAlignment="1">
      <alignment horizontal="center" vertical="center"/>
    </xf>
    <xf numFmtId="0" fontId="10" fillId="39" borderId="0" xfId="0" applyFont="1" applyFill="1" applyAlignment="1">
      <alignment vertical="center"/>
    </xf>
    <xf numFmtId="0" fontId="8" fillId="39" borderId="1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35" borderId="0" xfId="0" applyFill="1" applyAlignment="1">
      <alignment/>
    </xf>
    <xf numFmtId="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8" fontId="13" fillId="0" borderId="0" xfId="0" applyNumberFormat="1" applyFont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6" fillId="39" borderId="1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6" fillId="51" borderId="10" xfId="0" applyFont="1" applyFill="1" applyBorder="1" applyAlignment="1">
      <alignment vertical="center"/>
    </xf>
    <xf numFmtId="0" fontId="7" fillId="51" borderId="10" xfId="0" applyFont="1" applyFill="1" applyBorder="1" applyAlignment="1">
      <alignment horizontal="center" vertical="center" wrapText="1"/>
    </xf>
    <xf numFmtId="4" fontId="6" fillId="51" borderId="10" xfId="0" applyNumberFormat="1" applyFont="1" applyFill="1" applyBorder="1" applyAlignment="1">
      <alignment horizontal="center" vertical="center" wrapText="1"/>
    </xf>
    <xf numFmtId="4" fontId="6" fillId="51" borderId="10" xfId="0" applyNumberFormat="1" applyFont="1" applyFill="1" applyBorder="1" applyAlignment="1">
      <alignment horizontal="right" vertical="center"/>
    </xf>
    <xf numFmtId="0" fontId="6" fillId="51" borderId="10" xfId="0" applyFont="1" applyFill="1" applyBorder="1" applyAlignment="1">
      <alignment horizontal="center" vertical="center"/>
    </xf>
    <xf numFmtId="166" fontId="4" fillId="51" borderId="10" xfId="0" applyNumberFormat="1" applyFont="1" applyFill="1" applyBorder="1" applyAlignment="1">
      <alignment vertical="center" wrapText="1"/>
    </xf>
    <xf numFmtId="0" fontId="6" fillId="51" borderId="10" xfId="0" applyFont="1" applyFill="1" applyBorder="1" applyAlignment="1">
      <alignment horizontal="center" vertical="center" wrapText="1"/>
    </xf>
    <xf numFmtId="166" fontId="6" fillId="51" borderId="10" xfId="0" applyNumberFormat="1" applyFont="1" applyFill="1" applyBorder="1" applyAlignment="1">
      <alignment horizontal="right" vertical="center"/>
    </xf>
    <xf numFmtId="3" fontId="6" fillId="51" borderId="10" xfId="0" applyNumberFormat="1" applyFont="1" applyFill="1" applyBorder="1" applyAlignment="1">
      <alignment horizontal="center" vertical="center"/>
    </xf>
    <xf numFmtId="166" fontId="6" fillId="51" borderId="10" xfId="0" applyNumberFormat="1" applyFont="1" applyFill="1" applyBorder="1" applyAlignment="1">
      <alignment horizontal="center" vertical="center"/>
    </xf>
    <xf numFmtId="3" fontId="6" fillId="52" borderId="10" xfId="0" applyNumberFormat="1" applyFont="1" applyFill="1" applyBorder="1" applyAlignment="1">
      <alignment horizontal="center" vertical="center"/>
    </xf>
    <xf numFmtId="3" fontId="8" fillId="52" borderId="10" xfId="0" applyNumberFormat="1" applyFont="1" applyFill="1" applyBorder="1" applyAlignment="1">
      <alignment horizontal="center" vertical="center"/>
    </xf>
    <xf numFmtId="3" fontId="6" fillId="52" borderId="10" xfId="0" applyNumberFormat="1" applyFont="1" applyFill="1" applyBorder="1" applyAlignment="1">
      <alignment horizontal="center" vertical="center" wrapText="1"/>
    </xf>
    <xf numFmtId="3" fontId="6" fillId="53" borderId="10" xfId="0" applyNumberFormat="1" applyFont="1" applyFill="1" applyBorder="1" applyAlignment="1">
      <alignment horizontal="center" vertical="center"/>
    </xf>
    <xf numFmtId="3" fontId="8" fillId="53" borderId="10" xfId="0" applyNumberFormat="1" applyFont="1" applyFill="1" applyBorder="1" applyAlignment="1">
      <alignment horizontal="center" vertical="center"/>
    </xf>
    <xf numFmtId="0" fontId="6" fillId="54" borderId="10" xfId="0" applyFont="1" applyFill="1" applyBorder="1" applyAlignment="1">
      <alignment horizontal="left" vertical="center" wrapText="1"/>
    </xf>
    <xf numFmtId="1" fontId="6" fillId="54" borderId="10" xfId="0" applyNumberFormat="1" applyFont="1" applyFill="1" applyBorder="1" applyAlignment="1">
      <alignment horizontal="center" vertical="center" wrapText="1"/>
    </xf>
    <xf numFmtId="1" fontId="6" fillId="54" borderId="10" xfId="0" applyNumberFormat="1" applyFont="1" applyFill="1" applyBorder="1" applyAlignment="1">
      <alignment horizontal="center" vertical="center"/>
    </xf>
    <xf numFmtId="1" fontId="8" fillId="54" borderId="10" xfId="0" applyNumberFormat="1" applyFont="1" applyFill="1" applyBorder="1" applyAlignment="1">
      <alignment horizontal="center" vertical="center" wrapText="1"/>
    </xf>
    <xf numFmtId="1" fontId="8" fillId="54" borderId="10" xfId="0" applyNumberFormat="1" applyFont="1" applyFill="1" applyBorder="1" applyAlignment="1">
      <alignment horizontal="center" vertical="center"/>
    </xf>
    <xf numFmtId="0" fontId="8" fillId="55" borderId="10" xfId="0" applyFont="1" applyFill="1" applyBorder="1" applyAlignment="1">
      <alignment horizontal="left" vertical="center" wrapText="1"/>
    </xf>
    <xf numFmtId="1" fontId="8" fillId="55" borderId="10" xfId="0" applyNumberFormat="1" applyFont="1" applyFill="1" applyBorder="1" applyAlignment="1">
      <alignment horizontal="center" vertical="center" wrapText="1"/>
    </xf>
    <xf numFmtId="1" fontId="8" fillId="55" borderId="10" xfId="0" applyNumberFormat="1" applyFont="1" applyFill="1" applyBorder="1" applyAlignment="1">
      <alignment horizontal="center" vertical="center"/>
    </xf>
    <xf numFmtId="1" fontId="6" fillId="55" borderId="10" xfId="0" applyNumberFormat="1" applyFont="1" applyFill="1" applyBorder="1" applyAlignment="1">
      <alignment horizontal="center" vertical="center"/>
    </xf>
    <xf numFmtId="0" fontId="11" fillId="55" borderId="10" xfId="0" applyFont="1" applyFill="1" applyBorder="1" applyAlignment="1">
      <alignment horizontal="center" vertical="center"/>
    </xf>
    <xf numFmtId="0" fontId="6" fillId="55" borderId="10" xfId="0" applyFont="1" applyFill="1" applyBorder="1" applyAlignment="1">
      <alignment horizontal="left" vertical="center" wrapText="1"/>
    </xf>
    <xf numFmtId="1" fontId="6" fillId="55" borderId="10" xfId="0" applyNumberFormat="1" applyFont="1" applyFill="1" applyBorder="1" applyAlignment="1">
      <alignment horizontal="center" vertical="center"/>
    </xf>
    <xf numFmtId="0" fontId="6" fillId="56" borderId="10" xfId="0" applyFont="1" applyFill="1" applyBorder="1" applyAlignment="1">
      <alignment horizontal="left" vertical="center" wrapText="1"/>
    </xf>
    <xf numFmtId="1" fontId="6" fillId="56" borderId="10" xfId="0" applyNumberFormat="1" applyFont="1" applyFill="1" applyBorder="1" applyAlignment="1">
      <alignment horizontal="center" vertical="center" wrapText="1"/>
    </xf>
    <xf numFmtId="1" fontId="6" fillId="56" borderId="10" xfId="0" applyNumberFormat="1" applyFont="1" applyFill="1" applyBorder="1" applyAlignment="1">
      <alignment horizontal="center" vertical="center"/>
    </xf>
    <xf numFmtId="0" fontId="8" fillId="57" borderId="10" xfId="0" applyFont="1" applyFill="1" applyBorder="1" applyAlignment="1">
      <alignment horizontal="left" vertical="center" wrapText="1"/>
    </xf>
    <xf numFmtId="1" fontId="6" fillId="57" borderId="10" xfId="0" applyNumberFormat="1" applyFont="1" applyFill="1" applyBorder="1" applyAlignment="1">
      <alignment horizontal="center" vertical="center" wrapText="1"/>
    </xf>
    <xf numFmtId="1" fontId="6" fillId="57" borderId="10" xfId="0" applyNumberFormat="1" applyFont="1" applyFill="1" applyBorder="1" applyAlignment="1">
      <alignment horizontal="center" vertical="center"/>
    </xf>
    <xf numFmtId="0" fontId="6" fillId="58" borderId="10" xfId="0" applyFont="1" applyFill="1" applyBorder="1" applyAlignment="1">
      <alignment horizontal="left" vertical="center" wrapText="1"/>
    </xf>
    <xf numFmtId="1" fontId="6" fillId="58" borderId="10" xfId="0" applyNumberFormat="1" applyFont="1" applyFill="1" applyBorder="1" applyAlignment="1">
      <alignment horizontal="center" vertical="center" wrapText="1"/>
    </xf>
    <xf numFmtId="1" fontId="6" fillId="58" borderId="10" xfId="0" applyNumberFormat="1" applyFont="1" applyFill="1" applyBorder="1" applyAlignment="1">
      <alignment horizontal="center" vertical="center"/>
    </xf>
    <xf numFmtId="0" fontId="6" fillId="59" borderId="10" xfId="0" applyFont="1" applyFill="1" applyBorder="1" applyAlignment="1">
      <alignment horizontal="left" vertical="center" wrapText="1"/>
    </xf>
    <xf numFmtId="1" fontId="6" fillId="59" borderId="10" xfId="0" applyNumberFormat="1" applyFont="1" applyFill="1" applyBorder="1" applyAlignment="1">
      <alignment horizontal="center" vertical="center" wrapText="1"/>
    </xf>
    <xf numFmtId="1" fontId="6" fillId="59" borderId="10" xfId="0" applyNumberFormat="1" applyFont="1" applyFill="1" applyBorder="1" applyAlignment="1">
      <alignment horizontal="center" vertical="center"/>
    </xf>
    <xf numFmtId="0" fontId="8" fillId="59" borderId="10" xfId="0" applyFont="1" applyFill="1" applyBorder="1" applyAlignment="1">
      <alignment horizontal="left" vertical="center" wrapText="1"/>
    </xf>
    <xf numFmtId="1" fontId="8" fillId="57" borderId="10" xfId="0" applyNumberFormat="1" applyFont="1" applyFill="1" applyBorder="1" applyAlignment="1">
      <alignment horizontal="center" vertical="center" wrapText="1"/>
    </xf>
    <xf numFmtId="1" fontId="8" fillId="57" borderId="10" xfId="0" applyNumberFormat="1" applyFont="1" applyFill="1" applyBorder="1" applyAlignment="1">
      <alignment horizontal="center" vertical="center"/>
    </xf>
    <xf numFmtId="1" fontId="8" fillId="58" borderId="10" xfId="0" applyNumberFormat="1" applyFont="1" applyFill="1" applyBorder="1" applyAlignment="1">
      <alignment horizontal="center" vertical="center"/>
    </xf>
    <xf numFmtId="0" fontId="6" fillId="57" borderId="10" xfId="0" applyFont="1" applyFill="1" applyBorder="1" applyAlignment="1">
      <alignment horizontal="left" vertical="center" wrapText="1"/>
    </xf>
    <xf numFmtId="0" fontId="6" fillId="60" borderId="10" xfId="0" applyFont="1" applyFill="1" applyBorder="1" applyAlignment="1">
      <alignment horizontal="left" vertical="center" wrapText="1"/>
    </xf>
    <xf numFmtId="1" fontId="6" fillId="60" borderId="10" xfId="0" applyNumberFormat="1" applyFont="1" applyFill="1" applyBorder="1" applyAlignment="1">
      <alignment horizontal="center" vertical="center" wrapText="1"/>
    </xf>
    <xf numFmtId="1" fontId="6" fillId="60" borderId="10" xfId="0" applyNumberFormat="1" applyFont="1" applyFill="1" applyBorder="1" applyAlignment="1">
      <alignment horizontal="center" vertical="center"/>
    </xf>
    <xf numFmtId="0" fontId="8" fillId="60" borderId="10" xfId="0" applyFont="1" applyFill="1" applyBorder="1" applyAlignment="1">
      <alignment horizontal="left" vertical="center" wrapText="1"/>
    </xf>
    <xf numFmtId="1" fontId="8" fillId="60" borderId="10" xfId="0" applyNumberFormat="1" applyFont="1" applyFill="1" applyBorder="1" applyAlignment="1">
      <alignment horizontal="center" vertical="center" wrapText="1"/>
    </xf>
    <xf numFmtId="1" fontId="8" fillId="60" borderId="10" xfId="0" applyNumberFormat="1" applyFont="1" applyFill="1" applyBorder="1" applyAlignment="1">
      <alignment horizontal="center" vertical="center"/>
    </xf>
    <xf numFmtId="0" fontId="6" fillId="61" borderId="10" xfId="0" applyFont="1" applyFill="1" applyBorder="1" applyAlignment="1">
      <alignment horizontal="left" vertical="center" wrapText="1"/>
    </xf>
    <xf numFmtId="1" fontId="6" fillId="61" borderId="10" xfId="0" applyNumberFormat="1" applyFont="1" applyFill="1" applyBorder="1" applyAlignment="1">
      <alignment horizontal="center" vertical="center" wrapText="1"/>
    </xf>
    <xf numFmtId="1" fontId="6" fillId="61" borderId="10" xfId="0" applyNumberFormat="1" applyFont="1" applyFill="1" applyBorder="1" applyAlignment="1">
      <alignment horizontal="center" vertical="center"/>
    </xf>
    <xf numFmtId="0" fontId="8" fillId="62" borderId="10" xfId="0" applyFont="1" applyFill="1" applyBorder="1" applyAlignment="1">
      <alignment horizontal="left" vertical="center" wrapText="1"/>
    </xf>
    <xf numFmtId="1" fontId="6" fillId="62" borderId="10" xfId="0" applyNumberFormat="1" applyFont="1" applyFill="1" applyBorder="1" applyAlignment="1">
      <alignment horizontal="center" vertical="center" wrapText="1"/>
    </xf>
    <xf numFmtId="1" fontId="6" fillId="62" borderId="10" xfId="0" applyNumberFormat="1" applyFont="1" applyFill="1" applyBorder="1" applyAlignment="1">
      <alignment horizontal="center" vertical="center"/>
    </xf>
    <xf numFmtId="0" fontId="6" fillId="62" borderId="10" xfId="0" applyFont="1" applyFill="1" applyBorder="1" applyAlignment="1">
      <alignment horizontal="left" vertical="center" wrapText="1"/>
    </xf>
    <xf numFmtId="0" fontId="6" fillId="63" borderId="10" xfId="0" applyFont="1" applyFill="1" applyBorder="1" applyAlignment="1">
      <alignment horizontal="left" vertical="center" wrapText="1"/>
    </xf>
    <xf numFmtId="1" fontId="6" fillId="63" borderId="10" xfId="0" applyNumberFormat="1" applyFont="1" applyFill="1" applyBorder="1" applyAlignment="1">
      <alignment horizontal="center" vertical="center" wrapText="1"/>
    </xf>
    <xf numFmtId="1" fontId="6" fillId="63" borderId="10" xfId="0" applyNumberFormat="1" applyFont="1" applyFill="1" applyBorder="1" applyAlignment="1">
      <alignment horizontal="center" vertical="center"/>
    </xf>
    <xf numFmtId="0" fontId="6" fillId="64" borderId="10" xfId="0" applyFont="1" applyFill="1" applyBorder="1" applyAlignment="1">
      <alignment horizontal="left" vertical="center" wrapText="1"/>
    </xf>
    <xf numFmtId="1" fontId="6" fillId="64" borderId="10" xfId="0" applyNumberFormat="1" applyFont="1" applyFill="1" applyBorder="1" applyAlignment="1">
      <alignment horizontal="center" vertical="center" wrapText="1"/>
    </xf>
    <xf numFmtId="1" fontId="6" fillId="64" borderId="10" xfId="0" applyNumberFormat="1" applyFont="1" applyFill="1" applyBorder="1" applyAlignment="1">
      <alignment horizontal="center" vertical="center"/>
    </xf>
    <xf numFmtId="0" fontId="6" fillId="65" borderId="10" xfId="0" applyFont="1" applyFill="1" applyBorder="1" applyAlignment="1">
      <alignment horizontal="left" vertical="center" wrapText="1"/>
    </xf>
    <xf numFmtId="1" fontId="6" fillId="65" borderId="10" xfId="0" applyNumberFormat="1" applyFont="1" applyFill="1" applyBorder="1" applyAlignment="1">
      <alignment horizontal="center" vertical="center" wrapText="1"/>
    </xf>
    <xf numFmtId="1" fontId="6" fillId="65" borderId="10" xfId="0" applyNumberFormat="1" applyFont="1" applyFill="1" applyBorder="1" applyAlignment="1">
      <alignment horizontal="center" vertical="center"/>
    </xf>
    <xf numFmtId="0" fontId="6" fillId="66" borderId="10" xfId="0" applyFont="1" applyFill="1" applyBorder="1" applyAlignment="1">
      <alignment horizontal="left" vertical="center" wrapText="1"/>
    </xf>
    <xf numFmtId="1" fontId="6" fillId="66" borderId="10" xfId="0" applyNumberFormat="1" applyFont="1" applyFill="1" applyBorder="1" applyAlignment="1">
      <alignment horizontal="center" vertical="center" wrapText="1"/>
    </xf>
    <xf numFmtId="1" fontId="6" fillId="66" borderId="10" xfId="0" applyNumberFormat="1" applyFont="1" applyFill="1" applyBorder="1" applyAlignment="1">
      <alignment horizontal="center" vertical="center"/>
    </xf>
    <xf numFmtId="0" fontId="6" fillId="67" borderId="10" xfId="0" applyFont="1" applyFill="1" applyBorder="1" applyAlignment="1">
      <alignment horizontal="left" vertical="center" wrapText="1"/>
    </xf>
    <xf numFmtId="1" fontId="6" fillId="67" borderId="10" xfId="0" applyNumberFormat="1" applyFont="1" applyFill="1" applyBorder="1" applyAlignment="1">
      <alignment horizontal="center" vertical="center" wrapText="1"/>
    </xf>
    <xf numFmtId="1" fontId="6" fillId="67" borderId="10" xfId="0" applyNumberFormat="1" applyFont="1" applyFill="1" applyBorder="1" applyAlignment="1">
      <alignment horizontal="center" vertical="center"/>
    </xf>
    <xf numFmtId="1" fontId="8" fillId="64" borderId="10" xfId="0" applyNumberFormat="1" applyFont="1" applyFill="1" applyBorder="1" applyAlignment="1">
      <alignment horizontal="center" vertical="center" wrapText="1"/>
    </xf>
    <xf numFmtId="1" fontId="8" fillId="64" borderId="10" xfId="0" applyNumberFormat="1" applyFont="1" applyFill="1" applyBorder="1" applyAlignment="1">
      <alignment horizontal="center" vertical="center"/>
    </xf>
    <xf numFmtId="0" fontId="8" fillId="63" borderId="10" xfId="0" applyFont="1" applyFill="1" applyBorder="1" applyAlignment="1">
      <alignment horizontal="left" vertical="center" wrapText="1"/>
    </xf>
    <xf numFmtId="0" fontId="8" fillId="64" borderId="10" xfId="0" applyFont="1" applyFill="1" applyBorder="1" applyAlignment="1">
      <alignment horizontal="left" vertical="center" wrapText="1"/>
    </xf>
    <xf numFmtId="0" fontId="6" fillId="68" borderId="10" xfId="0" applyFont="1" applyFill="1" applyBorder="1" applyAlignment="1">
      <alignment horizontal="left" vertical="center" wrapText="1"/>
    </xf>
    <xf numFmtId="1" fontId="6" fillId="68" borderId="10" xfId="0" applyNumberFormat="1" applyFont="1" applyFill="1" applyBorder="1" applyAlignment="1">
      <alignment horizontal="center" vertical="center" wrapText="1"/>
    </xf>
    <xf numFmtId="1" fontId="6" fillId="68" borderId="10" xfId="0" applyNumberFormat="1" applyFont="1" applyFill="1" applyBorder="1" applyAlignment="1">
      <alignment horizontal="center" vertical="center"/>
    </xf>
    <xf numFmtId="1" fontId="8" fillId="68" borderId="10" xfId="0" applyNumberFormat="1" applyFont="1" applyFill="1" applyBorder="1" applyAlignment="1">
      <alignment horizontal="center" vertical="center" wrapText="1"/>
    </xf>
    <xf numFmtId="1" fontId="8" fillId="68" borderId="10" xfId="0" applyNumberFormat="1" applyFont="1" applyFill="1" applyBorder="1" applyAlignment="1">
      <alignment horizontal="center" vertical="center"/>
    </xf>
    <xf numFmtId="0" fontId="8" fillId="68" borderId="10" xfId="0" applyFont="1" applyFill="1" applyBorder="1" applyAlignment="1">
      <alignment horizontal="left" vertical="center" wrapText="1"/>
    </xf>
    <xf numFmtId="1" fontId="6" fillId="68" borderId="10" xfId="0" applyNumberFormat="1" applyFont="1" applyFill="1" applyBorder="1" applyAlignment="1">
      <alignment horizontal="center" vertical="center"/>
    </xf>
    <xf numFmtId="0" fontId="11" fillId="68" borderId="10" xfId="0" applyFont="1" applyFill="1" applyBorder="1" applyAlignment="1">
      <alignment horizontal="center" vertical="center"/>
    </xf>
    <xf numFmtId="0" fontId="6" fillId="69" borderId="10" xfId="0" applyFont="1" applyFill="1" applyBorder="1" applyAlignment="1">
      <alignment horizontal="left" vertical="center" wrapText="1"/>
    </xf>
    <xf numFmtId="1" fontId="6" fillId="69" borderId="10" xfId="0" applyNumberFormat="1" applyFont="1" applyFill="1" applyBorder="1" applyAlignment="1">
      <alignment horizontal="center" vertical="center" wrapText="1"/>
    </xf>
    <xf numFmtId="1" fontId="6" fillId="69" borderId="10" xfId="0" applyNumberFormat="1" applyFont="1" applyFill="1" applyBorder="1" applyAlignment="1">
      <alignment horizontal="center" vertical="center"/>
    </xf>
    <xf numFmtId="0" fontId="6" fillId="70" borderId="10" xfId="0" applyFont="1" applyFill="1" applyBorder="1" applyAlignment="1">
      <alignment vertical="center" wrapText="1"/>
    </xf>
    <xf numFmtId="1" fontId="6" fillId="70" borderId="10" xfId="0" applyNumberFormat="1" applyFont="1" applyFill="1" applyBorder="1" applyAlignment="1">
      <alignment horizontal="center" vertical="center" wrapText="1"/>
    </xf>
    <xf numFmtId="1" fontId="6" fillId="70" borderId="10" xfId="0" applyNumberFormat="1" applyFont="1" applyFill="1" applyBorder="1" applyAlignment="1">
      <alignment horizontal="center" vertical="center"/>
    </xf>
    <xf numFmtId="0" fontId="6" fillId="71" borderId="10" xfId="0" applyFont="1" applyFill="1" applyBorder="1" applyAlignment="1">
      <alignment horizontal="left" vertical="center" wrapText="1"/>
    </xf>
    <xf numFmtId="1" fontId="6" fillId="71" borderId="10" xfId="0" applyNumberFormat="1" applyFont="1" applyFill="1" applyBorder="1" applyAlignment="1">
      <alignment horizontal="center" vertical="center" wrapText="1"/>
    </xf>
    <xf numFmtId="1" fontId="6" fillId="71" borderId="10" xfId="0" applyNumberFormat="1" applyFont="1" applyFill="1" applyBorder="1" applyAlignment="1">
      <alignment horizontal="center" vertical="center"/>
    </xf>
    <xf numFmtId="0" fontId="6" fillId="72" borderId="10" xfId="0" applyFont="1" applyFill="1" applyBorder="1" applyAlignment="1">
      <alignment horizontal="left" vertical="center" wrapText="1"/>
    </xf>
    <xf numFmtId="1" fontId="6" fillId="72" borderId="10" xfId="0" applyNumberFormat="1" applyFont="1" applyFill="1" applyBorder="1" applyAlignment="1">
      <alignment horizontal="center" vertical="center" wrapText="1"/>
    </xf>
    <xf numFmtId="1" fontId="6" fillId="72" borderId="10" xfId="0" applyNumberFormat="1" applyFont="1" applyFill="1" applyBorder="1" applyAlignment="1">
      <alignment horizontal="center" vertical="center"/>
    </xf>
    <xf numFmtId="0" fontId="8" fillId="69" borderId="10" xfId="0" applyFont="1" applyFill="1" applyBorder="1" applyAlignment="1">
      <alignment horizontal="left" vertical="center" wrapText="1"/>
    </xf>
    <xf numFmtId="164" fontId="0" fillId="0" borderId="0" xfId="0" applyNumberFormat="1" applyAlignment="1">
      <alignment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73" borderId="10" xfId="0" applyFont="1" applyFill="1" applyBorder="1" applyAlignment="1">
      <alignment horizontal="center" vertical="center"/>
    </xf>
    <xf numFmtId="0" fontId="3" fillId="73" borderId="10" xfId="0" applyFont="1" applyFill="1" applyBorder="1" applyAlignment="1">
      <alignment horizontal="center" vertical="center" wrapText="1"/>
    </xf>
    <xf numFmtId="4" fontId="3" fillId="73" borderId="10" xfId="0" applyNumberFormat="1" applyFont="1" applyFill="1" applyBorder="1" applyAlignment="1">
      <alignment horizontal="center" vertical="center" wrapText="1"/>
    </xf>
    <xf numFmtId="0" fontId="4" fillId="73" borderId="10" xfId="0" applyFont="1" applyFill="1" applyBorder="1" applyAlignment="1">
      <alignment horizontal="center" vertical="center" textRotation="90" wrapText="1"/>
    </xf>
    <xf numFmtId="166" fontId="4" fillId="73" borderId="23" xfId="0" applyNumberFormat="1" applyFont="1" applyFill="1" applyBorder="1" applyAlignment="1">
      <alignment horizontal="center" vertical="center" textRotation="90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left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74" borderId="0" xfId="0" applyFont="1" applyFill="1" applyBorder="1" applyAlignment="1">
      <alignment horizontal="center" vertical="center"/>
    </xf>
    <xf numFmtId="0" fontId="3" fillId="75" borderId="10" xfId="0" applyFont="1" applyFill="1" applyBorder="1" applyAlignment="1">
      <alignment horizontal="center" vertical="center"/>
    </xf>
    <xf numFmtId="0" fontId="3" fillId="75" borderId="10" xfId="0" applyFont="1" applyFill="1" applyBorder="1" applyAlignment="1">
      <alignment horizontal="center" vertical="center" wrapText="1"/>
    </xf>
    <xf numFmtId="4" fontId="3" fillId="75" borderId="10" xfId="0" applyNumberFormat="1" applyFont="1" applyFill="1" applyBorder="1" applyAlignment="1">
      <alignment horizontal="center" vertical="center" wrapText="1"/>
    </xf>
    <xf numFmtId="0" fontId="4" fillId="75" borderId="10" xfId="0" applyFont="1" applyFill="1" applyBorder="1" applyAlignment="1">
      <alignment horizontal="center" vertical="center" textRotation="90" wrapText="1"/>
    </xf>
    <xf numFmtId="166" fontId="4" fillId="75" borderId="23" xfId="0" applyNumberFormat="1" applyFont="1" applyFill="1" applyBorder="1" applyAlignment="1">
      <alignment horizontal="center" vertical="center" textRotation="90" wrapText="1"/>
    </xf>
    <xf numFmtId="166" fontId="4" fillId="76" borderId="23" xfId="0" applyNumberFormat="1" applyFont="1" applyFill="1" applyBorder="1" applyAlignment="1">
      <alignment horizontal="center" vertical="center" textRotation="90" wrapText="1"/>
    </xf>
    <xf numFmtId="0" fontId="2" fillId="39" borderId="0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4" fillId="76" borderId="24" xfId="0" applyFont="1" applyFill="1" applyBorder="1" applyAlignment="1">
      <alignment horizontal="center" vertical="center" wrapText="1"/>
    </xf>
    <xf numFmtId="0" fontId="4" fillId="76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39" borderId="0" xfId="0" applyFill="1" applyAlignment="1">
      <alignment horizontal="left" vertical="center"/>
    </xf>
    <xf numFmtId="0" fontId="3" fillId="76" borderId="10" xfId="0" applyFont="1" applyFill="1" applyBorder="1" applyAlignment="1">
      <alignment horizontal="center" vertical="center"/>
    </xf>
    <xf numFmtId="0" fontId="3" fillId="76" borderId="10" xfId="0" applyFont="1" applyFill="1" applyBorder="1" applyAlignment="1">
      <alignment horizontal="center" vertical="center" wrapText="1"/>
    </xf>
    <xf numFmtId="4" fontId="3" fillId="76" borderId="10" xfId="0" applyNumberFormat="1" applyFont="1" applyFill="1" applyBorder="1" applyAlignment="1">
      <alignment horizontal="center" vertical="center" wrapText="1"/>
    </xf>
    <xf numFmtId="0" fontId="4" fillId="76" borderId="10" xfId="0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166" fontId="4" fillId="0" borderId="10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zoomScalePageLayoutView="0" workbookViewId="0" topLeftCell="A118">
      <selection activeCell="L109" sqref="L109:L110"/>
    </sheetView>
  </sheetViews>
  <sheetFormatPr defaultColWidth="10.5" defaultRowHeight="24.75" customHeight="1"/>
  <cols>
    <col min="1" max="1" width="3" style="0" customWidth="1"/>
    <col min="2" max="2" width="69.3984375" style="0" customWidth="1"/>
    <col min="3" max="3" width="11.19921875" style="0" customWidth="1"/>
    <col min="4" max="4" width="12.09765625" style="1" customWidth="1"/>
    <col min="5" max="5" width="6.3984375" style="2" customWidth="1"/>
    <col min="6" max="6" width="10.8984375" style="0" customWidth="1"/>
    <col min="7" max="7" width="9.69921875" style="0" customWidth="1"/>
    <col min="8" max="8" width="8.69921875" style="0" customWidth="1"/>
    <col min="9" max="9" width="9.69921875" style="0" customWidth="1"/>
    <col min="10" max="10" width="12.09765625" style="0" customWidth="1"/>
    <col min="11" max="237" width="41.19921875" style="0" customWidth="1"/>
  </cols>
  <sheetData>
    <row r="1" spans="1:6" ht="20.25" customHeight="1">
      <c r="A1" s="274" t="s">
        <v>192</v>
      </c>
      <c r="B1" s="274"/>
      <c r="C1" s="274"/>
      <c r="D1" s="274"/>
      <c r="E1" s="274"/>
      <c r="F1" s="274"/>
    </row>
    <row r="2" spans="1:6" s="3" customFormat="1" ht="36.75" customHeight="1">
      <c r="A2" s="275" t="s">
        <v>0</v>
      </c>
      <c r="B2" s="276" t="s">
        <v>1</v>
      </c>
      <c r="C2" s="277" t="s">
        <v>2</v>
      </c>
      <c r="D2" s="277" t="s">
        <v>3</v>
      </c>
      <c r="E2" s="278" t="s">
        <v>4</v>
      </c>
      <c r="F2" s="279" t="s">
        <v>5</v>
      </c>
    </row>
    <row r="3" spans="1:6" s="3" customFormat="1" ht="6.75" customHeight="1">
      <c r="A3" s="275"/>
      <c r="B3" s="276"/>
      <c r="C3" s="277"/>
      <c r="D3" s="277"/>
      <c r="E3" s="278"/>
      <c r="F3" s="279"/>
    </row>
    <row r="4" spans="1:8" ht="16.5" customHeight="1">
      <c r="A4" s="4"/>
      <c r="B4" s="5" t="s">
        <v>6</v>
      </c>
      <c r="C4" s="6"/>
      <c r="D4" s="7"/>
      <c r="E4" s="8"/>
      <c r="F4" s="9"/>
      <c r="G4" s="78">
        <v>145449</v>
      </c>
      <c r="H4" s="75"/>
    </row>
    <row r="5" spans="1:7" ht="18.75" customHeight="1">
      <c r="A5" s="68">
        <v>1</v>
      </c>
      <c r="B5" s="11" t="s">
        <v>7</v>
      </c>
      <c r="C5" s="292" t="s">
        <v>183</v>
      </c>
      <c r="D5" s="293"/>
      <c r="E5" s="293"/>
      <c r="F5" s="294"/>
      <c r="G5" s="41"/>
    </row>
    <row r="6" spans="1:7" ht="18.75" customHeight="1">
      <c r="A6" s="68">
        <v>2</v>
      </c>
      <c r="B6" s="11" t="s">
        <v>125</v>
      </c>
      <c r="C6" s="292" t="s">
        <v>183</v>
      </c>
      <c r="D6" s="293"/>
      <c r="E6" s="293"/>
      <c r="F6" s="294"/>
      <c r="G6" s="41"/>
    </row>
    <row r="7" spans="1:7" ht="18" customHeight="1">
      <c r="A7" s="10">
        <v>3</v>
      </c>
      <c r="B7" s="17" t="s">
        <v>126</v>
      </c>
      <c r="C7" s="18">
        <v>2015</v>
      </c>
      <c r="D7" s="19">
        <v>18739</v>
      </c>
      <c r="E7" s="20">
        <v>4</v>
      </c>
      <c r="F7" s="15">
        <f aca="true" t="shared" si="0" ref="F7:F36">D7*E7</f>
        <v>74956</v>
      </c>
      <c r="G7" s="41"/>
    </row>
    <row r="8" spans="1:7" ht="18" customHeight="1">
      <c r="A8" s="10">
        <v>4</v>
      </c>
      <c r="B8" s="17" t="s">
        <v>35</v>
      </c>
      <c r="C8" s="21">
        <v>3325</v>
      </c>
      <c r="D8" s="22">
        <v>37664</v>
      </c>
      <c r="E8" s="20">
        <v>4</v>
      </c>
      <c r="F8" s="15">
        <f t="shared" si="0"/>
        <v>150656</v>
      </c>
      <c r="G8" s="41"/>
    </row>
    <row r="9" spans="1:7" ht="18" customHeight="1">
      <c r="A9" s="10">
        <v>5</v>
      </c>
      <c r="B9" s="23" t="s">
        <v>127</v>
      </c>
      <c r="C9" s="21">
        <v>220</v>
      </c>
      <c r="D9" s="22">
        <v>1584</v>
      </c>
      <c r="E9" s="20">
        <v>4</v>
      </c>
      <c r="F9" s="15">
        <f t="shared" si="0"/>
        <v>6336</v>
      </c>
      <c r="G9" s="41"/>
    </row>
    <row r="10" spans="1:7" ht="18" customHeight="1">
      <c r="A10" s="10">
        <v>6</v>
      </c>
      <c r="B10" s="17" t="s">
        <v>99</v>
      </c>
      <c r="C10" s="21">
        <v>630</v>
      </c>
      <c r="D10" s="22">
        <v>3969</v>
      </c>
      <c r="E10" s="20">
        <v>4</v>
      </c>
      <c r="F10" s="15">
        <f t="shared" si="0"/>
        <v>15876</v>
      </c>
      <c r="G10" s="41"/>
    </row>
    <row r="11" spans="1:7" ht="18" customHeight="1">
      <c r="A11" s="10">
        <v>7</v>
      </c>
      <c r="B11" s="17" t="s">
        <v>47</v>
      </c>
      <c r="C11" s="21">
        <v>120</v>
      </c>
      <c r="D11" s="22">
        <v>720</v>
      </c>
      <c r="E11" s="20">
        <v>4</v>
      </c>
      <c r="F11" s="15">
        <f t="shared" si="0"/>
        <v>2880</v>
      </c>
      <c r="G11" s="41"/>
    </row>
    <row r="12" spans="1:7" ht="18" customHeight="1">
      <c r="A12" s="66">
        <v>7</v>
      </c>
      <c r="B12" s="33" t="s">
        <v>40</v>
      </c>
      <c r="C12" s="12">
        <v>75</v>
      </c>
      <c r="D12" s="13">
        <v>473</v>
      </c>
      <c r="E12" s="38">
        <v>1</v>
      </c>
      <c r="F12" s="15">
        <f t="shared" si="0"/>
        <v>473</v>
      </c>
      <c r="G12" s="41"/>
    </row>
    <row r="13" spans="1:7" ht="18" customHeight="1">
      <c r="A13" s="10">
        <v>8</v>
      </c>
      <c r="B13" s="17" t="s">
        <v>38</v>
      </c>
      <c r="C13" s="24">
        <v>2461</v>
      </c>
      <c r="D13" s="25">
        <v>24225</v>
      </c>
      <c r="E13" s="26">
        <v>4</v>
      </c>
      <c r="F13" s="15">
        <f t="shared" si="0"/>
        <v>96900</v>
      </c>
      <c r="G13" s="41"/>
    </row>
    <row r="14" spans="1:7" ht="17.25" customHeight="1">
      <c r="A14" s="10">
        <v>9</v>
      </c>
      <c r="B14" s="17" t="s">
        <v>176</v>
      </c>
      <c r="C14" s="24">
        <v>85</v>
      </c>
      <c r="D14" s="25">
        <v>590</v>
      </c>
      <c r="E14" s="27">
        <v>1</v>
      </c>
      <c r="F14" s="15">
        <f t="shared" si="0"/>
        <v>590</v>
      </c>
      <c r="G14" s="41"/>
    </row>
    <row r="15" spans="1:7" ht="19.5" customHeight="1">
      <c r="A15" s="10">
        <v>10</v>
      </c>
      <c r="B15" s="23" t="s">
        <v>110</v>
      </c>
      <c r="C15" s="21">
        <v>195</v>
      </c>
      <c r="D15" s="22">
        <v>1189</v>
      </c>
      <c r="E15" s="26">
        <v>4</v>
      </c>
      <c r="F15" s="15">
        <f t="shared" si="0"/>
        <v>4756</v>
      </c>
      <c r="G15" s="41"/>
    </row>
    <row r="16" spans="1:7" ht="18" customHeight="1">
      <c r="A16" s="10">
        <v>11</v>
      </c>
      <c r="B16" s="23" t="s">
        <v>30</v>
      </c>
      <c r="C16" s="72">
        <v>336</v>
      </c>
      <c r="D16" s="73">
        <v>2352</v>
      </c>
      <c r="E16" s="20">
        <v>4</v>
      </c>
      <c r="F16" s="15">
        <f t="shared" si="0"/>
        <v>9408</v>
      </c>
      <c r="G16" s="41"/>
    </row>
    <row r="17" spans="1:7" ht="18" customHeight="1">
      <c r="A17" s="10">
        <v>12</v>
      </c>
      <c r="B17" s="23" t="s">
        <v>8</v>
      </c>
      <c r="C17" s="72">
        <v>70</v>
      </c>
      <c r="D17" s="73">
        <v>595</v>
      </c>
      <c r="E17" s="20">
        <v>4</v>
      </c>
      <c r="F17" s="15">
        <f t="shared" si="0"/>
        <v>2380</v>
      </c>
      <c r="G17" s="41"/>
    </row>
    <row r="18" spans="1:7" ht="18" customHeight="1">
      <c r="A18" s="10">
        <v>13</v>
      </c>
      <c r="B18" s="23" t="s">
        <v>34</v>
      </c>
      <c r="C18" s="72">
        <v>175</v>
      </c>
      <c r="D18" s="73">
        <v>1207</v>
      </c>
      <c r="E18" s="20">
        <v>4</v>
      </c>
      <c r="F18" s="15">
        <f t="shared" si="0"/>
        <v>4828</v>
      </c>
      <c r="G18" s="41"/>
    </row>
    <row r="19" spans="1:7" ht="18" customHeight="1">
      <c r="A19" s="10">
        <v>14</v>
      </c>
      <c r="B19" s="17" t="s">
        <v>123</v>
      </c>
      <c r="C19" s="21">
        <v>705</v>
      </c>
      <c r="D19" s="22">
        <v>3877</v>
      </c>
      <c r="E19" s="20">
        <v>4</v>
      </c>
      <c r="F19" s="15">
        <f t="shared" si="0"/>
        <v>15508</v>
      </c>
      <c r="G19" s="41"/>
    </row>
    <row r="20" spans="1:7" ht="18" customHeight="1">
      <c r="A20" s="10">
        <v>15</v>
      </c>
      <c r="B20" s="17" t="s">
        <v>80</v>
      </c>
      <c r="C20" s="18">
        <v>802</v>
      </c>
      <c r="D20" s="19">
        <v>6015</v>
      </c>
      <c r="E20" s="20">
        <v>4</v>
      </c>
      <c r="F20" s="15">
        <f t="shared" si="0"/>
        <v>24060</v>
      </c>
      <c r="G20" s="41"/>
    </row>
    <row r="21" spans="1:7" ht="18" customHeight="1">
      <c r="A21" s="10">
        <v>16</v>
      </c>
      <c r="B21" s="17" t="s">
        <v>69</v>
      </c>
      <c r="C21" s="18">
        <v>568</v>
      </c>
      <c r="D21" s="19">
        <v>4544</v>
      </c>
      <c r="E21" s="20">
        <v>4</v>
      </c>
      <c r="F21" s="15">
        <f t="shared" si="0"/>
        <v>18176</v>
      </c>
      <c r="G21" s="41"/>
    </row>
    <row r="22" spans="1:8" ht="18" customHeight="1">
      <c r="A22" s="10">
        <v>17</v>
      </c>
      <c r="B22" s="17" t="s">
        <v>24</v>
      </c>
      <c r="C22" s="21">
        <v>79</v>
      </c>
      <c r="D22" s="22">
        <v>568</v>
      </c>
      <c r="E22" s="20">
        <v>4</v>
      </c>
      <c r="F22" s="15">
        <f t="shared" si="0"/>
        <v>2272</v>
      </c>
      <c r="G22" s="41"/>
      <c r="H22" s="75"/>
    </row>
    <row r="23" spans="1:7" ht="18" customHeight="1">
      <c r="A23" s="68">
        <v>18</v>
      </c>
      <c r="B23" s="17" t="s">
        <v>128</v>
      </c>
      <c r="C23" s="295" t="s">
        <v>187</v>
      </c>
      <c r="D23" s="296"/>
      <c r="E23" s="296"/>
      <c r="F23" s="297"/>
      <c r="G23" s="41"/>
    </row>
    <row r="24" spans="1:7" ht="18" customHeight="1">
      <c r="A24" s="10">
        <v>19</v>
      </c>
      <c r="B24" s="17" t="s">
        <v>29</v>
      </c>
      <c r="C24" s="18">
        <v>79</v>
      </c>
      <c r="D24" s="19">
        <v>568</v>
      </c>
      <c r="E24" s="20">
        <v>4</v>
      </c>
      <c r="F24" s="15">
        <f t="shared" si="0"/>
        <v>2272</v>
      </c>
      <c r="G24" s="41"/>
    </row>
    <row r="25" spans="1:7" ht="18" customHeight="1">
      <c r="A25" s="10">
        <v>20</v>
      </c>
      <c r="B25" s="17" t="s">
        <v>129</v>
      </c>
      <c r="C25" s="18">
        <v>524</v>
      </c>
      <c r="D25" s="19">
        <v>3930</v>
      </c>
      <c r="E25" s="20">
        <v>4</v>
      </c>
      <c r="F25" s="15">
        <f t="shared" si="0"/>
        <v>15720</v>
      </c>
      <c r="G25" s="41"/>
    </row>
    <row r="26" spans="1:7" ht="18" customHeight="1">
      <c r="A26" s="10">
        <v>21</v>
      </c>
      <c r="B26" s="17" t="s">
        <v>130</v>
      </c>
      <c r="C26" s="18">
        <v>1332</v>
      </c>
      <c r="D26" s="19">
        <v>16383</v>
      </c>
      <c r="E26" s="20">
        <v>4</v>
      </c>
      <c r="F26" s="15">
        <f t="shared" si="0"/>
        <v>65532</v>
      </c>
      <c r="G26" s="41"/>
    </row>
    <row r="27" spans="1:7" ht="18" customHeight="1">
      <c r="A27" s="10">
        <v>22</v>
      </c>
      <c r="B27" s="17" t="s">
        <v>181</v>
      </c>
      <c r="C27" s="18">
        <v>183</v>
      </c>
      <c r="D27" s="19">
        <v>1056</v>
      </c>
      <c r="E27" s="57">
        <v>2</v>
      </c>
      <c r="F27" s="15">
        <f t="shared" si="0"/>
        <v>2112</v>
      </c>
      <c r="G27" s="41"/>
    </row>
    <row r="28" spans="1:7" ht="18" customHeight="1">
      <c r="A28" s="10">
        <v>23</v>
      </c>
      <c r="B28" s="17" t="s">
        <v>180</v>
      </c>
      <c r="C28" s="18">
        <v>91</v>
      </c>
      <c r="D28" s="19">
        <v>555</v>
      </c>
      <c r="E28" s="57">
        <v>2</v>
      </c>
      <c r="F28" s="15">
        <f t="shared" si="0"/>
        <v>1110</v>
      </c>
      <c r="G28" s="41"/>
    </row>
    <row r="29" spans="1:7" ht="18" customHeight="1">
      <c r="A29" s="10">
        <v>24</v>
      </c>
      <c r="B29" s="17" t="s">
        <v>131</v>
      </c>
      <c r="C29" s="18">
        <v>165</v>
      </c>
      <c r="D29" s="19">
        <v>671</v>
      </c>
      <c r="E29" s="20">
        <v>4</v>
      </c>
      <c r="F29" s="15">
        <f t="shared" si="0"/>
        <v>2684</v>
      </c>
      <c r="G29" s="41"/>
    </row>
    <row r="30" spans="1:7" ht="18" customHeight="1">
      <c r="A30" s="10">
        <v>25</v>
      </c>
      <c r="B30" s="23" t="s">
        <v>132</v>
      </c>
      <c r="C30" s="18">
        <v>278</v>
      </c>
      <c r="D30" s="19">
        <v>1700</v>
      </c>
      <c r="E30" s="20">
        <v>4</v>
      </c>
      <c r="F30" s="15">
        <f t="shared" si="0"/>
        <v>6800</v>
      </c>
      <c r="G30" s="41"/>
    </row>
    <row r="31" spans="1:7" ht="18" customHeight="1">
      <c r="A31" s="66">
        <v>15</v>
      </c>
      <c r="B31" s="17" t="s">
        <v>86</v>
      </c>
      <c r="C31" s="21">
        <v>78</v>
      </c>
      <c r="D31" s="22">
        <v>468</v>
      </c>
      <c r="E31" s="38">
        <v>1</v>
      </c>
      <c r="F31" s="15">
        <f t="shared" si="0"/>
        <v>468</v>
      </c>
      <c r="G31" s="41"/>
    </row>
    <row r="32" spans="1:7" ht="18" customHeight="1">
      <c r="A32" s="66">
        <v>13</v>
      </c>
      <c r="B32" s="17" t="s">
        <v>135</v>
      </c>
      <c r="C32" s="21">
        <v>170</v>
      </c>
      <c r="D32" s="22">
        <v>935</v>
      </c>
      <c r="E32" s="20">
        <v>4</v>
      </c>
      <c r="F32" s="15">
        <f t="shared" si="0"/>
        <v>3740</v>
      </c>
      <c r="G32" s="41"/>
    </row>
    <row r="33" spans="1:7" ht="18" customHeight="1">
      <c r="A33" s="66">
        <v>4</v>
      </c>
      <c r="B33" s="17" t="s">
        <v>72</v>
      </c>
      <c r="C33" s="21">
        <v>446</v>
      </c>
      <c r="D33" s="22">
        <v>2774</v>
      </c>
      <c r="E33" s="20">
        <v>4</v>
      </c>
      <c r="F33" s="15">
        <f t="shared" si="0"/>
        <v>11096</v>
      </c>
      <c r="G33" s="41"/>
    </row>
    <row r="34" spans="1:7" ht="18" customHeight="1">
      <c r="A34" s="66">
        <v>13</v>
      </c>
      <c r="B34" s="17" t="s">
        <v>46</v>
      </c>
      <c r="C34" s="21">
        <v>380</v>
      </c>
      <c r="D34" s="22">
        <v>2660</v>
      </c>
      <c r="E34" s="57">
        <v>2</v>
      </c>
      <c r="F34" s="15">
        <f t="shared" si="0"/>
        <v>5320</v>
      </c>
      <c r="G34" s="41"/>
    </row>
    <row r="35" spans="1:7" ht="18" customHeight="1">
      <c r="A35" s="66">
        <v>14</v>
      </c>
      <c r="B35" s="23" t="s">
        <v>106</v>
      </c>
      <c r="C35" s="21">
        <v>802</v>
      </c>
      <c r="D35" s="22">
        <v>5059</v>
      </c>
      <c r="E35" s="57">
        <v>2</v>
      </c>
      <c r="F35" s="15">
        <f t="shared" si="0"/>
        <v>10118</v>
      </c>
      <c r="G35" s="41"/>
    </row>
    <row r="36" spans="1:7" ht="18" customHeight="1">
      <c r="A36" s="66">
        <v>11</v>
      </c>
      <c r="B36" s="17" t="s">
        <v>161</v>
      </c>
      <c r="C36" s="21">
        <v>222</v>
      </c>
      <c r="D36" s="22">
        <v>1320</v>
      </c>
      <c r="E36" s="38">
        <v>1</v>
      </c>
      <c r="F36" s="15">
        <f t="shared" si="0"/>
        <v>1320</v>
      </c>
      <c r="G36" s="41"/>
    </row>
    <row r="37" spans="1:8" ht="18" customHeight="1">
      <c r="A37" s="28"/>
      <c r="B37" s="5" t="s">
        <v>9</v>
      </c>
      <c r="C37" s="6"/>
      <c r="D37" s="29"/>
      <c r="E37" s="30"/>
      <c r="F37" s="4"/>
      <c r="G37" s="78">
        <v>107329</v>
      </c>
      <c r="H37" s="75"/>
    </row>
    <row r="38" spans="1:7" ht="18" customHeight="1">
      <c r="A38" s="16">
        <v>1</v>
      </c>
      <c r="B38" s="17" t="s">
        <v>133</v>
      </c>
      <c r="C38" s="21">
        <v>750</v>
      </c>
      <c r="D38" s="22">
        <v>5625</v>
      </c>
      <c r="E38" s="20">
        <v>4</v>
      </c>
      <c r="F38" s="15">
        <f aca="true" t="shared" si="1" ref="F38:F71">D38*E38</f>
        <v>22500</v>
      </c>
      <c r="G38" s="41"/>
    </row>
    <row r="39" spans="1:7" ht="18" customHeight="1">
      <c r="A39" s="16">
        <v>2</v>
      </c>
      <c r="B39" s="17" t="s">
        <v>134</v>
      </c>
      <c r="C39" s="18">
        <v>703</v>
      </c>
      <c r="D39" s="19">
        <v>4218</v>
      </c>
      <c r="E39" s="20">
        <v>4</v>
      </c>
      <c r="F39" s="15">
        <f t="shared" si="1"/>
        <v>16872</v>
      </c>
      <c r="G39" s="41"/>
    </row>
    <row r="40" spans="1:7" ht="18" customHeight="1">
      <c r="A40" s="16">
        <v>3</v>
      </c>
      <c r="B40" s="17" t="s">
        <v>102</v>
      </c>
      <c r="C40" s="18">
        <v>767</v>
      </c>
      <c r="D40" s="19">
        <v>4679</v>
      </c>
      <c r="E40" s="20">
        <v>4</v>
      </c>
      <c r="F40" s="15">
        <f t="shared" si="1"/>
        <v>18716</v>
      </c>
      <c r="G40" s="41"/>
    </row>
    <row r="41" spans="1:7" ht="18" customHeight="1">
      <c r="A41" s="69">
        <v>4</v>
      </c>
      <c r="B41" s="17" t="s">
        <v>72</v>
      </c>
      <c r="C41" s="253" t="s">
        <v>184</v>
      </c>
      <c r="D41" s="254"/>
      <c r="E41" s="254"/>
      <c r="F41" s="255"/>
      <c r="G41" s="41"/>
    </row>
    <row r="42" spans="1:7" ht="18" customHeight="1">
      <c r="A42" s="16">
        <v>5</v>
      </c>
      <c r="B42" s="17" t="s">
        <v>124</v>
      </c>
      <c r="C42" s="21">
        <v>497</v>
      </c>
      <c r="D42" s="22">
        <v>2982</v>
      </c>
      <c r="E42" s="20">
        <v>4</v>
      </c>
      <c r="F42" s="15">
        <f t="shared" si="1"/>
        <v>11928</v>
      </c>
      <c r="G42" s="41"/>
    </row>
    <row r="43" spans="1:7" ht="18" customHeight="1">
      <c r="A43" s="16">
        <v>6</v>
      </c>
      <c r="B43" s="23" t="s">
        <v>92</v>
      </c>
      <c r="C43" s="21">
        <v>435</v>
      </c>
      <c r="D43" s="22">
        <v>3132</v>
      </c>
      <c r="E43" s="20">
        <v>4</v>
      </c>
      <c r="F43" s="15">
        <f t="shared" si="1"/>
        <v>12528</v>
      </c>
      <c r="G43" s="41"/>
    </row>
    <row r="44" spans="1:7" ht="18" customHeight="1">
      <c r="A44" s="16">
        <v>7</v>
      </c>
      <c r="B44" s="17" t="s">
        <v>51</v>
      </c>
      <c r="C44" s="18">
        <v>760</v>
      </c>
      <c r="D44" s="19">
        <v>4940</v>
      </c>
      <c r="E44" s="20">
        <v>4</v>
      </c>
      <c r="F44" s="15">
        <f t="shared" si="1"/>
        <v>19760</v>
      </c>
      <c r="G44" s="41"/>
    </row>
    <row r="45" spans="1:7" ht="18" customHeight="1">
      <c r="A45" s="16">
        <v>8</v>
      </c>
      <c r="B45" s="17" t="s">
        <v>114</v>
      </c>
      <c r="C45" s="21">
        <v>335</v>
      </c>
      <c r="D45" s="22">
        <v>1775</v>
      </c>
      <c r="E45" s="20">
        <v>4</v>
      </c>
      <c r="F45" s="15">
        <f t="shared" si="1"/>
        <v>7100</v>
      </c>
      <c r="G45" s="41"/>
    </row>
    <row r="46" spans="1:7" ht="18" customHeight="1">
      <c r="A46" s="16">
        <v>9</v>
      </c>
      <c r="B46" s="23" t="s">
        <v>84</v>
      </c>
      <c r="C46" s="18">
        <v>725</v>
      </c>
      <c r="D46" s="19">
        <v>3770</v>
      </c>
      <c r="E46" s="26">
        <v>4</v>
      </c>
      <c r="F46" s="15">
        <f t="shared" si="1"/>
        <v>15080</v>
      </c>
      <c r="G46" s="41"/>
    </row>
    <row r="47" spans="1:7" ht="18" customHeight="1">
      <c r="A47" s="16">
        <v>10</v>
      </c>
      <c r="B47" s="23" t="s">
        <v>182</v>
      </c>
      <c r="C47" s="24">
        <v>91</v>
      </c>
      <c r="D47" s="25">
        <v>527</v>
      </c>
      <c r="E47" s="27">
        <v>1</v>
      </c>
      <c r="F47" s="15">
        <f t="shared" si="1"/>
        <v>527</v>
      </c>
      <c r="G47" s="41"/>
    </row>
    <row r="48" spans="1:7" ht="18" customHeight="1">
      <c r="A48" s="16">
        <v>11</v>
      </c>
      <c r="B48" s="23" t="s">
        <v>90</v>
      </c>
      <c r="C48" s="18">
        <v>240</v>
      </c>
      <c r="D48" s="19">
        <v>1872</v>
      </c>
      <c r="E48" s="26">
        <v>4</v>
      </c>
      <c r="F48" s="15">
        <f t="shared" si="1"/>
        <v>7488</v>
      </c>
      <c r="G48" s="41"/>
    </row>
    <row r="49" spans="1:7" ht="18" customHeight="1">
      <c r="A49" s="16">
        <v>12</v>
      </c>
      <c r="B49" s="17" t="s">
        <v>116</v>
      </c>
      <c r="C49" s="21">
        <v>2315</v>
      </c>
      <c r="D49" s="22">
        <v>18520</v>
      </c>
      <c r="E49" s="20">
        <v>4</v>
      </c>
      <c r="F49" s="15">
        <f t="shared" si="1"/>
        <v>74080</v>
      </c>
      <c r="G49" s="41"/>
    </row>
    <row r="50" spans="1:7" ht="18" customHeight="1">
      <c r="A50" s="69">
        <v>13</v>
      </c>
      <c r="B50" s="17" t="s">
        <v>135</v>
      </c>
      <c r="C50" s="253" t="s">
        <v>184</v>
      </c>
      <c r="D50" s="254"/>
      <c r="E50" s="254"/>
      <c r="F50" s="255"/>
      <c r="G50" s="41"/>
    </row>
    <row r="51" spans="1:7" ht="18" customHeight="1">
      <c r="A51" s="66">
        <v>1</v>
      </c>
      <c r="B51" s="17" t="s">
        <v>122</v>
      </c>
      <c r="C51" s="21">
        <v>278</v>
      </c>
      <c r="D51" s="22">
        <v>1945</v>
      </c>
      <c r="E51" s="38">
        <v>1</v>
      </c>
      <c r="F51" s="15">
        <f>D51*E51</f>
        <v>1945</v>
      </c>
      <c r="G51" s="41"/>
    </row>
    <row r="52" spans="1:7" ht="18" customHeight="1">
      <c r="A52" s="66"/>
      <c r="B52" s="17" t="s">
        <v>70</v>
      </c>
      <c r="C52" s="21">
        <v>494</v>
      </c>
      <c r="D52" s="22">
        <v>2495</v>
      </c>
      <c r="E52" s="38">
        <v>1</v>
      </c>
      <c r="F52" s="15">
        <f>D52*E52</f>
        <v>2495</v>
      </c>
      <c r="G52" s="41"/>
    </row>
    <row r="53" spans="1:7" ht="18" customHeight="1">
      <c r="A53" s="66">
        <v>19</v>
      </c>
      <c r="B53" s="33" t="s">
        <v>81</v>
      </c>
      <c r="C53" s="12">
        <v>85</v>
      </c>
      <c r="D53" s="13">
        <v>510</v>
      </c>
      <c r="E53" s="57">
        <v>2</v>
      </c>
      <c r="F53" s="15">
        <f>D53*E53</f>
        <v>1020</v>
      </c>
      <c r="G53" s="41"/>
    </row>
    <row r="54" spans="1:7" ht="18" customHeight="1">
      <c r="A54" s="16">
        <v>14</v>
      </c>
      <c r="B54" s="17" t="s">
        <v>118</v>
      </c>
      <c r="C54" s="21">
        <v>152</v>
      </c>
      <c r="D54" s="22">
        <v>1064</v>
      </c>
      <c r="E54" s="20">
        <v>4</v>
      </c>
      <c r="F54" s="15">
        <f t="shared" si="1"/>
        <v>4256</v>
      </c>
      <c r="G54" s="41"/>
    </row>
    <row r="55" spans="1:7" ht="18" customHeight="1">
      <c r="A55" s="16">
        <v>15</v>
      </c>
      <c r="B55" s="17" t="s">
        <v>117</v>
      </c>
      <c r="C55" s="21">
        <v>160</v>
      </c>
      <c r="D55" s="22">
        <v>1120</v>
      </c>
      <c r="E55" s="20">
        <v>4</v>
      </c>
      <c r="F55" s="15">
        <f t="shared" si="1"/>
        <v>4480</v>
      </c>
      <c r="G55" s="41"/>
    </row>
    <row r="56" spans="1:7" ht="18" customHeight="1">
      <c r="A56" s="16">
        <v>16</v>
      </c>
      <c r="B56" s="17" t="s">
        <v>174</v>
      </c>
      <c r="C56" s="64">
        <v>259</v>
      </c>
      <c r="D56" s="22">
        <v>3033</v>
      </c>
      <c r="E56" s="20">
        <v>4</v>
      </c>
      <c r="F56" s="15">
        <f t="shared" si="1"/>
        <v>12132</v>
      </c>
      <c r="G56" s="41"/>
    </row>
    <row r="57" spans="1:7" ht="18" customHeight="1">
      <c r="A57" s="16">
        <v>17</v>
      </c>
      <c r="B57" s="17" t="s">
        <v>104</v>
      </c>
      <c r="C57" s="21">
        <v>187</v>
      </c>
      <c r="D57" s="22">
        <v>1926</v>
      </c>
      <c r="E57" s="31">
        <v>4</v>
      </c>
      <c r="F57" s="15">
        <f t="shared" si="1"/>
        <v>7704</v>
      </c>
      <c r="G57" s="41"/>
    </row>
    <row r="58" spans="1:7" ht="18" customHeight="1">
      <c r="A58" s="16">
        <v>18</v>
      </c>
      <c r="B58" s="17" t="s">
        <v>105</v>
      </c>
      <c r="C58" s="18">
        <v>1174</v>
      </c>
      <c r="D58" s="19">
        <v>8335</v>
      </c>
      <c r="E58" s="20">
        <v>4</v>
      </c>
      <c r="F58" s="15">
        <f t="shared" si="1"/>
        <v>33340</v>
      </c>
      <c r="G58" s="41"/>
    </row>
    <row r="59" spans="1:7" ht="18" customHeight="1">
      <c r="A59" s="16">
        <v>19</v>
      </c>
      <c r="B59" s="17" t="s">
        <v>136</v>
      </c>
      <c r="C59" s="18"/>
      <c r="D59" s="19">
        <v>1252</v>
      </c>
      <c r="E59" s="20">
        <v>4</v>
      </c>
      <c r="F59" s="15">
        <f t="shared" si="1"/>
        <v>5008</v>
      </c>
      <c r="G59" s="41"/>
    </row>
    <row r="60" spans="1:7" ht="18" customHeight="1">
      <c r="A60" s="16">
        <v>20</v>
      </c>
      <c r="B60" s="17" t="s">
        <v>10</v>
      </c>
      <c r="C60" s="21">
        <v>670</v>
      </c>
      <c r="D60" s="22">
        <v>4086.9999999999995</v>
      </c>
      <c r="E60" s="20">
        <v>4</v>
      </c>
      <c r="F60" s="15">
        <f t="shared" si="1"/>
        <v>16347.999999999998</v>
      </c>
      <c r="G60" s="41"/>
    </row>
    <row r="61" spans="1:7" ht="18" customHeight="1">
      <c r="A61" s="16">
        <v>21</v>
      </c>
      <c r="B61" s="17" t="s">
        <v>11</v>
      </c>
      <c r="C61" s="21">
        <v>678</v>
      </c>
      <c r="D61" s="13">
        <v>4070</v>
      </c>
      <c r="E61" s="20">
        <v>4</v>
      </c>
      <c r="F61" s="15">
        <f t="shared" si="1"/>
        <v>16280</v>
      </c>
      <c r="G61" s="41"/>
    </row>
    <row r="62" spans="1:7" ht="18" customHeight="1">
      <c r="A62" s="66">
        <v>15</v>
      </c>
      <c r="B62" s="17" t="s">
        <v>121</v>
      </c>
      <c r="C62" s="21">
        <v>204</v>
      </c>
      <c r="D62" s="22">
        <v>1051</v>
      </c>
      <c r="E62" s="57">
        <v>2</v>
      </c>
      <c r="F62" s="15">
        <f t="shared" si="1"/>
        <v>2102</v>
      </c>
      <c r="G62" s="41"/>
    </row>
    <row r="63" spans="1:7" ht="18" customHeight="1">
      <c r="A63" s="66">
        <v>20</v>
      </c>
      <c r="B63" s="33" t="s">
        <v>155</v>
      </c>
      <c r="C63" s="12">
        <v>561</v>
      </c>
      <c r="D63" s="13">
        <v>1139</v>
      </c>
      <c r="E63" s="57">
        <v>2</v>
      </c>
      <c r="F63" s="15">
        <f t="shared" si="1"/>
        <v>2278</v>
      </c>
      <c r="G63" s="41"/>
    </row>
    <row r="64" spans="1:7" ht="18" customHeight="1">
      <c r="A64" s="71">
        <v>18</v>
      </c>
      <c r="B64" s="17" t="s">
        <v>128</v>
      </c>
      <c r="C64" s="18">
        <v>1079</v>
      </c>
      <c r="D64" s="19">
        <v>8416</v>
      </c>
      <c r="E64" s="20">
        <v>4</v>
      </c>
      <c r="F64" s="15">
        <f t="shared" si="1"/>
        <v>33664</v>
      </c>
      <c r="G64" s="41"/>
    </row>
    <row r="65" spans="1:7" ht="18" customHeight="1">
      <c r="A65" s="66">
        <v>21</v>
      </c>
      <c r="B65" s="17" t="s">
        <v>54</v>
      </c>
      <c r="C65" s="21">
        <v>371</v>
      </c>
      <c r="D65" s="22">
        <v>3339</v>
      </c>
      <c r="E65" s="57">
        <v>2</v>
      </c>
      <c r="F65" s="15">
        <f t="shared" si="1"/>
        <v>6678</v>
      </c>
      <c r="G65" s="41"/>
    </row>
    <row r="66" spans="1:7" ht="18" customHeight="1">
      <c r="A66" s="66">
        <v>11</v>
      </c>
      <c r="B66" s="35" t="s">
        <v>63</v>
      </c>
      <c r="C66" s="36">
        <v>725</v>
      </c>
      <c r="D66" s="34">
        <v>4423</v>
      </c>
      <c r="E66" s="57">
        <v>2</v>
      </c>
      <c r="F66" s="15">
        <f t="shared" si="1"/>
        <v>8846</v>
      </c>
      <c r="G66" s="41"/>
    </row>
    <row r="67" spans="1:7" ht="18" customHeight="1">
      <c r="A67" s="66">
        <v>12</v>
      </c>
      <c r="B67" s="23" t="s">
        <v>153</v>
      </c>
      <c r="C67" s="36">
        <v>98</v>
      </c>
      <c r="D67" s="34">
        <v>620</v>
      </c>
      <c r="E67" s="57">
        <v>2</v>
      </c>
      <c r="F67" s="15">
        <f t="shared" si="1"/>
        <v>1240</v>
      </c>
      <c r="G67" s="41"/>
    </row>
    <row r="68" spans="1:7" ht="18" customHeight="1">
      <c r="A68" s="66">
        <v>13</v>
      </c>
      <c r="B68" s="23" t="s">
        <v>154</v>
      </c>
      <c r="C68" s="36">
        <v>188</v>
      </c>
      <c r="D68" s="34">
        <v>1081</v>
      </c>
      <c r="E68" s="57">
        <v>2</v>
      </c>
      <c r="F68" s="15">
        <f t="shared" si="1"/>
        <v>2162</v>
      </c>
      <c r="G68" s="41"/>
    </row>
    <row r="69" spans="1:7" ht="18" customHeight="1">
      <c r="A69" s="66">
        <v>16</v>
      </c>
      <c r="B69" s="17" t="s">
        <v>36</v>
      </c>
      <c r="C69" s="21">
        <v>526</v>
      </c>
      <c r="D69" s="22">
        <v>2244</v>
      </c>
      <c r="E69" s="57">
        <v>2</v>
      </c>
      <c r="F69" s="15">
        <f t="shared" si="1"/>
        <v>4488</v>
      </c>
      <c r="G69" s="41"/>
    </row>
    <row r="70" spans="1:7" ht="18" customHeight="1">
      <c r="A70" s="66">
        <v>17</v>
      </c>
      <c r="B70" s="33" t="s">
        <v>111</v>
      </c>
      <c r="C70" s="12">
        <v>224</v>
      </c>
      <c r="D70" s="13">
        <v>896</v>
      </c>
      <c r="E70" s="57">
        <v>2</v>
      </c>
      <c r="F70" s="15">
        <f t="shared" si="1"/>
        <v>1792</v>
      </c>
      <c r="G70" s="41"/>
    </row>
    <row r="71" spans="1:7" ht="18" customHeight="1">
      <c r="A71" s="66">
        <v>18</v>
      </c>
      <c r="B71" s="33" t="s">
        <v>76</v>
      </c>
      <c r="C71" s="12">
        <v>1102</v>
      </c>
      <c r="D71" s="13">
        <v>4188</v>
      </c>
      <c r="E71" s="57">
        <v>2</v>
      </c>
      <c r="F71" s="15">
        <f t="shared" si="1"/>
        <v>8376</v>
      </c>
      <c r="G71" s="41"/>
    </row>
    <row r="72" spans="1:8" ht="18" customHeight="1">
      <c r="A72" s="28"/>
      <c r="B72" s="5" t="s">
        <v>12</v>
      </c>
      <c r="C72" s="6"/>
      <c r="D72" s="29"/>
      <c r="E72" s="30"/>
      <c r="F72" s="4"/>
      <c r="G72" s="78">
        <v>42644</v>
      </c>
      <c r="H72" s="75"/>
    </row>
    <row r="73" spans="1:7" ht="18" customHeight="1">
      <c r="A73" s="16">
        <v>1</v>
      </c>
      <c r="B73" s="17" t="s">
        <v>64</v>
      </c>
      <c r="C73" s="21">
        <v>170</v>
      </c>
      <c r="D73" s="22">
        <v>1190</v>
      </c>
      <c r="E73" s="57">
        <v>2</v>
      </c>
      <c r="F73" s="15">
        <f aca="true" t="shared" si="2" ref="F73:F91">D73*E73</f>
        <v>2380</v>
      </c>
      <c r="G73" s="41"/>
    </row>
    <row r="74" spans="1:7" ht="18" customHeight="1">
      <c r="A74" s="16">
        <v>2</v>
      </c>
      <c r="B74" s="17" t="s">
        <v>137</v>
      </c>
      <c r="C74" s="21">
        <v>107</v>
      </c>
      <c r="D74" s="22">
        <v>856</v>
      </c>
      <c r="E74" s="57">
        <v>2</v>
      </c>
      <c r="F74" s="15">
        <f t="shared" si="2"/>
        <v>1712</v>
      </c>
      <c r="G74" s="41"/>
    </row>
    <row r="75" spans="1:7" ht="18" customHeight="1">
      <c r="A75" s="16">
        <v>3</v>
      </c>
      <c r="B75" s="17" t="s">
        <v>138</v>
      </c>
      <c r="C75" s="21">
        <v>195</v>
      </c>
      <c r="D75" s="22">
        <v>1004</v>
      </c>
      <c r="E75" s="57">
        <v>2</v>
      </c>
      <c r="F75" s="15">
        <f t="shared" si="2"/>
        <v>2008</v>
      </c>
      <c r="G75" s="41"/>
    </row>
    <row r="76" spans="1:7" ht="18" customHeight="1">
      <c r="A76" s="16">
        <v>4</v>
      </c>
      <c r="B76" s="17" t="s">
        <v>13</v>
      </c>
      <c r="C76" s="21">
        <v>73</v>
      </c>
      <c r="D76" s="22">
        <v>481</v>
      </c>
      <c r="E76" s="57">
        <v>2</v>
      </c>
      <c r="F76" s="15">
        <f t="shared" si="2"/>
        <v>962</v>
      </c>
      <c r="G76" s="41"/>
    </row>
    <row r="77" spans="1:7" ht="18" customHeight="1">
      <c r="A77" s="16">
        <v>5</v>
      </c>
      <c r="B77" s="17" t="s">
        <v>139</v>
      </c>
      <c r="C77" s="21">
        <v>519</v>
      </c>
      <c r="D77" s="22">
        <v>2854</v>
      </c>
      <c r="E77" s="57">
        <v>2</v>
      </c>
      <c r="F77" s="15">
        <f t="shared" si="2"/>
        <v>5708</v>
      </c>
      <c r="G77" s="41"/>
    </row>
    <row r="78" spans="1:7" ht="18" customHeight="1">
      <c r="A78" s="16">
        <v>6</v>
      </c>
      <c r="B78" s="17" t="s">
        <v>59</v>
      </c>
      <c r="C78" s="21">
        <v>352</v>
      </c>
      <c r="D78" s="22">
        <v>2041</v>
      </c>
      <c r="E78" s="57">
        <v>2</v>
      </c>
      <c r="F78" s="15">
        <f t="shared" si="2"/>
        <v>4082</v>
      </c>
      <c r="G78" s="41"/>
    </row>
    <row r="79" spans="1:7" ht="18" customHeight="1">
      <c r="A79" s="16">
        <v>7</v>
      </c>
      <c r="B79" s="17" t="s">
        <v>27</v>
      </c>
      <c r="C79" s="21">
        <v>540</v>
      </c>
      <c r="D79" s="22">
        <v>2970</v>
      </c>
      <c r="E79" s="57">
        <v>2</v>
      </c>
      <c r="F79" s="15">
        <f t="shared" si="2"/>
        <v>5940</v>
      </c>
      <c r="G79" s="41"/>
    </row>
    <row r="80" spans="1:7" ht="18" customHeight="1">
      <c r="A80" s="16">
        <v>8</v>
      </c>
      <c r="B80" s="17" t="s">
        <v>33</v>
      </c>
      <c r="C80" s="21">
        <v>170</v>
      </c>
      <c r="D80" s="22">
        <v>935</v>
      </c>
      <c r="E80" s="57">
        <v>2</v>
      </c>
      <c r="F80" s="15">
        <f t="shared" si="2"/>
        <v>1870</v>
      </c>
      <c r="G80" s="41"/>
    </row>
    <row r="81" spans="1:7" ht="18" customHeight="1">
      <c r="A81" s="16">
        <v>9</v>
      </c>
      <c r="B81" s="17" t="s">
        <v>57</v>
      </c>
      <c r="C81" s="21">
        <v>260</v>
      </c>
      <c r="D81" s="22">
        <v>1300</v>
      </c>
      <c r="E81" s="57">
        <v>2</v>
      </c>
      <c r="F81" s="15">
        <f t="shared" si="2"/>
        <v>2600</v>
      </c>
      <c r="G81" s="41"/>
    </row>
    <row r="82" spans="1:7" ht="18" customHeight="1">
      <c r="A82" s="16">
        <v>10</v>
      </c>
      <c r="B82" s="17" t="s">
        <v>101</v>
      </c>
      <c r="C82" s="21">
        <v>342</v>
      </c>
      <c r="D82" s="22">
        <v>1710</v>
      </c>
      <c r="E82" s="57">
        <v>2</v>
      </c>
      <c r="F82" s="15">
        <f t="shared" si="2"/>
        <v>3420</v>
      </c>
      <c r="G82" s="41"/>
    </row>
    <row r="83" spans="1:7" ht="18" customHeight="1">
      <c r="A83" s="16">
        <v>11</v>
      </c>
      <c r="B83" s="17" t="s">
        <v>109</v>
      </c>
      <c r="C83" s="21">
        <v>398</v>
      </c>
      <c r="D83" s="22">
        <v>2388</v>
      </c>
      <c r="E83" s="57">
        <v>2</v>
      </c>
      <c r="F83" s="15">
        <f t="shared" si="2"/>
        <v>4776</v>
      </c>
      <c r="G83" s="41"/>
    </row>
    <row r="84" spans="1:7" ht="18" customHeight="1">
      <c r="A84" s="16">
        <v>12</v>
      </c>
      <c r="B84" s="17" t="s">
        <v>140</v>
      </c>
      <c r="C84" s="21">
        <v>236</v>
      </c>
      <c r="D84" s="22">
        <v>1564</v>
      </c>
      <c r="E84" s="57">
        <v>2</v>
      </c>
      <c r="F84" s="15">
        <f t="shared" si="2"/>
        <v>3128</v>
      </c>
      <c r="G84" s="41"/>
    </row>
    <row r="85" spans="1:7" ht="18" customHeight="1">
      <c r="A85" s="16">
        <v>13</v>
      </c>
      <c r="B85" s="17" t="s">
        <v>103</v>
      </c>
      <c r="C85" s="21">
        <v>840</v>
      </c>
      <c r="D85" s="22">
        <v>5292</v>
      </c>
      <c r="E85" s="57">
        <v>2</v>
      </c>
      <c r="F85" s="15">
        <f t="shared" si="2"/>
        <v>10584</v>
      </c>
      <c r="G85" s="41"/>
    </row>
    <row r="86" spans="1:7" ht="18" customHeight="1">
      <c r="A86" s="16">
        <v>14</v>
      </c>
      <c r="B86" s="17" t="s">
        <v>66</v>
      </c>
      <c r="C86" s="21">
        <v>471</v>
      </c>
      <c r="D86" s="22">
        <v>3626</v>
      </c>
      <c r="E86" s="57">
        <v>2</v>
      </c>
      <c r="F86" s="15">
        <f t="shared" si="2"/>
        <v>7252</v>
      </c>
      <c r="G86" s="41"/>
    </row>
    <row r="87" spans="1:7" ht="18" customHeight="1">
      <c r="A87" s="16">
        <v>15</v>
      </c>
      <c r="B87" s="17" t="s">
        <v>141</v>
      </c>
      <c r="C87" s="21">
        <v>509</v>
      </c>
      <c r="D87" s="22">
        <v>3613</v>
      </c>
      <c r="E87" s="57">
        <v>2</v>
      </c>
      <c r="F87" s="15">
        <f t="shared" si="2"/>
        <v>7226</v>
      </c>
      <c r="G87" s="41"/>
    </row>
    <row r="88" spans="1:7" ht="18" customHeight="1">
      <c r="A88" s="16">
        <v>16</v>
      </c>
      <c r="B88" s="17" t="s">
        <v>100</v>
      </c>
      <c r="C88" s="21">
        <v>522</v>
      </c>
      <c r="D88" s="22">
        <v>3288</v>
      </c>
      <c r="E88" s="57">
        <v>2</v>
      </c>
      <c r="F88" s="15">
        <f t="shared" si="2"/>
        <v>6576</v>
      </c>
      <c r="G88" s="41"/>
    </row>
    <row r="89" spans="1:7" ht="18" customHeight="1">
      <c r="A89" s="16">
        <v>17</v>
      </c>
      <c r="B89" s="17" t="s">
        <v>142</v>
      </c>
      <c r="C89" s="21">
        <v>519</v>
      </c>
      <c r="D89" s="13">
        <v>5241</v>
      </c>
      <c r="E89" s="57">
        <v>2</v>
      </c>
      <c r="F89" s="15">
        <f t="shared" si="2"/>
        <v>10482</v>
      </c>
      <c r="G89" s="41"/>
    </row>
    <row r="90" spans="1:7" ht="18" customHeight="1">
      <c r="A90" s="16">
        <v>18</v>
      </c>
      <c r="B90" s="17" t="s">
        <v>44</v>
      </c>
      <c r="C90" s="21">
        <v>203</v>
      </c>
      <c r="D90" s="22">
        <v>1441</v>
      </c>
      <c r="E90" s="57">
        <v>2</v>
      </c>
      <c r="F90" s="15">
        <f t="shared" si="2"/>
        <v>2882</v>
      </c>
      <c r="G90" s="41"/>
    </row>
    <row r="91" spans="1:7" ht="18" customHeight="1">
      <c r="A91" s="16">
        <v>19</v>
      </c>
      <c r="B91" s="17" t="s">
        <v>143</v>
      </c>
      <c r="C91" s="21">
        <v>270</v>
      </c>
      <c r="D91" s="22">
        <v>850</v>
      </c>
      <c r="E91" s="57">
        <v>2</v>
      </c>
      <c r="F91" s="15">
        <f t="shared" si="2"/>
        <v>1700</v>
      </c>
      <c r="G91" s="41"/>
    </row>
    <row r="92" spans="1:7" ht="18" customHeight="1">
      <c r="A92" s="69">
        <v>21</v>
      </c>
      <c r="B92" s="17" t="s">
        <v>54</v>
      </c>
      <c r="C92" s="253" t="s">
        <v>188</v>
      </c>
      <c r="D92" s="254"/>
      <c r="E92" s="254"/>
      <c r="F92" s="255"/>
      <c r="G92" s="41"/>
    </row>
    <row r="93" spans="1:7" ht="18" customHeight="1">
      <c r="A93" s="69">
        <v>22</v>
      </c>
      <c r="B93" s="17" t="s">
        <v>52</v>
      </c>
      <c r="C93" s="253" t="s">
        <v>189</v>
      </c>
      <c r="D93" s="254"/>
      <c r="E93" s="254"/>
      <c r="F93" s="255"/>
      <c r="G93" s="41"/>
    </row>
    <row r="94" spans="1:8" ht="17.25" customHeight="1">
      <c r="A94" s="28"/>
      <c r="B94" s="5" t="s">
        <v>14</v>
      </c>
      <c r="C94" s="6"/>
      <c r="D94" s="29"/>
      <c r="E94" s="30"/>
      <c r="F94" s="4"/>
      <c r="G94" s="78">
        <v>26413</v>
      </c>
      <c r="H94" s="75"/>
    </row>
    <row r="95" spans="1:7" ht="24.75" customHeight="1">
      <c r="A95" s="32">
        <v>1</v>
      </c>
      <c r="B95" s="17" t="s">
        <v>68</v>
      </c>
      <c r="C95" s="21">
        <v>478</v>
      </c>
      <c r="D95" s="22">
        <v>3824</v>
      </c>
      <c r="E95" s="57">
        <v>2</v>
      </c>
      <c r="F95" s="15">
        <f aca="true" t="shared" si="3" ref="F95:F107">D95*E95</f>
        <v>7648</v>
      </c>
      <c r="G95" s="41"/>
    </row>
    <row r="96" spans="1:7" ht="24.75" customHeight="1">
      <c r="A96" s="66">
        <v>1</v>
      </c>
      <c r="B96" s="33" t="s">
        <v>65</v>
      </c>
      <c r="C96" s="12">
        <v>676</v>
      </c>
      <c r="D96" s="13">
        <v>5340</v>
      </c>
      <c r="E96" s="57">
        <v>2</v>
      </c>
      <c r="F96" s="15">
        <f t="shared" si="3"/>
        <v>10680</v>
      </c>
      <c r="G96" s="41"/>
    </row>
    <row r="97" spans="1:7" ht="18" customHeight="1">
      <c r="A97" s="16">
        <v>2</v>
      </c>
      <c r="B97" s="17" t="s">
        <v>108</v>
      </c>
      <c r="C97" s="21">
        <v>374</v>
      </c>
      <c r="D97" s="22">
        <v>2431</v>
      </c>
      <c r="E97" s="57">
        <v>2</v>
      </c>
      <c r="F97" s="15">
        <f t="shared" si="3"/>
        <v>4862</v>
      </c>
      <c r="G97" s="41"/>
    </row>
    <row r="98" spans="1:7" ht="18" customHeight="1">
      <c r="A98" s="16">
        <v>3</v>
      </c>
      <c r="B98" s="17" t="s">
        <v>144</v>
      </c>
      <c r="C98" s="21">
        <v>750</v>
      </c>
      <c r="D98" s="22">
        <v>4825</v>
      </c>
      <c r="E98" s="57">
        <v>2</v>
      </c>
      <c r="F98" s="15">
        <f t="shared" si="3"/>
        <v>9650</v>
      </c>
      <c r="G98" s="41"/>
    </row>
    <row r="99" spans="1:7" ht="18" customHeight="1">
      <c r="A99" s="16">
        <v>4</v>
      </c>
      <c r="B99" s="17" t="s">
        <v>145</v>
      </c>
      <c r="C99" s="21">
        <v>226</v>
      </c>
      <c r="D99" s="22">
        <v>1537</v>
      </c>
      <c r="E99" s="57">
        <v>2</v>
      </c>
      <c r="F99" s="15">
        <f t="shared" si="3"/>
        <v>3074</v>
      </c>
      <c r="G99" s="41"/>
    </row>
    <row r="100" spans="1:7" ht="18" customHeight="1">
      <c r="A100" s="16">
        <v>5</v>
      </c>
      <c r="B100" s="17" t="s">
        <v>113</v>
      </c>
      <c r="C100" s="21">
        <v>143</v>
      </c>
      <c r="D100" s="22">
        <v>1058</v>
      </c>
      <c r="E100" s="57">
        <v>2</v>
      </c>
      <c r="F100" s="15">
        <f t="shared" si="3"/>
        <v>2116</v>
      </c>
      <c r="G100" s="41"/>
    </row>
    <row r="101" spans="1:7" ht="18" customHeight="1">
      <c r="A101" s="16">
        <v>6</v>
      </c>
      <c r="B101" s="17" t="s">
        <v>146</v>
      </c>
      <c r="C101" s="21">
        <v>338</v>
      </c>
      <c r="D101" s="22">
        <v>2400</v>
      </c>
      <c r="E101" s="57">
        <v>2</v>
      </c>
      <c r="F101" s="15">
        <f t="shared" si="3"/>
        <v>4800</v>
      </c>
      <c r="G101" s="41"/>
    </row>
    <row r="102" spans="1:7" ht="18" customHeight="1">
      <c r="A102" s="16">
        <v>7</v>
      </c>
      <c r="B102" s="17" t="s">
        <v>87</v>
      </c>
      <c r="C102" s="21">
        <v>159</v>
      </c>
      <c r="D102" s="22">
        <v>875</v>
      </c>
      <c r="E102" s="57">
        <v>2</v>
      </c>
      <c r="F102" s="15">
        <f t="shared" si="3"/>
        <v>1750</v>
      </c>
      <c r="G102" s="41"/>
    </row>
    <row r="103" spans="1:7" ht="18" customHeight="1">
      <c r="A103" s="16">
        <v>8</v>
      </c>
      <c r="B103" s="33" t="s">
        <v>89</v>
      </c>
      <c r="C103" s="12">
        <v>180</v>
      </c>
      <c r="D103" s="13">
        <v>1440</v>
      </c>
      <c r="E103" s="57">
        <v>2</v>
      </c>
      <c r="F103" s="15">
        <f t="shared" si="3"/>
        <v>2880</v>
      </c>
      <c r="G103" s="41"/>
    </row>
    <row r="104" spans="1:7" ht="18" customHeight="1">
      <c r="A104" s="16">
        <v>9</v>
      </c>
      <c r="B104" s="33" t="s">
        <v>147</v>
      </c>
      <c r="C104" s="12">
        <v>67</v>
      </c>
      <c r="D104" s="13">
        <v>335</v>
      </c>
      <c r="E104" s="57">
        <v>2</v>
      </c>
      <c r="F104" s="15">
        <f t="shared" si="3"/>
        <v>670</v>
      </c>
      <c r="G104" s="41"/>
    </row>
    <row r="105" spans="1:7" ht="18" customHeight="1">
      <c r="A105" s="16">
        <v>10</v>
      </c>
      <c r="B105" s="33" t="s">
        <v>39</v>
      </c>
      <c r="C105" s="12">
        <v>452</v>
      </c>
      <c r="D105" s="13">
        <v>2128</v>
      </c>
      <c r="E105" s="57">
        <v>2</v>
      </c>
      <c r="F105" s="15">
        <f t="shared" si="3"/>
        <v>4256</v>
      </c>
      <c r="G105" s="41"/>
    </row>
    <row r="106" spans="1:7" ht="18" customHeight="1">
      <c r="A106" s="16">
        <v>11</v>
      </c>
      <c r="B106" s="33" t="s">
        <v>148</v>
      </c>
      <c r="C106" s="12">
        <v>782</v>
      </c>
      <c r="D106" s="13">
        <v>4208</v>
      </c>
      <c r="E106" s="57">
        <v>2</v>
      </c>
      <c r="F106" s="15">
        <f t="shared" si="3"/>
        <v>8416</v>
      </c>
      <c r="G106" s="41"/>
    </row>
    <row r="107" spans="1:7" ht="18" customHeight="1">
      <c r="A107" s="16">
        <v>12</v>
      </c>
      <c r="B107" s="33" t="s">
        <v>97</v>
      </c>
      <c r="C107" s="12">
        <v>208</v>
      </c>
      <c r="D107" s="13">
        <v>1352</v>
      </c>
      <c r="E107" s="57">
        <v>2</v>
      </c>
      <c r="F107" s="15">
        <f t="shared" si="3"/>
        <v>2704</v>
      </c>
      <c r="G107" s="41"/>
    </row>
    <row r="108" spans="1:7" ht="18" customHeight="1">
      <c r="A108" s="69">
        <v>13</v>
      </c>
      <c r="B108" s="17" t="s">
        <v>46</v>
      </c>
      <c r="C108" s="253" t="s">
        <v>190</v>
      </c>
      <c r="D108" s="254"/>
      <c r="E108" s="254"/>
      <c r="F108" s="255"/>
      <c r="G108" s="41"/>
    </row>
    <row r="109" spans="1:7" ht="18" customHeight="1">
      <c r="A109" s="69">
        <v>14</v>
      </c>
      <c r="B109" s="23" t="s">
        <v>106</v>
      </c>
      <c r="C109" s="253" t="s">
        <v>190</v>
      </c>
      <c r="D109" s="254"/>
      <c r="E109" s="254"/>
      <c r="F109" s="255"/>
      <c r="G109" s="41"/>
    </row>
    <row r="110" spans="1:8" ht="18.75" customHeight="1">
      <c r="A110" s="28"/>
      <c r="B110" s="5" t="s">
        <v>15</v>
      </c>
      <c r="C110" s="6"/>
      <c r="D110" s="29"/>
      <c r="E110" s="7"/>
      <c r="F110" s="4"/>
      <c r="G110" s="78">
        <v>29386</v>
      </c>
      <c r="H110" s="75"/>
    </row>
    <row r="111" spans="1:7" ht="18" customHeight="1">
      <c r="A111" s="69">
        <v>1</v>
      </c>
      <c r="B111" s="33" t="s">
        <v>65</v>
      </c>
      <c r="C111" s="256" t="s">
        <v>197</v>
      </c>
      <c r="D111" s="257"/>
      <c r="E111" s="257"/>
      <c r="F111" s="258"/>
      <c r="G111" s="41"/>
    </row>
    <row r="112" spans="1:7" ht="18" customHeight="1">
      <c r="A112" s="16">
        <v>2</v>
      </c>
      <c r="B112" s="17" t="s">
        <v>149</v>
      </c>
      <c r="C112" s="21">
        <v>434</v>
      </c>
      <c r="D112" s="22">
        <v>4520</v>
      </c>
      <c r="E112" s="57">
        <v>2</v>
      </c>
      <c r="F112" s="15">
        <f aca="true" t="shared" si="4" ref="F112:F124">D112*E112</f>
        <v>9040</v>
      </c>
      <c r="G112" s="41"/>
    </row>
    <row r="113" spans="1:7" ht="18" customHeight="1">
      <c r="A113" s="16">
        <v>3</v>
      </c>
      <c r="B113" s="17" t="s">
        <v>93</v>
      </c>
      <c r="C113" s="21">
        <v>843</v>
      </c>
      <c r="D113" s="22">
        <v>5901</v>
      </c>
      <c r="E113" s="57">
        <v>2</v>
      </c>
      <c r="F113" s="15">
        <f t="shared" si="4"/>
        <v>11802</v>
      </c>
      <c r="G113" s="41"/>
    </row>
    <row r="114" spans="1:7" ht="18" customHeight="1">
      <c r="A114" s="16">
        <v>4</v>
      </c>
      <c r="B114" s="33" t="s">
        <v>50</v>
      </c>
      <c r="C114" s="12">
        <v>540</v>
      </c>
      <c r="D114" s="13">
        <v>3528</v>
      </c>
      <c r="E114" s="57">
        <v>2</v>
      </c>
      <c r="F114" s="15">
        <f t="shared" si="4"/>
        <v>7056</v>
      </c>
      <c r="G114" s="41"/>
    </row>
    <row r="115" spans="1:7" ht="18" customHeight="1">
      <c r="A115" s="16">
        <v>5</v>
      </c>
      <c r="B115" s="17" t="s">
        <v>115</v>
      </c>
      <c r="C115" s="21">
        <v>382</v>
      </c>
      <c r="D115" s="22">
        <v>2020</v>
      </c>
      <c r="E115" s="57">
        <v>2</v>
      </c>
      <c r="F115" s="15">
        <f t="shared" si="4"/>
        <v>4040</v>
      </c>
      <c r="G115" s="41"/>
    </row>
    <row r="116" spans="1:7" ht="18" customHeight="1">
      <c r="A116" s="16">
        <v>6</v>
      </c>
      <c r="B116" s="17" t="s">
        <v>150</v>
      </c>
      <c r="C116" s="21">
        <v>108</v>
      </c>
      <c r="D116" s="22">
        <v>702</v>
      </c>
      <c r="E116" s="57">
        <v>2</v>
      </c>
      <c r="F116" s="15">
        <f t="shared" si="4"/>
        <v>1404</v>
      </c>
      <c r="G116" s="41"/>
    </row>
    <row r="117" spans="1:7" ht="18" customHeight="1">
      <c r="A117" s="16">
        <v>7</v>
      </c>
      <c r="B117" s="17" t="s">
        <v>73</v>
      </c>
      <c r="C117" s="21">
        <v>357</v>
      </c>
      <c r="D117" s="22">
        <v>2142</v>
      </c>
      <c r="E117" s="57">
        <v>2</v>
      </c>
      <c r="F117" s="15">
        <f t="shared" si="4"/>
        <v>4284</v>
      </c>
      <c r="G117" s="41"/>
    </row>
    <row r="118" spans="1:7" ht="18" customHeight="1">
      <c r="A118" s="16">
        <v>8</v>
      </c>
      <c r="B118" s="17" t="s">
        <v>42</v>
      </c>
      <c r="C118" s="21">
        <v>211</v>
      </c>
      <c r="D118" s="13">
        <v>1298</v>
      </c>
      <c r="E118" s="57">
        <v>2</v>
      </c>
      <c r="F118" s="15">
        <f t="shared" si="4"/>
        <v>2596</v>
      </c>
      <c r="G118" s="41"/>
    </row>
    <row r="119" spans="1:7" ht="18" customHeight="1">
      <c r="A119" s="16">
        <v>9</v>
      </c>
      <c r="B119" s="35" t="s">
        <v>151</v>
      </c>
      <c r="C119" s="36">
        <v>234</v>
      </c>
      <c r="D119" s="34">
        <v>1591</v>
      </c>
      <c r="E119" s="57">
        <v>2</v>
      </c>
      <c r="F119" s="15">
        <f t="shared" si="4"/>
        <v>3182</v>
      </c>
      <c r="G119" s="41"/>
    </row>
    <row r="120" spans="1:7" ht="18" customHeight="1">
      <c r="A120" s="16">
        <v>10</v>
      </c>
      <c r="B120" s="35" t="s">
        <v>152</v>
      </c>
      <c r="C120" s="36">
        <v>180</v>
      </c>
      <c r="D120" s="34">
        <v>1296</v>
      </c>
      <c r="E120" s="57">
        <v>2</v>
      </c>
      <c r="F120" s="15">
        <f t="shared" si="4"/>
        <v>2592</v>
      </c>
      <c r="G120" s="41"/>
    </row>
    <row r="121" spans="1:7" ht="18" customHeight="1">
      <c r="A121" s="69">
        <v>11</v>
      </c>
      <c r="B121" s="35" t="s">
        <v>63</v>
      </c>
      <c r="C121" s="265" t="s">
        <v>191</v>
      </c>
      <c r="D121" s="266"/>
      <c r="E121" s="266"/>
      <c r="F121" s="267"/>
      <c r="G121" s="41"/>
    </row>
    <row r="122" spans="1:7" ht="18" customHeight="1">
      <c r="A122" s="69">
        <v>12</v>
      </c>
      <c r="B122" s="23" t="s">
        <v>153</v>
      </c>
      <c r="C122" s="280"/>
      <c r="D122" s="281"/>
      <c r="E122" s="281"/>
      <c r="F122" s="282"/>
      <c r="G122" s="41"/>
    </row>
    <row r="123" spans="1:7" ht="18" customHeight="1">
      <c r="A123" s="69">
        <v>13</v>
      </c>
      <c r="B123" s="23" t="s">
        <v>154</v>
      </c>
      <c r="C123" s="268"/>
      <c r="D123" s="269"/>
      <c r="E123" s="269"/>
      <c r="F123" s="270"/>
      <c r="G123" s="41"/>
    </row>
    <row r="124" spans="1:7" ht="18" customHeight="1">
      <c r="A124" s="16">
        <v>14</v>
      </c>
      <c r="B124" s="33" t="s">
        <v>78</v>
      </c>
      <c r="C124" s="12">
        <v>291</v>
      </c>
      <c r="D124" s="13">
        <v>1048</v>
      </c>
      <c r="E124" s="57">
        <v>2</v>
      </c>
      <c r="F124" s="15">
        <f t="shared" si="4"/>
        <v>2096</v>
      </c>
      <c r="G124" s="41"/>
    </row>
    <row r="125" spans="1:7" ht="18" customHeight="1">
      <c r="A125" s="69">
        <v>15</v>
      </c>
      <c r="B125" s="17" t="s">
        <v>121</v>
      </c>
      <c r="C125" s="253" t="s">
        <v>196</v>
      </c>
      <c r="D125" s="254"/>
      <c r="E125" s="254"/>
      <c r="F125" s="255"/>
      <c r="G125" s="41"/>
    </row>
    <row r="126" spans="1:7" ht="18" customHeight="1">
      <c r="A126" s="69">
        <v>16</v>
      </c>
      <c r="B126" s="17" t="s">
        <v>36</v>
      </c>
      <c r="C126" s="283" t="s">
        <v>191</v>
      </c>
      <c r="D126" s="284"/>
      <c r="E126" s="284"/>
      <c r="F126" s="285"/>
      <c r="G126" s="41"/>
    </row>
    <row r="127" spans="1:7" ht="18" customHeight="1">
      <c r="A127" s="69">
        <v>17</v>
      </c>
      <c r="B127" s="33" t="s">
        <v>111</v>
      </c>
      <c r="C127" s="286"/>
      <c r="D127" s="287"/>
      <c r="E127" s="287"/>
      <c r="F127" s="288"/>
      <c r="G127" s="41"/>
    </row>
    <row r="128" spans="1:7" ht="18" customHeight="1">
      <c r="A128" s="69">
        <v>18</v>
      </c>
      <c r="B128" s="33" t="s">
        <v>76</v>
      </c>
      <c r="C128" s="289"/>
      <c r="D128" s="290"/>
      <c r="E128" s="290"/>
      <c r="F128" s="291"/>
      <c r="G128" s="41"/>
    </row>
    <row r="129" spans="1:7" ht="18" customHeight="1">
      <c r="A129" s="69">
        <v>19</v>
      </c>
      <c r="B129" s="33" t="s">
        <v>81</v>
      </c>
      <c r="C129" s="256" t="s">
        <v>191</v>
      </c>
      <c r="D129" s="257"/>
      <c r="E129" s="257"/>
      <c r="F129" s="258"/>
      <c r="G129" s="41"/>
    </row>
    <row r="130" spans="1:7" ht="18" customHeight="1">
      <c r="A130" s="69">
        <v>20</v>
      </c>
      <c r="B130" s="33" t="s">
        <v>155</v>
      </c>
      <c r="C130" s="256" t="s">
        <v>191</v>
      </c>
      <c r="D130" s="257"/>
      <c r="E130" s="257"/>
      <c r="F130" s="258"/>
      <c r="G130" s="41"/>
    </row>
    <row r="131" spans="1:8" ht="17.25" customHeight="1">
      <c r="A131" s="28"/>
      <c r="B131" s="5" t="s">
        <v>16</v>
      </c>
      <c r="C131" s="6"/>
      <c r="D131" s="29"/>
      <c r="E131" s="7"/>
      <c r="F131" s="4"/>
      <c r="G131" s="78">
        <v>38668</v>
      </c>
      <c r="H131" s="75"/>
    </row>
    <row r="132" spans="1:7" ht="18" customHeight="1">
      <c r="A132" s="37">
        <v>1</v>
      </c>
      <c r="B132" s="35" t="s">
        <v>48</v>
      </c>
      <c r="C132" s="12">
        <v>1128</v>
      </c>
      <c r="D132" s="13">
        <v>5868</v>
      </c>
      <c r="E132" s="57">
        <v>2</v>
      </c>
      <c r="F132" s="15">
        <f aca="true" t="shared" si="5" ref="F132:F156">D132*E132</f>
        <v>11736</v>
      </c>
      <c r="G132" s="41"/>
    </row>
    <row r="133" spans="1:7" ht="18" customHeight="1">
      <c r="A133" s="37">
        <v>2</v>
      </c>
      <c r="B133" s="35" t="s">
        <v>88</v>
      </c>
      <c r="C133" s="12">
        <v>284</v>
      </c>
      <c r="D133" s="13">
        <v>1448</v>
      </c>
      <c r="E133" s="57">
        <v>2</v>
      </c>
      <c r="F133" s="15">
        <f t="shared" si="5"/>
        <v>2896</v>
      </c>
      <c r="G133" s="41"/>
    </row>
    <row r="134" spans="1:7" ht="18" customHeight="1">
      <c r="A134" s="37">
        <v>3</v>
      </c>
      <c r="B134" s="35" t="s">
        <v>91</v>
      </c>
      <c r="C134" s="12">
        <v>204</v>
      </c>
      <c r="D134" s="13">
        <v>1040</v>
      </c>
      <c r="E134" s="57">
        <v>2</v>
      </c>
      <c r="F134" s="15">
        <f t="shared" si="5"/>
        <v>2080</v>
      </c>
      <c r="G134" s="41"/>
    </row>
    <row r="135" spans="1:7" ht="18" customHeight="1">
      <c r="A135" s="37">
        <v>4</v>
      </c>
      <c r="B135" s="35" t="s">
        <v>156</v>
      </c>
      <c r="C135" s="12">
        <v>157</v>
      </c>
      <c r="D135" s="13">
        <v>816</v>
      </c>
      <c r="E135" s="57">
        <v>2</v>
      </c>
      <c r="F135" s="15">
        <f t="shared" si="5"/>
        <v>1632</v>
      </c>
      <c r="G135" s="41"/>
    </row>
    <row r="136" spans="1:7" ht="18" customHeight="1">
      <c r="A136" s="37">
        <v>5</v>
      </c>
      <c r="B136" s="35" t="s">
        <v>157</v>
      </c>
      <c r="C136" s="12">
        <v>718</v>
      </c>
      <c r="D136" s="13">
        <v>4416</v>
      </c>
      <c r="E136" s="57">
        <v>2</v>
      </c>
      <c r="F136" s="15">
        <f t="shared" si="5"/>
        <v>8832</v>
      </c>
      <c r="G136" s="41"/>
    </row>
    <row r="137" spans="1:7" ht="18" customHeight="1">
      <c r="A137" s="37">
        <v>6</v>
      </c>
      <c r="B137" s="35" t="s">
        <v>37</v>
      </c>
      <c r="C137" s="12">
        <v>745</v>
      </c>
      <c r="D137" s="13">
        <v>3725</v>
      </c>
      <c r="E137" s="57">
        <v>2</v>
      </c>
      <c r="F137" s="15">
        <f t="shared" si="5"/>
        <v>7450</v>
      </c>
      <c r="G137" s="41"/>
    </row>
    <row r="138" spans="1:7" ht="18" customHeight="1">
      <c r="A138" s="37">
        <v>7</v>
      </c>
      <c r="B138" s="35" t="s">
        <v>77</v>
      </c>
      <c r="C138" s="12">
        <v>76</v>
      </c>
      <c r="D138" s="13">
        <v>372</v>
      </c>
      <c r="E138" s="57">
        <v>2</v>
      </c>
      <c r="F138" s="15">
        <f t="shared" si="5"/>
        <v>744</v>
      </c>
      <c r="G138" s="41"/>
    </row>
    <row r="139" spans="1:7" ht="18" customHeight="1">
      <c r="A139" s="37">
        <v>8</v>
      </c>
      <c r="B139" s="35" t="s">
        <v>67</v>
      </c>
      <c r="C139" s="12">
        <v>371</v>
      </c>
      <c r="D139" s="13">
        <v>1929</v>
      </c>
      <c r="E139" s="57">
        <v>2</v>
      </c>
      <c r="F139" s="15">
        <f t="shared" si="5"/>
        <v>3858</v>
      </c>
      <c r="G139" s="41"/>
    </row>
    <row r="140" spans="1:7" ht="18" customHeight="1">
      <c r="A140" s="37">
        <v>9</v>
      </c>
      <c r="B140" s="35" t="s">
        <v>23</v>
      </c>
      <c r="C140" s="12">
        <v>495</v>
      </c>
      <c r="D140" s="13">
        <v>3614</v>
      </c>
      <c r="E140" s="57">
        <v>2</v>
      </c>
      <c r="F140" s="15">
        <f t="shared" si="5"/>
        <v>7228</v>
      </c>
      <c r="G140" s="41"/>
    </row>
    <row r="141" spans="1:7" ht="18" customHeight="1">
      <c r="A141" s="37">
        <v>10</v>
      </c>
      <c r="B141" s="35" t="s">
        <v>74</v>
      </c>
      <c r="C141" s="12">
        <v>131</v>
      </c>
      <c r="D141" s="13">
        <v>459</v>
      </c>
      <c r="E141" s="57">
        <v>2</v>
      </c>
      <c r="F141" s="15">
        <f t="shared" si="5"/>
        <v>918</v>
      </c>
      <c r="G141" s="41"/>
    </row>
    <row r="142" spans="1:7" ht="18" customHeight="1">
      <c r="A142" s="37">
        <v>11</v>
      </c>
      <c r="B142" s="35" t="s">
        <v>79</v>
      </c>
      <c r="C142" s="12">
        <v>90</v>
      </c>
      <c r="D142" s="13">
        <v>455</v>
      </c>
      <c r="E142" s="57">
        <v>2</v>
      </c>
      <c r="F142" s="15">
        <f t="shared" si="5"/>
        <v>910</v>
      </c>
      <c r="G142" s="41"/>
    </row>
    <row r="143" spans="1:7" ht="18" customHeight="1">
      <c r="A143" s="37">
        <v>12</v>
      </c>
      <c r="B143" s="35" t="s">
        <v>98</v>
      </c>
      <c r="C143" s="12">
        <v>116</v>
      </c>
      <c r="D143" s="13">
        <v>899</v>
      </c>
      <c r="E143" s="57">
        <v>2</v>
      </c>
      <c r="F143" s="15">
        <f t="shared" si="5"/>
        <v>1798</v>
      </c>
      <c r="G143" s="41"/>
    </row>
    <row r="144" spans="1:7" ht="18" customHeight="1">
      <c r="A144" s="37">
        <v>13</v>
      </c>
      <c r="B144" s="35" t="s">
        <v>82</v>
      </c>
      <c r="C144" s="12">
        <v>485</v>
      </c>
      <c r="D144" s="13">
        <v>1552</v>
      </c>
      <c r="E144" s="57">
        <v>2</v>
      </c>
      <c r="F144" s="15">
        <f t="shared" si="5"/>
        <v>3104</v>
      </c>
      <c r="G144" s="41"/>
    </row>
    <row r="145" spans="1:7" ht="18" customHeight="1">
      <c r="A145" s="66">
        <v>8</v>
      </c>
      <c r="B145" s="33" t="s">
        <v>60</v>
      </c>
      <c r="C145" s="12">
        <v>182</v>
      </c>
      <c r="D145" s="13">
        <v>928</v>
      </c>
      <c r="E145" s="38">
        <v>1</v>
      </c>
      <c r="F145" s="15">
        <f t="shared" si="5"/>
        <v>928</v>
      </c>
      <c r="G145" s="41"/>
    </row>
    <row r="146" spans="1:7" ht="18" customHeight="1">
      <c r="A146" s="66"/>
      <c r="B146" s="35" t="s">
        <v>75</v>
      </c>
      <c r="C146" s="21">
        <v>123</v>
      </c>
      <c r="D146" s="22">
        <v>615</v>
      </c>
      <c r="E146" s="38">
        <v>1</v>
      </c>
      <c r="F146" s="15">
        <f t="shared" si="5"/>
        <v>615</v>
      </c>
      <c r="G146" s="41"/>
    </row>
    <row r="147" spans="1:7" ht="18" customHeight="1">
      <c r="A147" s="66"/>
      <c r="B147" s="35" t="s">
        <v>194</v>
      </c>
      <c r="C147" s="21">
        <v>109</v>
      </c>
      <c r="D147" s="22">
        <v>970</v>
      </c>
      <c r="E147" s="38">
        <v>1</v>
      </c>
      <c r="F147" s="15">
        <f t="shared" si="5"/>
        <v>970</v>
      </c>
      <c r="G147" s="41"/>
    </row>
    <row r="148" spans="1:7" ht="18" customHeight="1">
      <c r="A148" s="66"/>
      <c r="B148" s="35" t="s">
        <v>45</v>
      </c>
      <c r="C148" s="21">
        <v>96</v>
      </c>
      <c r="D148" s="22">
        <v>681</v>
      </c>
      <c r="E148" s="38">
        <v>1</v>
      </c>
      <c r="F148" s="15">
        <f t="shared" si="5"/>
        <v>681</v>
      </c>
      <c r="G148" s="41"/>
    </row>
    <row r="149" spans="1:7" ht="18" customHeight="1">
      <c r="A149" s="66"/>
      <c r="B149" s="35" t="s">
        <v>41</v>
      </c>
      <c r="C149" s="21">
        <v>70</v>
      </c>
      <c r="D149" s="22">
        <v>343</v>
      </c>
      <c r="E149" s="38">
        <v>1</v>
      </c>
      <c r="F149" s="15">
        <f t="shared" si="5"/>
        <v>343</v>
      </c>
      <c r="G149" s="41"/>
    </row>
    <row r="150" spans="1:7" ht="18" customHeight="1">
      <c r="A150" s="66"/>
      <c r="B150" s="35" t="s">
        <v>53</v>
      </c>
      <c r="C150" s="36">
        <v>348</v>
      </c>
      <c r="D150" s="34">
        <v>1740</v>
      </c>
      <c r="E150" s="38">
        <v>1</v>
      </c>
      <c r="F150" s="15">
        <f t="shared" si="5"/>
        <v>1740</v>
      </c>
      <c r="G150" s="41"/>
    </row>
    <row r="151" spans="1:7" ht="18" customHeight="1">
      <c r="A151" s="66"/>
      <c r="B151" s="35" t="s">
        <v>166</v>
      </c>
      <c r="C151" s="36">
        <v>70</v>
      </c>
      <c r="D151" s="34">
        <v>245</v>
      </c>
      <c r="E151" s="38">
        <v>1</v>
      </c>
      <c r="F151" s="15">
        <f t="shared" si="5"/>
        <v>245</v>
      </c>
      <c r="G151" s="41"/>
    </row>
    <row r="152" spans="1:7" ht="18" customHeight="1">
      <c r="A152" s="66">
        <v>9</v>
      </c>
      <c r="B152" s="33" t="s">
        <v>168</v>
      </c>
      <c r="C152" s="12">
        <v>150</v>
      </c>
      <c r="D152" s="13">
        <v>900</v>
      </c>
      <c r="E152" s="38">
        <v>1</v>
      </c>
      <c r="F152" s="15">
        <f t="shared" si="5"/>
        <v>900</v>
      </c>
      <c r="G152" s="41"/>
    </row>
    <row r="153" spans="1:7" ht="18" customHeight="1">
      <c r="A153" s="37">
        <v>14</v>
      </c>
      <c r="B153" s="35" t="s">
        <v>95</v>
      </c>
      <c r="C153" s="12">
        <v>298</v>
      </c>
      <c r="D153" s="13">
        <v>1520</v>
      </c>
      <c r="E153" s="57">
        <v>2</v>
      </c>
      <c r="F153" s="15">
        <f t="shared" si="5"/>
        <v>3040</v>
      </c>
      <c r="G153" s="41"/>
    </row>
    <row r="154" spans="1:7" ht="18" customHeight="1">
      <c r="A154" s="37">
        <v>15</v>
      </c>
      <c r="B154" s="35" t="s">
        <v>158</v>
      </c>
      <c r="C154" s="12">
        <v>217</v>
      </c>
      <c r="D154" s="13">
        <v>1128</v>
      </c>
      <c r="E154" s="57">
        <v>2</v>
      </c>
      <c r="F154" s="15">
        <f t="shared" si="5"/>
        <v>2256</v>
      </c>
      <c r="G154" s="41"/>
    </row>
    <row r="155" spans="1:7" ht="18" customHeight="1">
      <c r="A155" s="16">
        <v>16</v>
      </c>
      <c r="B155" s="33" t="s">
        <v>94</v>
      </c>
      <c r="C155" s="12">
        <v>160</v>
      </c>
      <c r="D155" s="13">
        <v>832</v>
      </c>
      <c r="E155" s="57">
        <v>2</v>
      </c>
      <c r="F155" s="15">
        <f t="shared" si="5"/>
        <v>1664</v>
      </c>
      <c r="G155" s="41"/>
    </row>
    <row r="156" spans="1:7" ht="18" customHeight="1">
      <c r="A156" s="66">
        <v>22</v>
      </c>
      <c r="B156" s="17" t="s">
        <v>52</v>
      </c>
      <c r="C156" s="21">
        <v>360</v>
      </c>
      <c r="D156" s="22">
        <v>2173</v>
      </c>
      <c r="E156" s="57">
        <v>2</v>
      </c>
      <c r="F156" s="15">
        <f t="shared" si="5"/>
        <v>4346</v>
      </c>
      <c r="G156" s="41"/>
    </row>
    <row r="157" spans="1:8" ht="16.5" customHeight="1">
      <c r="A157" s="28"/>
      <c r="B157" s="5" t="s">
        <v>17</v>
      </c>
      <c r="C157" s="6"/>
      <c r="D157" s="29"/>
      <c r="E157" s="30"/>
      <c r="F157" s="4"/>
      <c r="G157" s="78">
        <v>139447</v>
      </c>
      <c r="H157" s="75"/>
    </row>
    <row r="158" spans="1:7" ht="19.5" customHeight="1">
      <c r="A158" s="65"/>
      <c r="B158" s="11" t="s">
        <v>7</v>
      </c>
      <c r="C158" s="12">
        <v>7744</v>
      </c>
      <c r="D158" s="13">
        <v>122400</v>
      </c>
      <c r="E158" s="14">
        <v>1</v>
      </c>
      <c r="F158" s="15">
        <f>D158*E158</f>
        <v>122400</v>
      </c>
      <c r="G158" s="41"/>
    </row>
    <row r="159" spans="1:7" ht="19.5" customHeight="1">
      <c r="A159" s="65"/>
      <c r="B159" s="11" t="s">
        <v>125</v>
      </c>
      <c r="C159" s="12">
        <v>264</v>
      </c>
      <c r="D159" s="13">
        <v>3862</v>
      </c>
      <c r="E159" s="14">
        <v>1</v>
      </c>
      <c r="F159" s="15">
        <f>D159*E159</f>
        <v>3862</v>
      </c>
      <c r="G159" s="41"/>
    </row>
    <row r="160" spans="1:7" ht="18" customHeight="1">
      <c r="A160" s="16">
        <v>1</v>
      </c>
      <c r="B160" s="17" t="s">
        <v>96</v>
      </c>
      <c r="C160" s="21">
        <v>470</v>
      </c>
      <c r="D160" s="22">
        <v>4000</v>
      </c>
      <c r="E160" s="38">
        <v>1</v>
      </c>
      <c r="F160" s="15">
        <f aca="true" t="shared" si="6" ref="F160:F169">D160*E160</f>
        <v>4000</v>
      </c>
      <c r="G160" s="41"/>
    </row>
    <row r="161" spans="1:7" ht="18" customHeight="1">
      <c r="A161" s="16">
        <v>2</v>
      </c>
      <c r="B161" s="17" t="s">
        <v>32</v>
      </c>
      <c r="C161" s="21">
        <v>135</v>
      </c>
      <c r="D161" s="22">
        <v>1026</v>
      </c>
      <c r="E161" s="38">
        <v>1</v>
      </c>
      <c r="F161" s="15">
        <f t="shared" si="6"/>
        <v>1026</v>
      </c>
      <c r="G161" s="41"/>
    </row>
    <row r="162" spans="1:7" ht="18" customHeight="1">
      <c r="A162" s="16">
        <v>3</v>
      </c>
      <c r="B162" s="33" t="s">
        <v>159</v>
      </c>
      <c r="C162" s="12">
        <v>85</v>
      </c>
      <c r="D162" s="13">
        <v>595</v>
      </c>
      <c r="E162" s="38">
        <v>1</v>
      </c>
      <c r="F162" s="15">
        <f t="shared" si="6"/>
        <v>595</v>
      </c>
      <c r="G162" s="41"/>
    </row>
    <row r="163" spans="1:7" ht="18" customHeight="1">
      <c r="A163" s="16">
        <v>4</v>
      </c>
      <c r="B163" s="33" t="s">
        <v>160</v>
      </c>
      <c r="C163" s="12">
        <v>238</v>
      </c>
      <c r="D163" s="13">
        <v>1403</v>
      </c>
      <c r="E163" s="38">
        <v>1</v>
      </c>
      <c r="F163" s="15">
        <f t="shared" si="6"/>
        <v>1403</v>
      </c>
      <c r="G163" s="41"/>
    </row>
    <row r="164" spans="1:7" ht="18" customHeight="1">
      <c r="A164" s="16">
        <v>5</v>
      </c>
      <c r="B164" s="33" t="s">
        <v>112</v>
      </c>
      <c r="C164" s="12">
        <v>154</v>
      </c>
      <c r="D164" s="13">
        <v>1802</v>
      </c>
      <c r="E164" s="38">
        <v>1</v>
      </c>
      <c r="F164" s="15">
        <f t="shared" si="6"/>
        <v>1802</v>
      </c>
      <c r="G164" s="41"/>
    </row>
    <row r="165" spans="1:7" ht="18" customHeight="1">
      <c r="A165" s="16">
        <v>6</v>
      </c>
      <c r="B165" s="33" t="s">
        <v>85</v>
      </c>
      <c r="C165" s="12">
        <v>162</v>
      </c>
      <c r="D165" s="13">
        <v>988</v>
      </c>
      <c r="E165" s="38">
        <v>1</v>
      </c>
      <c r="F165" s="15">
        <f t="shared" si="6"/>
        <v>988</v>
      </c>
      <c r="G165" s="41"/>
    </row>
    <row r="166" spans="1:7" ht="18" customHeight="1">
      <c r="A166" s="16">
        <v>7</v>
      </c>
      <c r="B166" s="17" t="s">
        <v>107</v>
      </c>
      <c r="C166" s="21">
        <v>53</v>
      </c>
      <c r="D166" s="22">
        <v>525</v>
      </c>
      <c r="E166" s="38">
        <v>1</v>
      </c>
      <c r="F166" s="15">
        <f t="shared" si="6"/>
        <v>525</v>
      </c>
      <c r="G166" s="41"/>
    </row>
    <row r="167" spans="1:7" ht="18" customHeight="1">
      <c r="A167" s="16">
        <v>8</v>
      </c>
      <c r="B167" s="17" t="s">
        <v>49</v>
      </c>
      <c r="C167" s="21">
        <v>273</v>
      </c>
      <c r="D167" s="22">
        <v>1356</v>
      </c>
      <c r="E167" s="38">
        <v>1</v>
      </c>
      <c r="F167" s="15">
        <f t="shared" si="6"/>
        <v>1356</v>
      </c>
      <c r="G167" s="41"/>
    </row>
    <row r="168" spans="1:7" ht="18" customHeight="1">
      <c r="A168" s="16">
        <v>9</v>
      </c>
      <c r="B168" s="17" t="s">
        <v>71</v>
      </c>
      <c r="C168" s="21">
        <v>74</v>
      </c>
      <c r="D168" s="22">
        <v>592</v>
      </c>
      <c r="E168" s="38">
        <v>1</v>
      </c>
      <c r="F168" s="15">
        <f t="shared" si="6"/>
        <v>592</v>
      </c>
      <c r="G168" s="41"/>
    </row>
    <row r="169" spans="1:7" ht="18" customHeight="1">
      <c r="A169" s="16">
        <v>10</v>
      </c>
      <c r="B169" s="17" t="s">
        <v>175</v>
      </c>
      <c r="C169" s="64">
        <v>112</v>
      </c>
      <c r="D169" s="22">
        <v>898</v>
      </c>
      <c r="E169" s="38">
        <v>1</v>
      </c>
      <c r="F169" s="15">
        <f t="shared" si="6"/>
        <v>898</v>
      </c>
      <c r="G169" s="41"/>
    </row>
    <row r="170" spans="1:7" ht="18" customHeight="1">
      <c r="A170" s="16">
        <v>11</v>
      </c>
      <c r="B170" s="17" t="s">
        <v>161</v>
      </c>
      <c r="C170" s="253" t="s">
        <v>190</v>
      </c>
      <c r="D170" s="254"/>
      <c r="E170" s="254"/>
      <c r="F170" s="255"/>
      <c r="G170" s="41"/>
    </row>
    <row r="171" spans="1:8" ht="16.5" customHeight="1">
      <c r="A171" s="28"/>
      <c r="B171" s="5" t="s">
        <v>18</v>
      </c>
      <c r="C171" s="6"/>
      <c r="D171" s="39"/>
      <c r="E171" s="30"/>
      <c r="F171" s="4"/>
      <c r="G171" s="41">
        <v>139060</v>
      </c>
      <c r="H171" s="75"/>
    </row>
    <row r="172" spans="1:7" ht="19.5" customHeight="1">
      <c r="A172" s="65"/>
      <c r="B172" s="11" t="s">
        <v>7</v>
      </c>
      <c r="C172" s="12">
        <v>7744</v>
      </c>
      <c r="D172" s="13">
        <v>122400</v>
      </c>
      <c r="E172" s="14">
        <v>1</v>
      </c>
      <c r="F172" s="15">
        <f>D172*E172</f>
        <v>122400</v>
      </c>
      <c r="G172" s="41">
        <v>126262</v>
      </c>
    </row>
    <row r="173" spans="1:7" ht="19.5" customHeight="1">
      <c r="A173" s="65"/>
      <c r="B173" s="11" t="s">
        <v>125</v>
      </c>
      <c r="C173" s="12">
        <v>264</v>
      </c>
      <c r="D173" s="13">
        <v>3862</v>
      </c>
      <c r="E173" s="14">
        <v>1</v>
      </c>
      <c r="F173" s="15">
        <f>D173*E173</f>
        <v>3862</v>
      </c>
      <c r="G173" s="78">
        <f>G171-G172</f>
        <v>12798</v>
      </c>
    </row>
    <row r="174" spans="1:7" ht="18" customHeight="1">
      <c r="A174" s="16">
        <v>1</v>
      </c>
      <c r="B174" s="33" t="s">
        <v>162</v>
      </c>
      <c r="C174" s="12">
        <v>230</v>
      </c>
      <c r="D174" s="13">
        <v>3537</v>
      </c>
      <c r="E174" s="38">
        <v>1</v>
      </c>
      <c r="F174" s="15">
        <f aca="true" t="shared" si="7" ref="F174:F183">D174*E174</f>
        <v>3537</v>
      </c>
      <c r="G174" s="41"/>
    </row>
    <row r="175" spans="1:7" ht="18" customHeight="1">
      <c r="A175" s="16">
        <v>2</v>
      </c>
      <c r="B175" s="33" t="s">
        <v>163</v>
      </c>
      <c r="C175" s="12">
        <v>253</v>
      </c>
      <c r="D175" s="13">
        <v>1265</v>
      </c>
      <c r="E175" s="38">
        <v>1</v>
      </c>
      <c r="F175" s="15">
        <f t="shared" si="7"/>
        <v>1265</v>
      </c>
      <c r="G175" s="41"/>
    </row>
    <row r="176" spans="1:7" ht="18" customHeight="1">
      <c r="A176" s="16">
        <v>3</v>
      </c>
      <c r="B176" s="33" t="s">
        <v>164</v>
      </c>
      <c r="C176" s="12">
        <v>266</v>
      </c>
      <c r="D176" s="13">
        <v>958</v>
      </c>
      <c r="E176" s="38">
        <v>1</v>
      </c>
      <c r="F176" s="15">
        <f t="shared" si="7"/>
        <v>958</v>
      </c>
      <c r="G176" s="41"/>
    </row>
    <row r="177" spans="1:7" ht="18" customHeight="1">
      <c r="A177" s="16">
        <v>4</v>
      </c>
      <c r="B177" s="33" t="s">
        <v>165</v>
      </c>
      <c r="C177" s="12">
        <v>213</v>
      </c>
      <c r="D177" s="13">
        <v>1278</v>
      </c>
      <c r="E177" s="38">
        <v>1</v>
      </c>
      <c r="F177" s="15">
        <f t="shared" si="7"/>
        <v>1278</v>
      </c>
      <c r="G177" s="41"/>
    </row>
    <row r="178" spans="1:7" ht="18" customHeight="1">
      <c r="A178" s="16">
        <v>5</v>
      </c>
      <c r="B178" s="17" t="s">
        <v>120</v>
      </c>
      <c r="C178" s="21">
        <v>145</v>
      </c>
      <c r="D178" s="22">
        <v>1015</v>
      </c>
      <c r="E178" s="38">
        <v>1</v>
      </c>
      <c r="F178" s="15">
        <f t="shared" si="7"/>
        <v>1015</v>
      </c>
      <c r="G178" s="41"/>
    </row>
    <row r="179" spans="1:7" ht="18" customHeight="1">
      <c r="A179" s="16">
        <v>6</v>
      </c>
      <c r="B179" s="17" t="s">
        <v>28</v>
      </c>
      <c r="C179" s="21">
        <v>139</v>
      </c>
      <c r="D179" s="22">
        <v>584</v>
      </c>
      <c r="E179" s="38">
        <v>1</v>
      </c>
      <c r="F179" s="15">
        <f t="shared" si="7"/>
        <v>584</v>
      </c>
      <c r="G179" s="41"/>
    </row>
    <row r="180" spans="1:7" ht="18" customHeight="1">
      <c r="A180" s="16">
        <v>7</v>
      </c>
      <c r="B180" s="17" t="s">
        <v>55</v>
      </c>
      <c r="C180" s="21">
        <v>137</v>
      </c>
      <c r="D180" s="22">
        <v>863</v>
      </c>
      <c r="E180" s="38">
        <v>1</v>
      </c>
      <c r="F180" s="15">
        <f t="shared" si="7"/>
        <v>863</v>
      </c>
      <c r="G180" s="41"/>
    </row>
    <row r="181" spans="1:7" ht="18" customHeight="1">
      <c r="A181" s="74">
        <v>8</v>
      </c>
      <c r="B181" s="17" t="s">
        <v>41</v>
      </c>
      <c r="C181" s="253" t="s">
        <v>195</v>
      </c>
      <c r="D181" s="254"/>
      <c r="E181" s="254"/>
      <c r="F181" s="255"/>
      <c r="G181" s="41"/>
    </row>
    <row r="182" spans="1:7" ht="18" customHeight="1">
      <c r="A182" s="16">
        <v>9</v>
      </c>
      <c r="B182" s="17" t="s">
        <v>31</v>
      </c>
      <c r="C182" s="21">
        <v>346</v>
      </c>
      <c r="D182" s="22">
        <v>2128</v>
      </c>
      <c r="E182" s="38">
        <v>1</v>
      </c>
      <c r="F182" s="15">
        <f t="shared" si="7"/>
        <v>2128</v>
      </c>
      <c r="G182" s="41"/>
    </row>
    <row r="183" spans="1:7" ht="18" customHeight="1">
      <c r="A183" s="16">
        <v>10</v>
      </c>
      <c r="B183" s="17" t="s">
        <v>119</v>
      </c>
      <c r="C183" s="21">
        <v>172</v>
      </c>
      <c r="D183" s="22">
        <v>1170</v>
      </c>
      <c r="E183" s="38">
        <v>1</v>
      </c>
      <c r="F183" s="15">
        <f t="shared" si="7"/>
        <v>1170</v>
      </c>
      <c r="G183" s="41"/>
    </row>
    <row r="184" spans="1:8" ht="15.75" customHeight="1">
      <c r="A184" s="28"/>
      <c r="B184" s="5" t="s">
        <v>19</v>
      </c>
      <c r="C184" s="6"/>
      <c r="D184" s="39"/>
      <c r="E184" s="30"/>
      <c r="F184" s="4"/>
      <c r="G184" s="41">
        <v>137155</v>
      </c>
      <c r="H184" s="75"/>
    </row>
    <row r="185" spans="1:7" ht="19.5" customHeight="1">
      <c r="A185" s="65"/>
      <c r="B185" s="11" t="s">
        <v>7</v>
      </c>
      <c r="C185" s="12">
        <v>7744</v>
      </c>
      <c r="D185" s="13">
        <v>122400</v>
      </c>
      <c r="E185" s="14">
        <v>1</v>
      </c>
      <c r="F185" s="15">
        <f>D185*E185</f>
        <v>122400</v>
      </c>
      <c r="G185" s="41">
        <v>126262</v>
      </c>
    </row>
    <row r="186" spans="1:7" ht="19.5" customHeight="1">
      <c r="A186" s="65"/>
      <c r="B186" s="11" t="s">
        <v>125</v>
      </c>
      <c r="C186" s="12">
        <v>264</v>
      </c>
      <c r="D186" s="13">
        <v>3862</v>
      </c>
      <c r="E186" s="14">
        <v>1</v>
      </c>
      <c r="F186" s="15">
        <f>D186*E186</f>
        <v>3862</v>
      </c>
      <c r="G186" s="78">
        <f>G184-G185</f>
        <v>10893</v>
      </c>
    </row>
    <row r="187" spans="1:7" ht="18" customHeight="1">
      <c r="A187" s="69">
        <v>1</v>
      </c>
      <c r="B187" s="35" t="s">
        <v>53</v>
      </c>
      <c r="C187" s="265" t="s">
        <v>195</v>
      </c>
      <c r="D187" s="266"/>
      <c r="E187" s="266"/>
      <c r="F187" s="267"/>
      <c r="G187" s="41"/>
    </row>
    <row r="188" spans="1:7" ht="18" customHeight="1">
      <c r="A188" s="69">
        <v>2</v>
      </c>
      <c r="B188" s="35" t="s">
        <v>166</v>
      </c>
      <c r="C188" s="268"/>
      <c r="D188" s="269"/>
      <c r="E188" s="269"/>
      <c r="F188" s="270"/>
      <c r="G188" s="41"/>
    </row>
    <row r="189" spans="1:7" ht="18" customHeight="1">
      <c r="A189" s="16">
        <v>3</v>
      </c>
      <c r="B189" s="33" t="s">
        <v>167</v>
      </c>
      <c r="C189" s="12">
        <v>895</v>
      </c>
      <c r="D189" s="13">
        <v>6265</v>
      </c>
      <c r="E189" s="38">
        <v>1</v>
      </c>
      <c r="F189" s="15">
        <f>D189*E189</f>
        <v>6265</v>
      </c>
      <c r="G189" s="41"/>
    </row>
    <row r="190" spans="1:7" ht="18" customHeight="1">
      <c r="A190" s="16">
        <v>4</v>
      </c>
      <c r="B190" s="33" t="s">
        <v>83</v>
      </c>
      <c r="C190" s="12">
        <v>165</v>
      </c>
      <c r="D190" s="13">
        <v>1590</v>
      </c>
      <c r="E190" s="38">
        <v>1</v>
      </c>
      <c r="F190" s="15">
        <f>D190*E190</f>
        <v>1590</v>
      </c>
      <c r="G190" s="41"/>
    </row>
    <row r="191" spans="1:7" ht="18" customHeight="1">
      <c r="A191" s="16">
        <v>5</v>
      </c>
      <c r="B191" s="33" t="s">
        <v>43</v>
      </c>
      <c r="C191" s="259" t="s">
        <v>193</v>
      </c>
      <c r="D191" s="260"/>
      <c r="E191" s="260"/>
      <c r="F191" s="261"/>
      <c r="G191" s="41"/>
    </row>
    <row r="192" spans="1:7" ht="18" customHeight="1">
      <c r="A192" s="16">
        <v>6</v>
      </c>
      <c r="B192" s="33" t="s">
        <v>56</v>
      </c>
      <c r="C192" s="262"/>
      <c r="D192" s="263"/>
      <c r="E192" s="263"/>
      <c r="F192" s="264"/>
      <c r="G192" s="41"/>
    </row>
    <row r="193" spans="1:7" ht="18" customHeight="1">
      <c r="A193" s="69">
        <v>7</v>
      </c>
      <c r="B193" s="33" t="s">
        <v>40</v>
      </c>
      <c r="C193" s="256" t="s">
        <v>196</v>
      </c>
      <c r="D193" s="257"/>
      <c r="E193" s="257"/>
      <c r="F193" s="258"/>
      <c r="G193" s="41"/>
    </row>
    <row r="194" spans="1:7" ht="18" customHeight="1">
      <c r="A194" s="69">
        <v>8</v>
      </c>
      <c r="B194" s="33" t="s">
        <v>60</v>
      </c>
      <c r="C194" s="256" t="s">
        <v>195</v>
      </c>
      <c r="D194" s="257"/>
      <c r="E194" s="257"/>
      <c r="F194" s="258"/>
      <c r="G194" s="41"/>
    </row>
    <row r="195" spans="1:7" ht="18" customHeight="1">
      <c r="A195" s="69">
        <v>9</v>
      </c>
      <c r="B195" s="33" t="s">
        <v>168</v>
      </c>
      <c r="C195" s="256" t="s">
        <v>195</v>
      </c>
      <c r="D195" s="257"/>
      <c r="E195" s="257"/>
      <c r="F195" s="258"/>
      <c r="G195" s="41"/>
    </row>
    <row r="196" spans="1:7" ht="18" customHeight="1">
      <c r="A196" s="16">
        <v>10</v>
      </c>
      <c r="B196" s="33" t="s">
        <v>169</v>
      </c>
      <c r="C196" s="259" t="s">
        <v>193</v>
      </c>
      <c r="D196" s="260"/>
      <c r="E196" s="260"/>
      <c r="F196" s="261"/>
      <c r="G196" s="41"/>
    </row>
    <row r="197" spans="1:7" ht="18" customHeight="1">
      <c r="A197" s="16">
        <v>11</v>
      </c>
      <c r="B197" s="33" t="s">
        <v>61</v>
      </c>
      <c r="C197" s="271"/>
      <c r="D197" s="272"/>
      <c r="E197" s="272"/>
      <c r="F197" s="273"/>
      <c r="G197" s="41"/>
    </row>
    <row r="198" spans="1:7" ht="18" customHeight="1">
      <c r="A198" s="16">
        <v>12</v>
      </c>
      <c r="B198" s="17" t="s">
        <v>62</v>
      </c>
      <c r="C198" s="262"/>
      <c r="D198" s="263"/>
      <c r="E198" s="263"/>
      <c r="F198" s="264"/>
      <c r="G198" s="41"/>
    </row>
    <row r="199" spans="1:7" ht="18" customHeight="1">
      <c r="A199" s="69">
        <v>13</v>
      </c>
      <c r="B199" s="17" t="s">
        <v>26</v>
      </c>
      <c r="C199" s="253" t="s">
        <v>193</v>
      </c>
      <c r="D199" s="254"/>
      <c r="E199" s="254"/>
      <c r="F199" s="255"/>
      <c r="G199" s="41"/>
    </row>
    <row r="200" spans="1:7" ht="18" customHeight="1">
      <c r="A200" s="69">
        <v>14</v>
      </c>
      <c r="B200" s="17" t="s">
        <v>170</v>
      </c>
      <c r="C200" s="253" t="s">
        <v>193</v>
      </c>
      <c r="D200" s="254"/>
      <c r="E200" s="254"/>
      <c r="F200" s="255"/>
      <c r="G200" s="41"/>
    </row>
    <row r="201" spans="1:7" ht="18" customHeight="1">
      <c r="A201" s="16">
        <v>15</v>
      </c>
      <c r="B201" s="17" t="s">
        <v>86</v>
      </c>
      <c r="C201" s="253" t="s">
        <v>196</v>
      </c>
      <c r="D201" s="254"/>
      <c r="E201" s="254"/>
      <c r="F201" s="255"/>
      <c r="G201" s="41"/>
    </row>
    <row r="202" spans="1:8" ht="17.25" customHeight="1">
      <c r="A202" s="28"/>
      <c r="B202" s="5" t="s">
        <v>20</v>
      </c>
      <c r="C202" s="6"/>
      <c r="D202" s="39"/>
      <c r="E202" s="30"/>
      <c r="F202" s="4"/>
      <c r="G202" s="41">
        <v>139367</v>
      </c>
      <c r="H202" s="75"/>
    </row>
    <row r="203" spans="1:7" ht="19.5" customHeight="1">
      <c r="A203" s="65"/>
      <c r="B203" s="11" t="s">
        <v>7</v>
      </c>
      <c r="C203" s="12">
        <v>7744</v>
      </c>
      <c r="D203" s="13">
        <v>122400</v>
      </c>
      <c r="E203" s="14">
        <v>1</v>
      </c>
      <c r="F203" s="15">
        <f>D203*E203</f>
        <v>122400</v>
      </c>
      <c r="G203" s="41">
        <v>126262</v>
      </c>
    </row>
    <row r="204" spans="1:7" ht="19.5" customHeight="1">
      <c r="A204" s="65"/>
      <c r="B204" s="11" t="s">
        <v>125</v>
      </c>
      <c r="C204" s="12">
        <v>264</v>
      </c>
      <c r="D204" s="13">
        <v>3862</v>
      </c>
      <c r="E204" s="14">
        <v>1</v>
      </c>
      <c r="F204" s="15">
        <f>D204*E204</f>
        <v>3862</v>
      </c>
      <c r="G204" s="78">
        <f>G202-G203</f>
        <v>13105</v>
      </c>
    </row>
    <row r="205" spans="1:7" ht="19.5" customHeight="1">
      <c r="A205" s="65"/>
      <c r="B205" s="17" t="s">
        <v>26</v>
      </c>
      <c r="C205" s="21">
        <v>665</v>
      </c>
      <c r="D205" s="22">
        <v>4945</v>
      </c>
      <c r="E205" s="38">
        <v>1</v>
      </c>
      <c r="F205" s="15">
        <f>D205*E205</f>
        <v>4945</v>
      </c>
      <c r="G205" s="41"/>
    </row>
    <row r="206" spans="1:7" ht="18" customHeight="1">
      <c r="A206" s="69">
        <v>1</v>
      </c>
      <c r="B206" s="17" t="s">
        <v>122</v>
      </c>
      <c r="C206" s="253" t="s">
        <v>191</v>
      </c>
      <c r="D206" s="254"/>
      <c r="E206" s="254"/>
      <c r="F206" s="255"/>
      <c r="G206" s="41"/>
    </row>
    <row r="207" spans="1:7" ht="18" customHeight="1">
      <c r="A207" s="16">
        <v>2</v>
      </c>
      <c r="B207" s="17" t="s">
        <v>171</v>
      </c>
      <c r="C207" s="21">
        <v>303</v>
      </c>
      <c r="D207" s="22">
        <v>970</v>
      </c>
      <c r="E207" s="38">
        <v>1</v>
      </c>
      <c r="F207" s="15">
        <f aca="true" t="shared" si="8" ref="F207:F217">D207*E207</f>
        <v>970</v>
      </c>
      <c r="G207" s="41"/>
    </row>
    <row r="208" spans="1:7" ht="18" customHeight="1">
      <c r="A208" s="16">
        <v>3</v>
      </c>
      <c r="B208" s="17" t="s">
        <v>172</v>
      </c>
      <c r="C208" s="21">
        <v>80</v>
      </c>
      <c r="D208" s="22">
        <v>412</v>
      </c>
      <c r="E208" s="38">
        <v>1</v>
      </c>
      <c r="F208" s="15">
        <f t="shared" si="8"/>
        <v>412</v>
      </c>
      <c r="G208" s="41"/>
    </row>
    <row r="209" spans="1:7" ht="18" customHeight="1">
      <c r="A209" s="66">
        <v>5</v>
      </c>
      <c r="B209" s="33" t="s">
        <v>43</v>
      </c>
      <c r="C209" s="12">
        <v>88</v>
      </c>
      <c r="D209" s="13">
        <v>370</v>
      </c>
      <c r="E209" s="38">
        <v>1</v>
      </c>
      <c r="F209" s="15">
        <f t="shared" si="8"/>
        <v>370</v>
      </c>
      <c r="G209" s="41"/>
    </row>
    <row r="210" spans="1:7" ht="18" customHeight="1">
      <c r="A210" s="66">
        <v>6</v>
      </c>
      <c r="B210" s="33" t="s">
        <v>56</v>
      </c>
      <c r="C210" s="12">
        <v>92</v>
      </c>
      <c r="D210" s="13">
        <v>368</v>
      </c>
      <c r="E210" s="38">
        <v>1</v>
      </c>
      <c r="F210" s="15">
        <f t="shared" si="8"/>
        <v>368</v>
      </c>
      <c r="G210" s="41"/>
    </row>
    <row r="211" spans="1:7" ht="18" customHeight="1">
      <c r="A211" s="66">
        <v>10</v>
      </c>
      <c r="B211" s="33" t="s">
        <v>169</v>
      </c>
      <c r="C211" s="12">
        <v>72</v>
      </c>
      <c r="D211" s="13">
        <v>226</v>
      </c>
      <c r="E211" s="38">
        <v>1</v>
      </c>
      <c r="F211" s="15">
        <f t="shared" si="8"/>
        <v>226</v>
      </c>
      <c r="G211" s="41"/>
    </row>
    <row r="212" spans="1:7" ht="18" customHeight="1">
      <c r="A212" s="66">
        <v>11</v>
      </c>
      <c r="B212" s="33" t="s">
        <v>61</v>
      </c>
      <c r="C212" s="12">
        <v>124</v>
      </c>
      <c r="D212" s="13">
        <v>508</v>
      </c>
      <c r="E212" s="38">
        <v>1</v>
      </c>
      <c r="F212" s="15">
        <f t="shared" si="8"/>
        <v>508</v>
      </c>
      <c r="G212" s="41"/>
    </row>
    <row r="213" spans="1:7" ht="18" customHeight="1">
      <c r="A213" s="66">
        <v>12</v>
      </c>
      <c r="B213" s="17" t="s">
        <v>62</v>
      </c>
      <c r="C213" s="21">
        <v>176</v>
      </c>
      <c r="D213" s="22">
        <v>625</v>
      </c>
      <c r="E213" s="38">
        <v>1</v>
      </c>
      <c r="F213" s="15">
        <f t="shared" si="8"/>
        <v>625</v>
      </c>
      <c r="G213" s="41"/>
    </row>
    <row r="214" spans="1:7" ht="18" customHeight="1">
      <c r="A214" s="16">
        <v>4</v>
      </c>
      <c r="B214" s="33" t="s">
        <v>25</v>
      </c>
      <c r="C214" s="12">
        <v>218</v>
      </c>
      <c r="D214" s="13">
        <v>1417</v>
      </c>
      <c r="E214" s="38">
        <v>1</v>
      </c>
      <c r="F214" s="15">
        <f t="shared" si="8"/>
        <v>1417</v>
      </c>
      <c r="G214" s="41"/>
    </row>
    <row r="215" spans="1:7" ht="18" customHeight="1">
      <c r="A215" s="69">
        <v>5</v>
      </c>
      <c r="B215" s="17" t="s">
        <v>173</v>
      </c>
      <c r="C215" s="253" t="s">
        <v>195</v>
      </c>
      <c r="D215" s="254"/>
      <c r="E215" s="254"/>
      <c r="F215" s="255"/>
      <c r="G215" s="41"/>
    </row>
    <row r="216" spans="1:7" ht="18" customHeight="1">
      <c r="A216" s="16">
        <v>6</v>
      </c>
      <c r="B216" s="17" t="s">
        <v>70</v>
      </c>
      <c r="C216" s="253" t="s">
        <v>191</v>
      </c>
      <c r="D216" s="254"/>
      <c r="E216" s="254"/>
      <c r="F216" s="255"/>
      <c r="G216" s="41"/>
    </row>
    <row r="217" spans="1:7" ht="18" customHeight="1">
      <c r="A217" s="16">
        <v>7</v>
      </c>
      <c r="B217" s="17" t="s">
        <v>58</v>
      </c>
      <c r="C217" s="21">
        <v>527</v>
      </c>
      <c r="D217" s="22">
        <v>3416</v>
      </c>
      <c r="E217" s="38">
        <v>1</v>
      </c>
      <c r="F217" s="15">
        <f t="shared" si="8"/>
        <v>3416</v>
      </c>
      <c r="G217" s="41"/>
    </row>
    <row r="218" spans="1:7" ht="18" customHeight="1">
      <c r="A218" s="69">
        <v>8</v>
      </c>
      <c r="B218" s="17" t="s">
        <v>45</v>
      </c>
      <c r="C218" s="253" t="s">
        <v>195</v>
      </c>
      <c r="D218" s="254"/>
      <c r="E218" s="254"/>
      <c r="F218" s="255"/>
      <c r="G218" s="41"/>
    </row>
    <row r="219" spans="1:7" ht="21" customHeight="1">
      <c r="A219" s="40"/>
      <c r="B219" s="54" t="s">
        <v>177</v>
      </c>
      <c r="C219" s="58"/>
      <c r="D219" s="59"/>
      <c r="E219" s="60" t="s">
        <v>178</v>
      </c>
      <c r="F219" s="79" t="s">
        <v>226</v>
      </c>
      <c r="G219" s="78">
        <f>G4+G37+G72+G94+G110+G131+G157+G173+G186+G204</f>
        <v>566132</v>
      </c>
    </row>
    <row r="220" spans="3:7" ht="18" customHeight="1">
      <c r="C220" s="42"/>
      <c r="D220" s="43"/>
      <c r="E220" s="44"/>
      <c r="F220" s="45">
        <f>SUM(F5:F218)</f>
        <v>1761503</v>
      </c>
      <c r="G220" s="42" t="s">
        <v>178</v>
      </c>
    </row>
    <row r="221" spans="1:7" ht="20.25" customHeight="1">
      <c r="A221" s="67"/>
      <c r="B221" s="42" t="s">
        <v>186</v>
      </c>
      <c r="C221" s="61" t="s">
        <v>179</v>
      </c>
      <c r="E221" s="62" t="s">
        <v>21</v>
      </c>
      <c r="F221" s="46">
        <f>F220/100</f>
        <v>17615.03</v>
      </c>
      <c r="G221" s="42" t="s">
        <v>22</v>
      </c>
    </row>
    <row r="222" spans="1:6" ht="11.25" customHeight="1">
      <c r="A222" s="70"/>
      <c r="B222" s="56" t="s">
        <v>185</v>
      </c>
      <c r="C222" s="48"/>
      <c r="D222" s="49"/>
      <c r="E222" s="47"/>
      <c r="F222" s="48"/>
    </row>
    <row r="223" spans="3:6" ht="10.5" customHeight="1">
      <c r="C223" s="50"/>
      <c r="D223" s="42"/>
      <c r="F223" s="50"/>
    </row>
    <row r="224" spans="1:6" ht="16.5" customHeight="1">
      <c r="A224" s="63"/>
      <c r="B224" s="42"/>
      <c r="C224" s="51"/>
      <c r="D224" s="52"/>
      <c r="E224" s="41"/>
      <c r="F224" s="53"/>
    </row>
    <row r="225" spans="1:5" ht="19.5" customHeight="1">
      <c r="A225" s="63"/>
      <c r="B225" s="56"/>
      <c r="C225" s="54"/>
      <c r="D225" s="55"/>
      <c r="E225" s="56"/>
    </row>
    <row r="226" spans="2:5" ht="24.75" customHeight="1">
      <c r="B226" s="44"/>
      <c r="C226" s="54"/>
      <c r="D226" s="55"/>
      <c r="E226" s="56"/>
    </row>
    <row r="227" spans="2:4" ht="24.75" customHeight="1">
      <c r="B227" s="42"/>
      <c r="C227" s="42"/>
      <c r="D227" s="52"/>
    </row>
    <row r="228" ht="24.75" customHeight="1">
      <c r="D228" s="77"/>
    </row>
    <row r="229" ht="24.75" customHeight="1">
      <c r="D229" s="77"/>
    </row>
  </sheetData>
  <sheetProtection selectLockedCells="1" selectUnlockedCells="1"/>
  <mergeCells count="37">
    <mergeCell ref="C93:F93"/>
    <mergeCell ref="C109:F109"/>
    <mergeCell ref="C170:F170"/>
    <mergeCell ref="C121:F123"/>
    <mergeCell ref="C126:F128"/>
    <mergeCell ref="C5:F5"/>
    <mergeCell ref="C6:F6"/>
    <mergeCell ref="C50:F50"/>
    <mergeCell ref="C41:F41"/>
    <mergeCell ref="C23:F23"/>
    <mergeCell ref="C92:F92"/>
    <mergeCell ref="A1:F1"/>
    <mergeCell ref="A2:A3"/>
    <mergeCell ref="B2:B3"/>
    <mergeCell ref="C2:C3"/>
    <mergeCell ref="D2:D3"/>
    <mergeCell ref="E2:E3"/>
    <mergeCell ref="F2:F3"/>
    <mergeCell ref="C200:F200"/>
    <mergeCell ref="C215:F215"/>
    <mergeCell ref="C218:F218"/>
    <mergeCell ref="C216:F216"/>
    <mergeCell ref="C181:F181"/>
    <mergeCell ref="C199:F199"/>
    <mergeCell ref="C187:F188"/>
    <mergeCell ref="C196:F198"/>
    <mergeCell ref="C201:F201"/>
    <mergeCell ref="C206:F206"/>
    <mergeCell ref="C108:F108"/>
    <mergeCell ref="C125:F125"/>
    <mergeCell ref="C130:F130"/>
    <mergeCell ref="C129:F129"/>
    <mergeCell ref="C195:F195"/>
    <mergeCell ref="C194:F194"/>
    <mergeCell ref="C111:F111"/>
    <mergeCell ref="C191:F192"/>
    <mergeCell ref="C193:F193"/>
  </mergeCells>
  <printOptions/>
  <pageMargins left="0.77" right="0.125" top="0.17" bottom="0.24" header="0.46" footer="0.11666666666666667"/>
  <pageSetup horizontalDpi="600" verticalDpi="600" orientation="landscape" paperSize="9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1"/>
  <sheetViews>
    <sheetView zoomScalePageLayoutView="0" workbookViewId="0" topLeftCell="A172">
      <selection activeCell="E199" sqref="E199"/>
    </sheetView>
  </sheetViews>
  <sheetFormatPr defaultColWidth="10.5" defaultRowHeight="14.25"/>
  <cols>
    <col min="1" max="1" width="3" style="0" customWidth="1"/>
    <col min="2" max="2" width="69.3984375" style="0" customWidth="1"/>
    <col min="3" max="3" width="11.19921875" style="0" customWidth="1"/>
    <col min="4" max="4" width="12.09765625" style="1" customWidth="1"/>
    <col min="5" max="5" width="6.3984375" style="2" customWidth="1"/>
    <col min="6" max="6" width="10.8984375" style="0" customWidth="1"/>
    <col min="7" max="7" width="4.59765625" style="0" customWidth="1"/>
    <col min="8" max="8" width="8.69921875" style="0" customWidth="1"/>
    <col min="9" max="9" width="9.69921875" style="0" customWidth="1"/>
    <col min="10" max="10" width="12.09765625" style="0" customWidth="1"/>
    <col min="11" max="237" width="41.19921875" style="0" customWidth="1"/>
  </cols>
  <sheetData>
    <row r="1" spans="1:6" ht="14.25">
      <c r="A1" s="298" t="s">
        <v>228</v>
      </c>
      <c r="B1" s="298"/>
      <c r="C1" s="298"/>
      <c r="D1" s="298"/>
      <c r="E1" s="298"/>
      <c r="F1" s="298"/>
    </row>
    <row r="2" spans="1:6" ht="24" customHeight="1">
      <c r="A2" s="299" t="s">
        <v>227</v>
      </c>
      <c r="B2" s="299"/>
      <c r="C2" s="299"/>
      <c r="D2" s="299"/>
      <c r="E2" s="299"/>
      <c r="F2" s="299"/>
    </row>
    <row r="3" spans="1:6" s="3" customFormat="1" ht="42" customHeight="1">
      <c r="A3" s="300" t="s">
        <v>0</v>
      </c>
      <c r="B3" s="301" t="s">
        <v>1</v>
      </c>
      <c r="C3" s="302" t="s">
        <v>2</v>
      </c>
      <c r="D3" s="302" t="s">
        <v>3</v>
      </c>
      <c r="E3" s="303" t="s">
        <v>4</v>
      </c>
      <c r="F3" s="304" t="s">
        <v>5</v>
      </c>
    </row>
    <row r="4" spans="1:6" s="3" customFormat="1" ht="9" customHeight="1">
      <c r="A4" s="300"/>
      <c r="B4" s="301"/>
      <c r="C4" s="302"/>
      <c r="D4" s="302"/>
      <c r="E4" s="303"/>
      <c r="F4" s="304"/>
    </row>
    <row r="5" spans="1:8" ht="19.5" customHeight="1">
      <c r="A5" s="113"/>
      <c r="B5" s="114" t="s">
        <v>6</v>
      </c>
      <c r="C5" s="115"/>
      <c r="D5" s="116"/>
      <c r="E5" s="117"/>
      <c r="F5" s="118"/>
      <c r="H5" s="75"/>
    </row>
    <row r="6" spans="1:6" ht="18" customHeight="1">
      <c r="A6" s="80">
        <v>1</v>
      </c>
      <c r="B6" s="81" t="s">
        <v>126</v>
      </c>
      <c r="C6" s="82">
        <v>2015</v>
      </c>
      <c r="D6" s="83">
        <v>18739</v>
      </c>
      <c r="E6" s="84">
        <v>4</v>
      </c>
      <c r="F6" s="85">
        <f aca="true" t="shared" si="0" ref="F6:F34">D6*E6</f>
        <v>74956</v>
      </c>
    </row>
    <row r="7" spans="1:6" ht="18" customHeight="1">
      <c r="A7" s="80">
        <v>2</v>
      </c>
      <c r="B7" s="81" t="s">
        <v>35</v>
      </c>
      <c r="C7" s="64">
        <v>3325</v>
      </c>
      <c r="D7" s="86">
        <v>37664</v>
      </c>
      <c r="E7" s="84">
        <v>4</v>
      </c>
      <c r="F7" s="85">
        <f t="shared" si="0"/>
        <v>150656</v>
      </c>
    </row>
    <row r="8" spans="1:6" ht="18" customHeight="1">
      <c r="A8" s="80">
        <v>3</v>
      </c>
      <c r="B8" s="87" t="s">
        <v>230</v>
      </c>
      <c r="C8" s="64">
        <v>220</v>
      </c>
      <c r="D8" s="86">
        <v>1584</v>
      </c>
      <c r="E8" s="84">
        <v>4</v>
      </c>
      <c r="F8" s="85">
        <f t="shared" si="0"/>
        <v>6336</v>
      </c>
    </row>
    <row r="9" spans="1:6" ht="18" customHeight="1">
      <c r="A9" s="80">
        <v>4</v>
      </c>
      <c r="B9" s="81" t="s">
        <v>99</v>
      </c>
      <c r="C9" s="64">
        <v>630</v>
      </c>
      <c r="D9" s="86">
        <v>3969</v>
      </c>
      <c r="E9" s="84">
        <v>4</v>
      </c>
      <c r="F9" s="85">
        <f t="shared" si="0"/>
        <v>15876</v>
      </c>
    </row>
    <row r="10" spans="1:6" ht="18" customHeight="1">
      <c r="A10" s="80">
        <v>5</v>
      </c>
      <c r="B10" s="81" t="s">
        <v>47</v>
      </c>
      <c r="C10" s="64">
        <v>120</v>
      </c>
      <c r="D10" s="86">
        <v>720</v>
      </c>
      <c r="E10" s="84">
        <v>4</v>
      </c>
      <c r="F10" s="85">
        <f t="shared" si="0"/>
        <v>2880</v>
      </c>
    </row>
    <row r="11" spans="1:6" ht="18" customHeight="1">
      <c r="A11" s="80">
        <v>6</v>
      </c>
      <c r="B11" s="81" t="s">
        <v>38</v>
      </c>
      <c r="C11" s="88">
        <v>2461</v>
      </c>
      <c r="D11" s="89">
        <v>24225</v>
      </c>
      <c r="E11" s="90">
        <v>4</v>
      </c>
      <c r="F11" s="85">
        <f t="shared" si="0"/>
        <v>96900</v>
      </c>
    </row>
    <row r="12" spans="1:6" ht="17.25" customHeight="1">
      <c r="A12" s="80">
        <v>7</v>
      </c>
      <c r="B12" s="81" t="s">
        <v>199</v>
      </c>
      <c r="C12" s="88">
        <v>85</v>
      </c>
      <c r="D12" s="89">
        <v>590</v>
      </c>
      <c r="E12" s="91">
        <v>1</v>
      </c>
      <c r="F12" s="85">
        <f t="shared" si="0"/>
        <v>590</v>
      </c>
    </row>
    <row r="13" spans="1:6" ht="17.25" customHeight="1">
      <c r="A13" s="80">
        <v>8</v>
      </c>
      <c r="B13" s="92" t="s">
        <v>198</v>
      </c>
      <c r="C13" s="64">
        <v>75</v>
      </c>
      <c r="D13" s="86">
        <v>473</v>
      </c>
      <c r="E13" s="93">
        <v>1</v>
      </c>
      <c r="F13" s="85">
        <f t="shared" si="0"/>
        <v>473</v>
      </c>
    </row>
    <row r="14" spans="1:6" ht="19.5" customHeight="1">
      <c r="A14" s="80">
        <v>9</v>
      </c>
      <c r="B14" s="87" t="s">
        <v>110</v>
      </c>
      <c r="C14" s="64">
        <v>195</v>
      </c>
      <c r="D14" s="86">
        <v>1189</v>
      </c>
      <c r="E14" s="90">
        <v>4</v>
      </c>
      <c r="F14" s="85">
        <f t="shared" si="0"/>
        <v>4756</v>
      </c>
    </row>
    <row r="15" spans="1:6" ht="18" customHeight="1">
      <c r="A15" s="80">
        <v>10</v>
      </c>
      <c r="B15" s="87" t="s">
        <v>30</v>
      </c>
      <c r="C15" s="94">
        <v>336</v>
      </c>
      <c r="D15" s="95">
        <v>2352</v>
      </c>
      <c r="E15" s="84">
        <v>4</v>
      </c>
      <c r="F15" s="85">
        <f t="shared" si="0"/>
        <v>9408</v>
      </c>
    </row>
    <row r="16" spans="1:6" ht="18" customHeight="1">
      <c r="A16" s="80">
        <v>11</v>
      </c>
      <c r="B16" s="87" t="s">
        <v>8</v>
      </c>
      <c r="C16" s="94">
        <v>70</v>
      </c>
      <c r="D16" s="95">
        <v>595</v>
      </c>
      <c r="E16" s="84">
        <v>4</v>
      </c>
      <c r="F16" s="85">
        <f t="shared" si="0"/>
        <v>2380</v>
      </c>
    </row>
    <row r="17" spans="1:6" ht="18" customHeight="1">
      <c r="A17" s="80">
        <v>12</v>
      </c>
      <c r="B17" s="87" t="s">
        <v>34</v>
      </c>
      <c r="C17" s="94">
        <v>175</v>
      </c>
      <c r="D17" s="95">
        <v>1207</v>
      </c>
      <c r="E17" s="84">
        <v>4</v>
      </c>
      <c r="F17" s="85">
        <f t="shared" si="0"/>
        <v>4828</v>
      </c>
    </row>
    <row r="18" spans="1:6" ht="18" customHeight="1">
      <c r="A18" s="80">
        <v>13</v>
      </c>
      <c r="B18" s="87" t="s">
        <v>123</v>
      </c>
      <c r="C18" s="64">
        <v>705</v>
      </c>
      <c r="D18" s="86">
        <v>3877</v>
      </c>
      <c r="E18" s="84">
        <v>4</v>
      </c>
      <c r="F18" s="85">
        <f t="shared" si="0"/>
        <v>15508</v>
      </c>
    </row>
    <row r="19" spans="1:6" ht="18" customHeight="1">
      <c r="A19" s="80">
        <v>14</v>
      </c>
      <c r="B19" s="87" t="s">
        <v>80</v>
      </c>
      <c r="C19" s="82">
        <v>802</v>
      </c>
      <c r="D19" s="83">
        <v>6015</v>
      </c>
      <c r="E19" s="84">
        <v>4</v>
      </c>
      <c r="F19" s="85">
        <f t="shared" si="0"/>
        <v>24060</v>
      </c>
    </row>
    <row r="20" spans="1:6" ht="18" customHeight="1">
      <c r="A20" s="80">
        <v>15</v>
      </c>
      <c r="B20" s="87" t="s">
        <v>69</v>
      </c>
      <c r="C20" s="82">
        <v>568</v>
      </c>
      <c r="D20" s="83">
        <v>4544</v>
      </c>
      <c r="E20" s="84">
        <v>4</v>
      </c>
      <c r="F20" s="85">
        <f t="shared" si="0"/>
        <v>18176</v>
      </c>
    </row>
    <row r="21" spans="1:8" ht="18" customHeight="1">
      <c r="A21" s="80">
        <v>16</v>
      </c>
      <c r="B21" s="81" t="s">
        <v>24</v>
      </c>
      <c r="C21" s="64">
        <v>79</v>
      </c>
      <c r="D21" s="86">
        <v>568</v>
      </c>
      <c r="E21" s="84">
        <v>4</v>
      </c>
      <c r="F21" s="85">
        <f t="shared" si="0"/>
        <v>2272</v>
      </c>
      <c r="H21" s="75"/>
    </row>
    <row r="22" spans="1:6" ht="18" customHeight="1">
      <c r="A22" s="80">
        <v>17</v>
      </c>
      <c r="B22" s="81" t="s">
        <v>29</v>
      </c>
      <c r="C22" s="82">
        <v>79</v>
      </c>
      <c r="D22" s="83">
        <v>568</v>
      </c>
      <c r="E22" s="84">
        <v>4</v>
      </c>
      <c r="F22" s="85">
        <f t="shared" si="0"/>
        <v>2272</v>
      </c>
    </row>
    <row r="23" spans="1:6" ht="18" customHeight="1">
      <c r="A23" s="80">
        <v>18</v>
      </c>
      <c r="B23" s="81" t="s">
        <v>129</v>
      </c>
      <c r="C23" s="82">
        <v>524</v>
      </c>
      <c r="D23" s="83">
        <v>3930</v>
      </c>
      <c r="E23" s="84">
        <v>4</v>
      </c>
      <c r="F23" s="85">
        <f t="shared" si="0"/>
        <v>15720</v>
      </c>
    </row>
    <row r="24" spans="1:6" ht="18" customHeight="1">
      <c r="A24" s="80">
        <v>19</v>
      </c>
      <c r="B24" s="81" t="s">
        <v>130</v>
      </c>
      <c r="C24" s="82">
        <v>1332</v>
      </c>
      <c r="D24" s="83">
        <v>16383</v>
      </c>
      <c r="E24" s="84">
        <v>4</v>
      </c>
      <c r="F24" s="85">
        <f t="shared" si="0"/>
        <v>65532</v>
      </c>
    </row>
    <row r="25" spans="1:6" ht="18" customHeight="1">
      <c r="A25" s="80">
        <v>20</v>
      </c>
      <c r="B25" s="81" t="s">
        <v>201</v>
      </c>
      <c r="C25" s="82">
        <v>183</v>
      </c>
      <c r="D25" s="83">
        <v>1056</v>
      </c>
      <c r="E25" s="96">
        <v>2</v>
      </c>
      <c r="F25" s="85">
        <f t="shared" si="0"/>
        <v>2112</v>
      </c>
    </row>
    <row r="26" spans="1:6" ht="18" customHeight="1">
      <c r="A26" s="80">
        <v>21</v>
      </c>
      <c r="B26" s="81" t="s">
        <v>200</v>
      </c>
      <c r="C26" s="82">
        <v>91</v>
      </c>
      <c r="D26" s="83">
        <v>555</v>
      </c>
      <c r="E26" s="96">
        <v>2</v>
      </c>
      <c r="F26" s="85">
        <f t="shared" si="0"/>
        <v>1110</v>
      </c>
    </row>
    <row r="27" spans="1:6" ht="18" customHeight="1">
      <c r="A27" s="80">
        <v>22</v>
      </c>
      <c r="B27" s="81" t="s">
        <v>131</v>
      </c>
      <c r="C27" s="82">
        <v>165</v>
      </c>
      <c r="D27" s="83">
        <v>671</v>
      </c>
      <c r="E27" s="84">
        <v>4</v>
      </c>
      <c r="F27" s="85">
        <f t="shared" si="0"/>
        <v>2684</v>
      </c>
    </row>
    <row r="28" spans="1:6" ht="18" customHeight="1">
      <c r="A28" s="80">
        <v>23</v>
      </c>
      <c r="B28" s="81" t="s">
        <v>202</v>
      </c>
      <c r="C28" s="64">
        <v>78</v>
      </c>
      <c r="D28" s="86">
        <v>468</v>
      </c>
      <c r="E28" s="93">
        <v>1</v>
      </c>
      <c r="F28" s="85">
        <f t="shared" si="0"/>
        <v>468</v>
      </c>
    </row>
    <row r="29" spans="1:6" ht="18" customHeight="1">
      <c r="A29" s="80">
        <v>24</v>
      </c>
      <c r="B29" s="87" t="s">
        <v>132</v>
      </c>
      <c r="C29" s="82">
        <v>278</v>
      </c>
      <c r="D29" s="83">
        <v>1700</v>
      </c>
      <c r="E29" s="84">
        <v>4</v>
      </c>
      <c r="F29" s="85">
        <f t="shared" si="0"/>
        <v>6800</v>
      </c>
    </row>
    <row r="30" spans="1:6" ht="18" customHeight="1">
      <c r="A30" s="80">
        <v>25</v>
      </c>
      <c r="B30" s="81" t="s">
        <v>135</v>
      </c>
      <c r="C30" s="64">
        <v>170</v>
      </c>
      <c r="D30" s="86">
        <v>935</v>
      </c>
      <c r="E30" s="84">
        <v>4</v>
      </c>
      <c r="F30" s="85">
        <f t="shared" si="0"/>
        <v>3740</v>
      </c>
    </row>
    <row r="31" spans="1:6" ht="18" customHeight="1">
      <c r="A31" s="80">
        <v>26</v>
      </c>
      <c r="B31" s="81" t="s">
        <v>72</v>
      </c>
      <c r="C31" s="64">
        <v>446</v>
      </c>
      <c r="D31" s="86">
        <v>2774</v>
      </c>
      <c r="E31" s="84">
        <v>4</v>
      </c>
      <c r="F31" s="85">
        <f t="shared" si="0"/>
        <v>11096</v>
      </c>
    </row>
    <row r="32" spans="1:6" ht="18" customHeight="1">
      <c r="A32" s="80">
        <v>27</v>
      </c>
      <c r="B32" s="81" t="s">
        <v>203</v>
      </c>
      <c r="C32" s="64">
        <v>380</v>
      </c>
      <c r="D32" s="86">
        <v>2660</v>
      </c>
      <c r="E32" s="96">
        <v>2</v>
      </c>
      <c r="F32" s="85">
        <f t="shared" si="0"/>
        <v>5320</v>
      </c>
    </row>
    <row r="33" spans="1:6" ht="18" customHeight="1">
      <c r="A33" s="80">
        <v>28</v>
      </c>
      <c r="B33" s="87" t="s">
        <v>204</v>
      </c>
      <c r="C33" s="64">
        <v>802</v>
      </c>
      <c r="D33" s="86">
        <v>5059</v>
      </c>
      <c r="E33" s="96">
        <v>2</v>
      </c>
      <c r="F33" s="85">
        <f t="shared" si="0"/>
        <v>10118</v>
      </c>
    </row>
    <row r="34" spans="1:6" ht="18" customHeight="1">
      <c r="A34" s="80">
        <v>29</v>
      </c>
      <c r="B34" s="81" t="s">
        <v>205</v>
      </c>
      <c r="C34" s="64">
        <v>222</v>
      </c>
      <c r="D34" s="86">
        <v>1320</v>
      </c>
      <c r="E34" s="93">
        <v>1</v>
      </c>
      <c r="F34" s="85">
        <f t="shared" si="0"/>
        <v>1320</v>
      </c>
    </row>
    <row r="35" spans="1:8" ht="19.5" customHeight="1">
      <c r="A35" s="119"/>
      <c r="B35" s="114" t="s">
        <v>9</v>
      </c>
      <c r="C35" s="115"/>
      <c r="D35" s="120"/>
      <c r="E35" s="121"/>
      <c r="F35" s="113"/>
      <c r="H35" s="75"/>
    </row>
    <row r="36" spans="1:6" ht="18" customHeight="1">
      <c r="A36" s="74">
        <v>1</v>
      </c>
      <c r="B36" s="81" t="s">
        <v>133</v>
      </c>
      <c r="C36" s="64">
        <v>750</v>
      </c>
      <c r="D36" s="86">
        <v>5625</v>
      </c>
      <c r="E36" s="84">
        <v>4</v>
      </c>
      <c r="F36" s="85">
        <f aca="true" t="shared" si="1" ref="F36:F67">D36*E36</f>
        <v>22500</v>
      </c>
    </row>
    <row r="37" spans="1:6" ht="18" customHeight="1">
      <c r="A37" s="74">
        <v>2</v>
      </c>
      <c r="B37" s="81" t="s">
        <v>134</v>
      </c>
      <c r="C37" s="82">
        <v>703</v>
      </c>
      <c r="D37" s="83">
        <v>4218</v>
      </c>
      <c r="E37" s="84">
        <v>4</v>
      </c>
      <c r="F37" s="85">
        <f t="shared" si="1"/>
        <v>16872</v>
      </c>
    </row>
    <row r="38" spans="1:6" ht="18" customHeight="1">
      <c r="A38" s="74">
        <v>3</v>
      </c>
      <c r="B38" s="81" t="s">
        <v>102</v>
      </c>
      <c r="C38" s="82">
        <v>767</v>
      </c>
      <c r="D38" s="83">
        <v>4679</v>
      </c>
      <c r="E38" s="84">
        <v>4</v>
      </c>
      <c r="F38" s="85">
        <f t="shared" si="1"/>
        <v>18716</v>
      </c>
    </row>
    <row r="39" spans="1:6" ht="18" customHeight="1">
      <c r="A39" s="74">
        <v>4</v>
      </c>
      <c r="B39" s="81" t="s">
        <v>124</v>
      </c>
      <c r="C39" s="64">
        <v>497</v>
      </c>
      <c r="D39" s="86">
        <v>2982</v>
      </c>
      <c r="E39" s="84">
        <v>4</v>
      </c>
      <c r="F39" s="85">
        <f t="shared" si="1"/>
        <v>11928</v>
      </c>
    </row>
    <row r="40" spans="1:6" ht="18" customHeight="1">
      <c r="A40" s="74">
        <v>5</v>
      </c>
      <c r="B40" s="87" t="s">
        <v>92</v>
      </c>
      <c r="C40" s="64">
        <v>435</v>
      </c>
      <c r="D40" s="86">
        <v>3132</v>
      </c>
      <c r="E40" s="84">
        <v>4</v>
      </c>
      <c r="F40" s="85">
        <f t="shared" si="1"/>
        <v>12528</v>
      </c>
    </row>
    <row r="41" spans="1:6" ht="18" customHeight="1">
      <c r="A41" s="74">
        <v>6</v>
      </c>
      <c r="B41" s="81" t="s">
        <v>51</v>
      </c>
      <c r="C41" s="82">
        <v>760</v>
      </c>
      <c r="D41" s="83">
        <v>4940</v>
      </c>
      <c r="E41" s="84">
        <v>4</v>
      </c>
      <c r="F41" s="85">
        <f t="shared" si="1"/>
        <v>19760</v>
      </c>
    </row>
    <row r="42" spans="1:6" ht="18" customHeight="1">
      <c r="A42" s="74">
        <v>7</v>
      </c>
      <c r="B42" s="81" t="s">
        <v>114</v>
      </c>
      <c r="C42" s="64">
        <v>335</v>
      </c>
      <c r="D42" s="86">
        <v>1775</v>
      </c>
      <c r="E42" s="84">
        <v>4</v>
      </c>
      <c r="F42" s="85">
        <f t="shared" si="1"/>
        <v>7100</v>
      </c>
    </row>
    <row r="43" spans="1:6" ht="18" customHeight="1">
      <c r="A43" s="74">
        <v>8</v>
      </c>
      <c r="B43" s="87" t="s">
        <v>84</v>
      </c>
      <c r="C43" s="82">
        <v>725</v>
      </c>
      <c r="D43" s="83">
        <v>3770</v>
      </c>
      <c r="E43" s="90">
        <v>4</v>
      </c>
      <c r="F43" s="85">
        <f t="shared" si="1"/>
        <v>15080</v>
      </c>
    </row>
    <row r="44" spans="1:6" ht="18" customHeight="1">
      <c r="A44" s="74">
        <v>9</v>
      </c>
      <c r="B44" s="87" t="s">
        <v>206</v>
      </c>
      <c r="C44" s="88">
        <v>91</v>
      </c>
      <c r="D44" s="89">
        <v>527</v>
      </c>
      <c r="E44" s="91">
        <v>1</v>
      </c>
      <c r="F44" s="85">
        <f t="shared" si="1"/>
        <v>527</v>
      </c>
    </row>
    <row r="45" spans="1:6" ht="18" customHeight="1">
      <c r="A45" s="74">
        <v>10</v>
      </c>
      <c r="B45" s="87" t="s">
        <v>90</v>
      </c>
      <c r="C45" s="82">
        <v>240</v>
      </c>
      <c r="D45" s="83">
        <v>1872</v>
      </c>
      <c r="E45" s="90">
        <v>4</v>
      </c>
      <c r="F45" s="85">
        <f t="shared" si="1"/>
        <v>7488</v>
      </c>
    </row>
    <row r="46" spans="1:6" ht="18" customHeight="1">
      <c r="A46" s="74">
        <v>11</v>
      </c>
      <c r="B46" s="81" t="s">
        <v>116</v>
      </c>
      <c r="C46" s="64">
        <v>2315</v>
      </c>
      <c r="D46" s="86">
        <v>18520</v>
      </c>
      <c r="E46" s="84">
        <v>4</v>
      </c>
      <c r="F46" s="85">
        <f t="shared" si="1"/>
        <v>74080</v>
      </c>
    </row>
    <row r="47" spans="1:6" ht="18" customHeight="1">
      <c r="A47" s="74">
        <v>12</v>
      </c>
      <c r="B47" s="81" t="s">
        <v>122</v>
      </c>
      <c r="C47" s="64">
        <v>278</v>
      </c>
      <c r="D47" s="86">
        <v>1945</v>
      </c>
      <c r="E47" s="93">
        <v>1</v>
      </c>
      <c r="F47" s="85">
        <f t="shared" si="1"/>
        <v>1945</v>
      </c>
    </row>
    <row r="48" spans="1:6" ht="18" customHeight="1">
      <c r="A48" s="74">
        <v>13</v>
      </c>
      <c r="B48" s="81" t="s">
        <v>207</v>
      </c>
      <c r="C48" s="64">
        <v>494</v>
      </c>
      <c r="D48" s="86">
        <v>2495</v>
      </c>
      <c r="E48" s="93">
        <v>1</v>
      </c>
      <c r="F48" s="85">
        <f>D48*E48</f>
        <v>2495</v>
      </c>
    </row>
    <row r="49" spans="1:6" ht="18" customHeight="1">
      <c r="A49" s="74">
        <v>14</v>
      </c>
      <c r="B49" s="92" t="s">
        <v>208</v>
      </c>
      <c r="C49" s="64">
        <v>85</v>
      </c>
      <c r="D49" s="86">
        <v>510</v>
      </c>
      <c r="E49" s="96">
        <v>2</v>
      </c>
      <c r="F49" s="85">
        <f>D49*E49</f>
        <v>1020</v>
      </c>
    </row>
    <row r="50" spans="1:6" ht="18" customHeight="1">
      <c r="A50" s="74">
        <v>15</v>
      </c>
      <c r="B50" s="81" t="s">
        <v>118</v>
      </c>
      <c r="C50" s="64">
        <v>152</v>
      </c>
      <c r="D50" s="86">
        <v>1064</v>
      </c>
      <c r="E50" s="84">
        <v>4</v>
      </c>
      <c r="F50" s="85">
        <f t="shared" si="1"/>
        <v>4256</v>
      </c>
    </row>
    <row r="51" spans="1:6" ht="18" customHeight="1">
      <c r="A51" s="74">
        <v>16</v>
      </c>
      <c r="B51" s="81" t="s">
        <v>117</v>
      </c>
      <c r="C51" s="64">
        <v>160</v>
      </c>
      <c r="D51" s="86">
        <v>1120</v>
      </c>
      <c r="E51" s="84">
        <v>4</v>
      </c>
      <c r="F51" s="85">
        <f t="shared" si="1"/>
        <v>4480</v>
      </c>
    </row>
    <row r="52" spans="1:6" ht="18" customHeight="1">
      <c r="A52" s="74">
        <v>17</v>
      </c>
      <c r="B52" s="81" t="s">
        <v>174</v>
      </c>
      <c r="C52" s="64">
        <v>259</v>
      </c>
      <c r="D52" s="86">
        <v>3033</v>
      </c>
      <c r="E52" s="84">
        <v>4</v>
      </c>
      <c r="F52" s="85">
        <f t="shared" si="1"/>
        <v>12132</v>
      </c>
    </row>
    <row r="53" spans="1:6" ht="18" customHeight="1">
      <c r="A53" s="74">
        <v>18</v>
      </c>
      <c r="B53" s="81" t="s">
        <v>104</v>
      </c>
      <c r="C53" s="64">
        <v>187</v>
      </c>
      <c r="D53" s="86">
        <v>1926</v>
      </c>
      <c r="E53" s="97">
        <v>4</v>
      </c>
      <c r="F53" s="85">
        <f t="shared" si="1"/>
        <v>7704</v>
      </c>
    </row>
    <row r="54" spans="1:6" ht="18" customHeight="1">
      <c r="A54" s="74">
        <v>19</v>
      </c>
      <c r="B54" s="81" t="s">
        <v>105</v>
      </c>
      <c r="C54" s="82">
        <v>1174</v>
      </c>
      <c r="D54" s="83">
        <v>8335</v>
      </c>
      <c r="E54" s="84">
        <v>4</v>
      </c>
      <c r="F54" s="85">
        <f t="shared" si="1"/>
        <v>33340</v>
      </c>
    </row>
    <row r="55" spans="1:6" ht="18" customHeight="1">
      <c r="A55" s="74">
        <v>20</v>
      </c>
      <c r="B55" s="81" t="s">
        <v>136</v>
      </c>
      <c r="C55" s="82"/>
      <c r="D55" s="83">
        <v>1252</v>
      </c>
      <c r="E55" s="84">
        <v>4</v>
      </c>
      <c r="F55" s="85">
        <f t="shared" si="1"/>
        <v>5008</v>
      </c>
    </row>
    <row r="56" spans="1:6" ht="18" customHeight="1">
      <c r="A56" s="74">
        <v>21</v>
      </c>
      <c r="B56" s="81" t="s">
        <v>10</v>
      </c>
      <c r="C56" s="64">
        <v>670</v>
      </c>
      <c r="D56" s="86">
        <v>4086.9999999999995</v>
      </c>
      <c r="E56" s="84">
        <v>4</v>
      </c>
      <c r="F56" s="85">
        <f t="shared" si="1"/>
        <v>16347.999999999998</v>
      </c>
    </row>
    <row r="57" spans="1:6" ht="18" customHeight="1">
      <c r="A57" s="74">
        <v>22</v>
      </c>
      <c r="B57" s="81" t="s">
        <v>11</v>
      </c>
      <c r="C57" s="64">
        <v>678</v>
      </c>
      <c r="D57" s="86">
        <v>4070</v>
      </c>
      <c r="E57" s="84">
        <v>4</v>
      </c>
      <c r="F57" s="85">
        <f t="shared" si="1"/>
        <v>16280</v>
      </c>
    </row>
    <row r="58" spans="1:6" ht="18" customHeight="1">
      <c r="A58" s="74">
        <v>23</v>
      </c>
      <c r="B58" s="81" t="s">
        <v>209</v>
      </c>
      <c r="C58" s="64">
        <v>204</v>
      </c>
      <c r="D58" s="86">
        <v>1051</v>
      </c>
      <c r="E58" s="96">
        <v>2</v>
      </c>
      <c r="F58" s="85">
        <f t="shared" si="1"/>
        <v>2102</v>
      </c>
    </row>
    <row r="59" spans="1:6" ht="18" customHeight="1">
      <c r="A59" s="74">
        <v>24</v>
      </c>
      <c r="B59" s="92" t="s">
        <v>210</v>
      </c>
      <c r="C59" s="64">
        <v>561</v>
      </c>
      <c r="D59" s="86">
        <v>1139</v>
      </c>
      <c r="E59" s="96">
        <v>2</v>
      </c>
      <c r="F59" s="85">
        <f t="shared" si="1"/>
        <v>2278</v>
      </c>
    </row>
    <row r="60" spans="1:6" ht="18" customHeight="1">
      <c r="A60" s="74">
        <v>25</v>
      </c>
      <c r="B60" s="81" t="s">
        <v>128</v>
      </c>
      <c r="C60" s="82">
        <v>1079</v>
      </c>
      <c r="D60" s="83">
        <v>8416</v>
      </c>
      <c r="E60" s="84">
        <v>4</v>
      </c>
      <c r="F60" s="85">
        <f t="shared" si="1"/>
        <v>33664</v>
      </c>
    </row>
    <row r="61" spans="1:6" ht="18" customHeight="1">
      <c r="A61" s="74">
        <v>26</v>
      </c>
      <c r="B61" s="81" t="s">
        <v>211</v>
      </c>
      <c r="C61" s="64">
        <v>371</v>
      </c>
      <c r="D61" s="86">
        <v>3339</v>
      </c>
      <c r="E61" s="96">
        <v>2</v>
      </c>
      <c r="F61" s="85">
        <f t="shared" si="1"/>
        <v>6678</v>
      </c>
    </row>
    <row r="62" spans="1:6" ht="18" customHeight="1">
      <c r="A62" s="74">
        <v>27</v>
      </c>
      <c r="B62" s="98" t="s">
        <v>212</v>
      </c>
      <c r="C62" s="94">
        <v>725</v>
      </c>
      <c r="D62" s="95">
        <v>4423</v>
      </c>
      <c r="E62" s="96">
        <v>2</v>
      </c>
      <c r="F62" s="85">
        <f t="shared" si="1"/>
        <v>8846</v>
      </c>
    </row>
    <row r="63" spans="1:6" ht="18" customHeight="1">
      <c r="A63" s="74">
        <v>28</v>
      </c>
      <c r="B63" s="87" t="s">
        <v>213</v>
      </c>
      <c r="C63" s="94">
        <v>98</v>
      </c>
      <c r="D63" s="95">
        <v>620</v>
      </c>
      <c r="E63" s="96">
        <v>2</v>
      </c>
      <c r="F63" s="85">
        <f t="shared" si="1"/>
        <v>1240</v>
      </c>
    </row>
    <row r="64" spans="1:6" ht="18" customHeight="1">
      <c r="A64" s="74">
        <v>29</v>
      </c>
      <c r="B64" s="87" t="s">
        <v>214</v>
      </c>
      <c r="C64" s="94">
        <v>188</v>
      </c>
      <c r="D64" s="95">
        <v>1081</v>
      </c>
      <c r="E64" s="96">
        <v>2</v>
      </c>
      <c r="F64" s="85">
        <f t="shared" si="1"/>
        <v>2162</v>
      </c>
    </row>
    <row r="65" spans="1:6" ht="18" customHeight="1">
      <c r="A65" s="74">
        <v>30</v>
      </c>
      <c r="B65" s="81" t="s">
        <v>215</v>
      </c>
      <c r="C65" s="64">
        <v>526</v>
      </c>
      <c r="D65" s="86">
        <v>2244</v>
      </c>
      <c r="E65" s="96">
        <v>2</v>
      </c>
      <c r="F65" s="85">
        <f t="shared" si="1"/>
        <v>4488</v>
      </c>
    </row>
    <row r="66" spans="1:6" ht="18" customHeight="1">
      <c r="A66" s="74">
        <v>31</v>
      </c>
      <c r="B66" s="92" t="s">
        <v>216</v>
      </c>
      <c r="C66" s="64">
        <v>224</v>
      </c>
      <c r="D66" s="86">
        <v>896</v>
      </c>
      <c r="E66" s="96">
        <v>2</v>
      </c>
      <c r="F66" s="85">
        <f t="shared" si="1"/>
        <v>1792</v>
      </c>
    </row>
    <row r="67" spans="1:6" ht="18" customHeight="1">
      <c r="A67" s="74">
        <v>32</v>
      </c>
      <c r="B67" s="92" t="s">
        <v>217</v>
      </c>
      <c r="C67" s="64">
        <v>1102</v>
      </c>
      <c r="D67" s="86">
        <v>4188</v>
      </c>
      <c r="E67" s="96">
        <v>2</v>
      </c>
      <c r="F67" s="85">
        <f t="shared" si="1"/>
        <v>8376</v>
      </c>
    </row>
    <row r="68" spans="1:8" ht="19.5" customHeight="1">
      <c r="A68" s="119"/>
      <c r="B68" s="114" t="s">
        <v>12</v>
      </c>
      <c r="C68" s="115"/>
      <c r="D68" s="120"/>
      <c r="E68" s="121"/>
      <c r="F68" s="113"/>
      <c r="H68" s="75"/>
    </row>
    <row r="69" spans="1:6" ht="18" customHeight="1">
      <c r="A69" s="74">
        <v>1</v>
      </c>
      <c r="B69" s="81" t="s">
        <v>64</v>
      </c>
      <c r="C69" s="64">
        <v>170</v>
      </c>
      <c r="D69" s="86">
        <v>1190</v>
      </c>
      <c r="E69" s="96">
        <v>2</v>
      </c>
      <c r="F69" s="85">
        <f aca="true" t="shared" si="2" ref="F69:F87">D69*E69</f>
        <v>2380</v>
      </c>
    </row>
    <row r="70" spans="1:6" ht="18" customHeight="1">
      <c r="A70" s="74">
        <v>2</v>
      </c>
      <c r="B70" s="81" t="s">
        <v>137</v>
      </c>
      <c r="C70" s="64">
        <v>107</v>
      </c>
      <c r="D70" s="86">
        <v>856</v>
      </c>
      <c r="E70" s="96">
        <v>2</v>
      </c>
      <c r="F70" s="85">
        <f t="shared" si="2"/>
        <v>1712</v>
      </c>
    </row>
    <row r="71" spans="1:6" ht="18" customHeight="1">
      <c r="A71" s="74">
        <v>3</v>
      </c>
      <c r="B71" s="81" t="s">
        <v>138</v>
      </c>
      <c r="C71" s="64">
        <v>195</v>
      </c>
      <c r="D71" s="86">
        <v>1004</v>
      </c>
      <c r="E71" s="96">
        <v>2</v>
      </c>
      <c r="F71" s="85">
        <f t="shared" si="2"/>
        <v>2008</v>
      </c>
    </row>
    <row r="72" spans="1:6" ht="18" customHeight="1">
      <c r="A72" s="74">
        <v>4</v>
      </c>
      <c r="B72" s="81" t="s">
        <v>13</v>
      </c>
      <c r="C72" s="64">
        <v>73</v>
      </c>
      <c r="D72" s="86">
        <v>481</v>
      </c>
      <c r="E72" s="96">
        <v>2</v>
      </c>
      <c r="F72" s="85">
        <f t="shared" si="2"/>
        <v>962</v>
      </c>
    </row>
    <row r="73" spans="1:6" ht="18" customHeight="1">
      <c r="A73" s="74">
        <v>5</v>
      </c>
      <c r="B73" s="81" t="s">
        <v>139</v>
      </c>
      <c r="C73" s="64">
        <v>519</v>
      </c>
      <c r="D73" s="86">
        <v>2854</v>
      </c>
      <c r="E73" s="96">
        <v>2</v>
      </c>
      <c r="F73" s="85">
        <f t="shared" si="2"/>
        <v>5708</v>
      </c>
    </row>
    <row r="74" spans="1:6" ht="18" customHeight="1">
      <c r="A74" s="74">
        <v>6</v>
      </c>
      <c r="B74" s="81" t="s">
        <v>59</v>
      </c>
      <c r="C74" s="64">
        <v>352</v>
      </c>
      <c r="D74" s="86">
        <v>2041</v>
      </c>
      <c r="E74" s="96">
        <v>2</v>
      </c>
      <c r="F74" s="85">
        <f t="shared" si="2"/>
        <v>4082</v>
      </c>
    </row>
    <row r="75" spans="1:6" ht="18" customHeight="1">
      <c r="A75" s="74">
        <v>7</v>
      </c>
      <c r="B75" s="81" t="s">
        <v>27</v>
      </c>
      <c r="C75" s="64">
        <v>540</v>
      </c>
      <c r="D75" s="86">
        <v>2970</v>
      </c>
      <c r="E75" s="96">
        <v>2</v>
      </c>
      <c r="F75" s="85">
        <f t="shared" si="2"/>
        <v>5940</v>
      </c>
    </row>
    <row r="76" spans="1:6" ht="18" customHeight="1">
      <c r="A76" s="74">
        <v>8</v>
      </c>
      <c r="B76" s="81" t="s">
        <v>33</v>
      </c>
      <c r="C76" s="64">
        <v>170</v>
      </c>
      <c r="D76" s="86">
        <v>935</v>
      </c>
      <c r="E76" s="96">
        <v>2</v>
      </c>
      <c r="F76" s="85">
        <f t="shared" si="2"/>
        <v>1870</v>
      </c>
    </row>
    <row r="77" spans="1:6" ht="18" customHeight="1">
      <c r="A77" s="74">
        <v>9</v>
      </c>
      <c r="B77" s="81" t="s">
        <v>57</v>
      </c>
      <c r="C77" s="64">
        <v>260</v>
      </c>
      <c r="D77" s="86">
        <v>1300</v>
      </c>
      <c r="E77" s="96">
        <v>2</v>
      </c>
      <c r="F77" s="85">
        <f t="shared" si="2"/>
        <v>2600</v>
      </c>
    </row>
    <row r="78" spans="1:6" ht="18" customHeight="1">
      <c r="A78" s="74">
        <v>10</v>
      </c>
      <c r="B78" s="81" t="s">
        <v>101</v>
      </c>
      <c r="C78" s="64">
        <v>342</v>
      </c>
      <c r="D78" s="86">
        <v>1710</v>
      </c>
      <c r="E78" s="96">
        <v>2</v>
      </c>
      <c r="F78" s="85">
        <f t="shared" si="2"/>
        <v>3420</v>
      </c>
    </row>
    <row r="79" spans="1:6" ht="18" customHeight="1">
      <c r="A79" s="74">
        <v>11</v>
      </c>
      <c r="B79" s="81" t="s">
        <v>109</v>
      </c>
      <c r="C79" s="64">
        <v>398</v>
      </c>
      <c r="D79" s="86">
        <v>2388</v>
      </c>
      <c r="E79" s="96">
        <v>2</v>
      </c>
      <c r="F79" s="85">
        <f t="shared" si="2"/>
        <v>4776</v>
      </c>
    </row>
    <row r="80" spans="1:6" ht="18" customHeight="1">
      <c r="A80" s="74">
        <v>12</v>
      </c>
      <c r="B80" s="81" t="s">
        <v>140</v>
      </c>
      <c r="C80" s="64">
        <v>236</v>
      </c>
      <c r="D80" s="86">
        <v>1564</v>
      </c>
      <c r="E80" s="96">
        <v>2</v>
      </c>
      <c r="F80" s="85">
        <f t="shared" si="2"/>
        <v>3128</v>
      </c>
    </row>
    <row r="81" spans="1:6" ht="18" customHeight="1">
      <c r="A81" s="74">
        <v>13</v>
      </c>
      <c r="B81" s="81" t="s">
        <v>103</v>
      </c>
      <c r="C81" s="64">
        <v>840</v>
      </c>
      <c r="D81" s="86">
        <v>5292</v>
      </c>
      <c r="E81" s="96">
        <v>2</v>
      </c>
      <c r="F81" s="85">
        <f t="shared" si="2"/>
        <v>10584</v>
      </c>
    </row>
    <row r="82" spans="1:6" ht="18" customHeight="1">
      <c r="A82" s="74">
        <v>14</v>
      </c>
      <c r="B82" s="81" t="s">
        <v>66</v>
      </c>
      <c r="C82" s="64">
        <v>471</v>
      </c>
      <c r="D82" s="86">
        <v>3626</v>
      </c>
      <c r="E82" s="96">
        <v>2</v>
      </c>
      <c r="F82" s="85">
        <f t="shared" si="2"/>
        <v>7252</v>
      </c>
    </row>
    <row r="83" spans="1:6" ht="18" customHeight="1">
      <c r="A83" s="74">
        <v>15</v>
      </c>
      <c r="B83" s="81" t="s">
        <v>141</v>
      </c>
      <c r="C83" s="64">
        <v>509</v>
      </c>
      <c r="D83" s="86">
        <v>3613</v>
      </c>
      <c r="E83" s="96">
        <v>2</v>
      </c>
      <c r="F83" s="85">
        <f t="shared" si="2"/>
        <v>7226</v>
      </c>
    </row>
    <row r="84" spans="1:6" ht="18" customHeight="1">
      <c r="A84" s="74">
        <v>16</v>
      </c>
      <c r="B84" s="81" t="s">
        <v>100</v>
      </c>
      <c r="C84" s="64">
        <v>522</v>
      </c>
      <c r="D84" s="86">
        <v>3288</v>
      </c>
      <c r="E84" s="96">
        <v>2</v>
      </c>
      <c r="F84" s="85">
        <f t="shared" si="2"/>
        <v>6576</v>
      </c>
    </row>
    <row r="85" spans="1:6" ht="18" customHeight="1">
      <c r="A85" s="74">
        <v>17</v>
      </c>
      <c r="B85" s="81" t="s">
        <v>142</v>
      </c>
      <c r="C85" s="64">
        <v>519</v>
      </c>
      <c r="D85" s="86">
        <v>5241</v>
      </c>
      <c r="E85" s="96">
        <v>2</v>
      </c>
      <c r="F85" s="85">
        <f t="shared" si="2"/>
        <v>10482</v>
      </c>
    </row>
    <row r="86" spans="1:6" ht="18" customHeight="1">
      <c r="A86" s="74">
        <v>18</v>
      </c>
      <c r="B86" s="81" t="s">
        <v>44</v>
      </c>
      <c r="C86" s="64">
        <v>203</v>
      </c>
      <c r="D86" s="86">
        <v>1441</v>
      </c>
      <c r="E86" s="96">
        <v>2</v>
      </c>
      <c r="F86" s="85">
        <f t="shared" si="2"/>
        <v>2882</v>
      </c>
    </row>
    <row r="87" spans="1:6" ht="18" customHeight="1">
      <c r="A87" s="74">
        <v>19</v>
      </c>
      <c r="B87" s="81" t="s">
        <v>143</v>
      </c>
      <c r="C87" s="64">
        <v>270</v>
      </c>
      <c r="D87" s="86">
        <v>850</v>
      </c>
      <c r="E87" s="96">
        <v>2</v>
      </c>
      <c r="F87" s="85">
        <f t="shared" si="2"/>
        <v>1700</v>
      </c>
    </row>
    <row r="88" spans="1:8" ht="19.5" customHeight="1">
      <c r="A88" s="119"/>
      <c r="B88" s="114" t="s">
        <v>14</v>
      </c>
      <c r="C88" s="115"/>
      <c r="D88" s="120"/>
      <c r="E88" s="121"/>
      <c r="F88" s="113"/>
      <c r="H88" s="75"/>
    </row>
    <row r="89" spans="1:6" ht="24.75" customHeight="1">
      <c r="A89" s="80">
        <v>1</v>
      </c>
      <c r="B89" s="81" t="s">
        <v>68</v>
      </c>
      <c r="C89" s="64">
        <v>478</v>
      </c>
      <c r="D89" s="86">
        <v>3824</v>
      </c>
      <c r="E89" s="96">
        <v>2</v>
      </c>
      <c r="F89" s="85">
        <f aca="true" t="shared" si="3" ref="F89:F102">D89*E89</f>
        <v>7648</v>
      </c>
    </row>
    <row r="90" spans="1:6" ht="19.5" customHeight="1">
      <c r="A90" s="80">
        <v>2</v>
      </c>
      <c r="B90" s="92" t="s">
        <v>65</v>
      </c>
      <c r="C90" s="64">
        <v>676</v>
      </c>
      <c r="D90" s="86">
        <v>5340</v>
      </c>
      <c r="E90" s="96">
        <v>2</v>
      </c>
      <c r="F90" s="85">
        <f t="shared" si="3"/>
        <v>10680</v>
      </c>
    </row>
    <row r="91" spans="1:6" ht="18" customHeight="1">
      <c r="A91" s="80">
        <v>3</v>
      </c>
      <c r="B91" s="81" t="s">
        <v>108</v>
      </c>
      <c r="C91" s="64">
        <v>374</v>
      </c>
      <c r="D91" s="86">
        <v>2431</v>
      </c>
      <c r="E91" s="96">
        <v>2</v>
      </c>
      <c r="F91" s="85">
        <f t="shared" si="3"/>
        <v>4862</v>
      </c>
    </row>
    <row r="92" spans="1:6" ht="18" customHeight="1">
      <c r="A92" s="80">
        <v>4</v>
      </c>
      <c r="B92" s="81" t="s">
        <v>144</v>
      </c>
      <c r="C92" s="64">
        <v>750</v>
      </c>
      <c r="D92" s="86">
        <v>4825</v>
      </c>
      <c r="E92" s="96">
        <v>2</v>
      </c>
      <c r="F92" s="85">
        <f t="shared" si="3"/>
        <v>9650</v>
      </c>
    </row>
    <row r="93" spans="1:6" ht="18" customHeight="1">
      <c r="A93" s="80">
        <v>5</v>
      </c>
      <c r="B93" s="81" t="s">
        <v>145</v>
      </c>
      <c r="C93" s="64">
        <v>226</v>
      </c>
      <c r="D93" s="86">
        <v>1537</v>
      </c>
      <c r="E93" s="96">
        <v>2</v>
      </c>
      <c r="F93" s="85">
        <f t="shared" si="3"/>
        <v>3074</v>
      </c>
    </row>
    <row r="94" spans="1:6" ht="18" customHeight="1">
      <c r="A94" s="80">
        <v>6</v>
      </c>
      <c r="B94" s="81" t="s">
        <v>113</v>
      </c>
      <c r="C94" s="64">
        <v>143</v>
      </c>
      <c r="D94" s="86">
        <v>1058</v>
      </c>
      <c r="E94" s="96">
        <v>2</v>
      </c>
      <c r="F94" s="85">
        <f t="shared" si="3"/>
        <v>2116</v>
      </c>
    </row>
    <row r="95" spans="1:6" ht="18" customHeight="1">
      <c r="A95" s="80">
        <v>7</v>
      </c>
      <c r="B95" s="81" t="s">
        <v>146</v>
      </c>
      <c r="C95" s="64">
        <v>338</v>
      </c>
      <c r="D95" s="86">
        <v>2400</v>
      </c>
      <c r="E95" s="96">
        <v>2</v>
      </c>
      <c r="F95" s="85">
        <f t="shared" si="3"/>
        <v>4800</v>
      </c>
    </row>
    <row r="96" spans="1:6" ht="18" customHeight="1">
      <c r="A96" s="80">
        <v>8</v>
      </c>
      <c r="B96" s="81" t="s">
        <v>87</v>
      </c>
      <c r="C96" s="64">
        <v>159</v>
      </c>
      <c r="D96" s="86">
        <v>875</v>
      </c>
      <c r="E96" s="96">
        <v>2</v>
      </c>
      <c r="F96" s="85">
        <f t="shared" si="3"/>
        <v>1750</v>
      </c>
    </row>
    <row r="97" spans="1:6" ht="18" customHeight="1">
      <c r="A97" s="80">
        <v>9</v>
      </c>
      <c r="B97" s="92" t="s">
        <v>89</v>
      </c>
      <c r="C97" s="64">
        <v>180</v>
      </c>
      <c r="D97" s="86">
        <v>1440</v>
      </c>
      <c r="E97" s="96">
        <v>2</v>
      </c>
      <c r="F97" s="85">
        <f t="shared" si="3"/>
        <v>2880</v>
      </c>
    </row>
    <row r="98" spans="1:6" ht="18" customHeight="1">
      <c r="A98" s="80">
        <v>10</v>
      </c>
      <c r="B98" s="92" t="s">
        <v>147</v>
      </c>
      <c r="C98" s="64">
        <v>67</v>
      </c>
      <c r="D98" s="86">
        <v>335</v>
      </c>
      <c r="E98" s="96">
        <v>2</v>
      </c>
      <c r="F98" s="85">
        <f t="shared" si="3"/>
        <v>670</v>
      </c>
    </row>
    <row r="99" spans="1:6" ht="18" customHeight="1">
      <c r="A99" s="80">
        <v>11</v>
      </c>
      <c r="B99" s="92" t="s">
        <v>39</v>
      </c>
      <c r="C99" s="64">
        <v>452</v>
      </c>
      <c r="D99" s="86">
        <v>2128</v>
      </c>
      <c r="E99" s="96">
        <v>2</v>
      </c>
      <c r="F99" s="85">
        <f t="shared" si="3"/>
        <v>4256</v>
      </c>
    </row>
    <row r="100" spans="1:6" ht="18" customHeight="1">
      <c r="A100" s="80"/>
      <c r="B100" s="129" t="s">
        <v>229</v>
      </c>
      <c r="C100" s="130">
        <v>900</v>
      </c>
      <c r="D100" s="131">
        <f>3503+2341+1830</f>
        <v>7674</v>
      </c>
      <c r="E100" s="132">
        <v>2</v>
      </c>
      <c r="F100" s="133">
        <f t="shared" si="3"/>
        <v>15348</v>
      </c>
    </row>
    <row r="101" spans="1:6" ht="18" customHeight="1">
      <c r="A101" s="80">
        <v>12</v>
      </c>
      <c r="B101" s="92" t="s">
        <v>148</v>
      </c>
      <c r="C101" s="64">
        <v>782</v>
      </c>
      <c r="D101" s="86">
        <v>4208</v>
      </c>
      <c r="E101" s="96">
        <v>2</v>
      </c>
      <c r="F101" s="85">
        <f t="shared" si="3"/>
        <v>8416</v>
      </c>
    </row>
    <row r="102" spans="1:6" ht="18" customHeight="1">
      <c r="A102" s="80">
        <v>13</v>
      </c>
      <c r="B102" s="92" t="s">
        <v>97</v>
      </c>
      <c r="C102" s="64">
        <v>208</v>
      </c>
      <c r="D102" s="86">
        <v>1352</v>
      </c>
      <c r="E102" s="96">
        <v>2</v>
      </c>
      <c r="F102" s="85">
        <f t="shared" si="3"/>
        <v>2704</v>
      </c>
    </row>
    <row r="103" spans="1:8" ht="19.5" customHeight="1">
      <c r="A103" s="119"/>
      <c r="B103" s="114" t="s">
        <v>15</v>
      </c>
      <c r="C103" s="115"/>
      <c r="D103" s="120"/>
      <c r="E103" s="116"/>
      <c r="F103" s="113"/>
      <c r="H103" s="75"/>
    </row>
    <row r="104" spans="1:6" ht="18" customHeight="1">
      <c r="A104" s="74">
        <v>2</v>
      </c>
      <c r="B104" s="81" t="s">
        <v>149</v>
      </c>
      <c r="C104" s="64">
        <v>434</v>
      </c>
      <c r="D104" s="86">
        <v>4520</v>
      </c>
      <c r="E104" s="96">
        <v>2</v>
      </c>
      <c r="F104" s="85">
        <f aca="true" t="shared" si="4" ref="F104:F113">D104*E104</f>
        <v>9040</v>
      </c>
    </row>
    <row r="105" spans="1:6" ht="18" customHeight="1">
      <c r="A105" s="74">
        <v>3</v>
      </c>
      <c r="B105" s="81" t="s">
        <v>93</v>
      </c>
      <c r="C105" s="64">
        <v>843</v>
      </c>
      <c r="D105" s="86">
        <v>5901</v>
      </c>
      <c r="E105" s="96">
        <v>2</v>
      </c>
      <c r="F105" s="85">
        <f t="shared" si="4"/>
        <v>11802</v>
      </c>
    </row>
    <row r="106" spans="1:6" ht="18" customHeight="1">
      <c r="A106" s="74">
        <v>4</v>
      </c>
      <c r="B106" s="92" t="s">
        <v>50</v>
      </c>
      <c r="C106" s="64">
        <v>540</v>
      </c>
      <c r="D106" s="86">
        <v>3528</v>
      </c>
      <c r="E106" s="96">
        <v>2</v>
      </c>
      <c r="F106" s="85">
        <f t="shared" si="4"/>
        <v>7056</v>
      </c>
    </row>
    <row r="107" spans="1:6" ht="18" customHeight="1">
      <c r="A107" s="74">
        <v>5</v>
      </c>
      <c r="B107" s="81" t="s">
        <v>115</v>
      </c>
      <c r="C107" s="64">
        <v>382</v>
      </c>
      <c r="D107" s="86">
        <v>2020</v>
      </c>
      <c r="E107" s="96">
        <v>2</v>
      </c>
      <c r="F107" s="85">
        <f t="shared" si="4"/>
        <v>4040</v>
      </c>
    </row>
    <row r="108" spans="1:6" ht="18" customHeight="1">
      <c r="A108" s="74">
        <v>6</v>
      </c>
      <c r="B108" s="81" t="s">
        <v>150</v>
      </c>
      <c r="C108" s="64">
        <v>108</v>
      </c>
      <c r="D108" s="86">
        <v>702</v>
      </c>
      <c r="E108" s="96">
        <v>2</v>
      </c>
      <c r="F108" s="85">
        <f t="shared" si="4"/>
        <v>1404</v>
      </c>
    </row>
    <row r="109" spans="1:6" ht="18" customHeight="1">
      <c r="A109" s="74">
        <v>7</v>
      </c>
      <c r="B109" s="81" t="s">
        <v>73</v>
      </c>
      <c r="C109" s="64">
        <v>357</v>
      </c>
      <c r="D109" s="86">
        <v>2142</v>
      </c>
      <c r="E109" s="96">
        <v>2</v>
      </c>
      <c r="F109" s="85">
        <f t="shared" si="4"/>
        <v>4284</v>
      </c>
    </row>
    <row r="110" spans="1:6" ht="18" customHeight="1">
      <c r="A110" s="74">
        <v>8</v>
      </c>
      <c r="B110" s="81" t="s">
        <v>42</v>
      </c>
      <c r="C110" s="64">
        <v>211</v>
      </c>
      <c r="D110" s="86">
        <v>1298</v>
      </c>
      <c r="E110" s="96">
        <v>2</v>
      </c>
      <c r="F110" s="85">
        <f t="shared" si="4"/>
        <v>2596</v>
      </c>
    </row>
    <row r="111" spans="1:6" ht="18" customHeight="1">
      <c r="A111" s="74">
        <v>9</v>
      </c>
      <c r="B111" s="98" t="s">
        <v>151</v>
      </c>
      <c r="C111" s="94">
        <v>234</v>
      </c>
      <c r="D111" s="95">
        <v>1591</v>
      </c>
      <c r="E111" s="96">
        <v>2</v>
      </c>
      <c r="F111" s="85">
        <f t="shared" si="4"/>
        <v>3182</v>
      </c>
    </row>
    <row r="112" spans="1:6" ht="18" customHeight="1">
      <c r="A112" s="74">
        <v>10</v>
      </c>
      <c r="B112" s="98" t="s">
        <v>152</v>
      </c>
      <c r="C112" s="94">
        <v>180</v>
      </c>
      <c r="D112" s="95">
        <v>1296</v>
      </c>
      <c r="E112" s="96">
        <v>2</v>
      </c>
      <c r="F112" s="85">
        <f t="shared" si="4"/>
        <v>2592</v>
      </c>
    </row>
    <row r="113" spans="1:6" ht="18" customHeight="1">
      <c r="A113" s="74">
        <v>14</v>
      </c>
      <c r="B113" s="92" t="s">
        <v>78</v>
      </c>
      <c r="C113" s="64">
        <v>291</v>
      </c>
      <c r="D113" s="86">
        <v>1048</v>
      </c>
      <c r="E113" s="96">
        <v>2</v>
      </c>
      <c r="F113" s="85">
        <f t="shared" si="4"/>
        <v>2096</v>
      </c>
    </row>
    <row r="114" spans="1:8" ht="19.5" customHeight="1">
      <c r="A114" s="119"/>
      <c r="B114" s="114" t="s">
        <v>16</v>
      </c>
      <c r="C114" s="115"/>
      <c r="D114" s="120"/>
      <c r="E114" s="116"/>
      <c r="F114" s="113"/>
      <c r="H114" s="75"/>
    </row>
    <row r="115" spans="1:6" ht="18" customHeight="1">
      <c r="A115" s="74">
        <v>1</v>
      </c>
      <c r="B115" s="98" t="s">
        <v>48</v>
      </c>
      <c r="C115" s="64">
        <v>1128</v>
      </c>
      <c r="D115" s="86">
        <v>5868</v>
      </c>
      <c r="E115" s="96">
        <v>2</v>
      </c>
      <c r="F115" s="85">
        <f aca="true" t="shared" si="5" ref="F115:F139">D115*E115</f>
        <v>11736</v>
      </c>
    </row>
    <row r="116" spans="1:6" ht="18" customHeight="1">
      <c r="A116" s="74">
        <v>2</v>
      </c>
      <c r="B116" s="98" t="s">
        <v>88</v>
      </c>
      <c r="C116" s="64">
        <v>284</v>
      </c>
      <c r="D116" s="86">
        <v>1448</v>
      </c>
      <c r="E116" s="96">
        <v>2</v>
      </c>
      <c r="F116" s="85">
        <f t="shared" si="5"/>
        <v>2896</v>
      </c>
    </row>
    <row r="117" spans="1:6" ht="18" customHeight="1">
      <c r="A117" s="74">
        <v>3</v>
      </c>
      <c r="B117" s="98" t="s">
        <v>91</v>
      </c>
      <c r="C117" s="64">
        <v>204</v>
      </c>
      <c r="D117" s="86">
        <v>1040</v>
      </c>
      <c r="E117" s="96">
        <v>2</v>
      </c>
      <c r="F117" s="85">
        <f t="shared" si="5"/>
        <v>2080</v>
      </c>
    </row>
    <row r="118" spans="1:6" ht="18" customHeight="1">
      <c r="A118" s="74">
        <v>4</v>
      </c>
      <c r="B118" s="98" t="s">
        <v>156</v>
      </c>
      <c r="C118" s="64">
        <v>157</v>
      </c>
      <c r="D118" s="86">
        <v>816</v>
      </c>
      <c r="E118" s="96">
        <v>2</v>
      </c>
      <c r="F118" s="85">
        <f t="shared" si="5"/>
        <v>1632</v>
      </c>
    </row>
    <row r="119" spans="1:6" ht="18" customHeight="1">
      <c r="A119" s="74">
        <v>5</v>
      </c>
      <c r="B119" s="98" t="s">
        <v>157</v>
      </c>
      <c r="C119" s="64">
        <v>718</v>
      </c>
      <c r="D119" s="86">
        <v>4416</v>
      </c>
      <c r="E119" s="96">
        <v>2</v>
      </c>
      <c r="F119" s="85">
        <f t="shared" si="5"/>
        <v>8832</v>
      </c>
    </row>
    <row r="120" spans="1:6" ht="18" customHeight="1">
      <c r="A120" s="74">
        <v>6</v>
      </c>
      <c r="B120" s="98" t="s">
        <v>37</v>
      </c>
      <c r="C120" s="64">
        <v>745</v>
      </c>
      <c r="D120" s="86">
        <v>3725</v>
      </c>
      <c r="E120" s="96">
        <v>2</v>
      </c>
      <c r="F120" s="85">
        <f t="shared" si="5"/>
        <v>7450</v>
      </c>
    </row>
    <row r="121" spans="1:6" ht="18" customHeight="1">
      <c r="A121" s="74">
        <v>7</v>
      </c>
      <c r="B121" s="98" t="s">
        <v>77</v>
      </c>
      <c r="C121" s="64">
        <v>76</v>
      </c>
      <c r="D121" s="86">
        <v>372</v>
      </c>
      <c r="E121" s="96">
        <v>2</v>
      </c>
      <c r="F121" s="85">
        <f t="shared" si="5"/>
        <v>744</v>
      </c>
    </row>
    <row r="122" spans="1:6" ht="18" customHeight="1">
      <c r="A122" s="74">
        <v>8</v>
      </c>
      <c r="B122" s="98" t="s">
        <v>67</v>
      </c>
      <c r="C122" s="64">
        <v>371</v>
      </c>
      <c r="D122" s="86">
        <v>1929</v>
      </c>
      <c r="E122" s="96">
        <v>2</v>
      </c>
      <c r="F122" s="85">
        <f t="shared" si="5"/>
        <v>3858</v>
      </c>
    </row>
    <row r="123" spans="1:6" ht="18" customHeight="1">
      <c r="A123" s="74">
        <v>9</v>
      </c>
      <c r="B123" s="98" t="s">
        <v>23</v>
      </c>
      <c r="C123" s="64">
        <v>495</v>
      </c>
      <c r="D123" s="86">
        <v>3614</v>
      </c>
      <c r="E123" s="96">
        <v>2</v>
      </c>
      <c r="F123" s="85">
        <f t="shared" si="5"/>
        <v>7228</v>
      </c>
    </row>
    <row r="124" spans="1:6" ht="18" customHeight="1">
      <c r="A124" s="74">
        <v>10</v>
      </c>
      <c r="B124" s="98" t="s">
        <v>74</v>
      </c>
      <c r="C124" s="64">
        <v>131</v>
      </c>
      <c r="D124" s="86">
        <v>459</v>
      </c>
      <c r="E124" s="96">
        <v>2</v>
      </c>
      <c r="F124" s="85">
        <f t="shared" si="5"/>
        <v>918</v>
      </c>
    </row>
    <row r="125" spans="1:6" ht="18" customHeight="1">
      <c r="A125" s="74">
        <v>11</v>
      </c>
      <c r="B125" s="98" t="s">
        <v>79</v>
      </c>
      <c r="C125" s="64">
        <v>90</v>
      </c>
      <c r="D125" s="86">
        <v>455</v>
      </c>
      <c r="E125" s="96">
        <v>2</v>
      </c>
      <c r="F125" s="85">
        <f t="shared" si="5"/>
        <v>910</v>
      </c>
    </row>
    <row r="126" spans="1:6" ht="18" customHeight="1">
      <c r="A126" s="74">
        <v>12</v>
      </c>
      <c r="B126" s="98" t="s">
        <v>98</v>
      </c>
      <c r="C126" s="64">
        <v>116</v>
      </c>
      <c r="D126" s="86">
        <v>899</v>
      </c>
      <c r="E126" s="96">
        <v>2</v>
      </c>
      <c r="F126" s="85">
        <f t="shared" si="5"/>
        <v>1798</v>
      </c>
    </row>
    <row r="127" spans="1:6" ht="18" customHeight="1">
      <c r="A127" s="74">
        <v>13</v>
      </c>
      <c r="B127" s="98" t="s">
        <v>82</v>
      </c>
      <c r="C127" s="64">
        <v>485</v>
      </c>
      <c r="D127" s="86">
        <v>1552</v>
      </c>
      <c r="E127" s="96">
        <v>2</v>
      </c>
      <c r="F127" s="85">
        <f t="shared" si="5"/>
        <v>3104</v>
      </c>
    </row>
    <row r="128" spans="1:6" ht="18" customHeight="1">
      <c r="A128" s="74">
        <v>8</v>
      </c>
      <c r="B128" s="92" t="s">
        <v>218</v>
      </c>
      <c r="C128" s="64">
        <v>182</v>
      </c>
      <c r="D128" s="86">
        <v>928</v>
      </c>
      <c r="E128" s="93">
        <v>1</v>
      </c>
      <c r="F128" s="85">
        <f t="shared" si="5"/>
        <v>928</v>
      </c>
    </row>
    <row r="129" spans="1:6" ht="18" customHeight="1">
      <c r="A129" s="74"/>
      <c r="B129" s="98" t="s">
        <v>219</v>
      </c>
      <c r="C129" s="64">
        <v>123</v>
      </c>
      <c r="D129" s="86">
        <v>615</v>
      </c>
      <c r="E129" s="93">
        <v>1</v>
      </c>
      <c r="F129" s="85">
        <f t="shared" si="5"/>
        <v>615</v>
      </c>
    </row>
    <row r="130" spans="1:6" ht="18" customHeight="1">
      <c r="A130" s="74"/>
      <c r="B130" s="98" t="s">
        <v>220</v>
      </c>
      <c r="C130" s="64">
        <v>109</v>
      </c>
      <c r="D130" s="86">
        <v>970</v>
      </c>
      <c r="E130" s="93">
        <v>1</v>
      </c>
      <c r="F130" s="85">
        <f t="shared" si="5"/>
        <v>970</v>
      </c>
    </row>
    <row r="131" spans="1:6" ht="18" customHeight="1">
      <c r="A131" s="74"/>
      <c r="B131" s="98" t="s">
        <v>221</v>
      </c>
      <c r="C131" s="64">
        <v>96</v>
      </c>
      <c r="D131" s="86">
        <v>681</v>
      </c>
      <c r="E131" s="93">
        <v>1</v>
      </c>
      <c r="F131" s="85">
        <f t="shared" si="5"/>
        <v>681</v>
      </c>
    </row>
    <row r="132" spans="1:6" ht="18" customHeight="1">
      <c r="A132" s="74"/>
      <c r="B132" s="98" t="s">
        <v>222</v>
      </c>
      <c r="C132" s="64">
        <v>70</v>
      </c>
      <c r="D132" s="86">
        <v>343</v>
      </c>
      <c r="E132" s="93">
        <v>1</v>
      </c>
      <c r="F132" s="85">
        <f t="shared" si="5"/>
        <v>343</v>
      </c>
    </row>
    <row r="133" spans="1:6" ht="18" customHeight="1">
      <c r="A133" s="74"/>
      <c r="B133" s="98" t="s">
        <v>223</v>
      </c>
      <c r="C133" s="94">
        <v>348</v>
      </c>
      <c r="D133" s="95">
        <v>1740</v>
      </c>
      <c r="E133" s="93">
        <v>1</v>
      </c>
      <c r="F133" s="85">
        <f t="shared" si="5"/>
        <v>1740</v>
      </c>
    </row>
    <row r="134" spans="1:6" ht="18" customHeight="1">
      <c r="A134" s="74"/>
      <c r="B134" s="98" t="s">
        <v>224</v>
      </c>
      <c r="C134" s="94">
        <v>70</v>
      </c>
      <c r="D134" s="95">
        <v>245</v>
      </c>
      <c r="E134" s="93">
        <v>1</v>
      </c>
      <c r="F134" s="85">
        <f t="shared" si="5"/>
        <v>245</v>
      </c>
    </row>
    <row r="135" spans="1:6" ht="18" customHeight="1">
      <c r="A135" s="74">
        <v>9</v>
      </c>
      <c r="B135" s="92" t="s">
        <v>225</v>
      </c>
      <c r="C135" s="64">
        <v>150</v>
      </c>
      <c r="D135" s="86">
        <v>900</v>
      </c>
      <c r="E135" s="93">
        <v>1</v>
      </c>
      <c r="F135" s="85">
        <f t="shared" si="5"/>
        <v>900</v>
      </c>
    </row>
    <row r="136" spans="1:6" ht="18" customHeight="1">
      <c r="A136" s="74">
        <v>14</v>
      </c>
      <c r="B136" s="98" t="s">
        <v>95</v>
      </c>
      <c r="C136" s="64">
        <v>298</v>
      </c>
      <c r="D136" s="86">
        <v>1520</v>
      </c>
      <c r="E136" s="96">
        <v>2</v>
      </c>
      <c r="F136" s="85">
        <f t="shared" si="5"/>
        <v>3040</v>
      </c>
    </row>
    <row r="137" spans="1:6" ht="18" customHeight="1">
      <c r="A137" s="74">
        <v>15</v>
      </c>
      <c r="B137" s="98" t="s">
        <v>158</v>
      </c>
      <c r="C137" s="64">
        <v>217</v>
      </c>
      <c r="D137" s="86">
        <v>1128</v>
      </c>
      <c r="E137" s="96">
        <v>2</v>
      </c>
      <c r="F137" s="85">
        <f t="shared" si="5"/>
        <v>2256</v>
      </c>
    </row>
    <row r="138" spans="1:6" ht="18" customHeight="1">
      <c r="A138" s="74">
        <v>16</v>
      </c>
      <c r="B138" s="92" t="s">
        <v>94</v>
      </c>
      <c r="C138" s="64">
        <v>160</v>
      </c>
      <c r="D138" s="86">
        <v>832</v>
      </c>
      <c r="E138" s="96">
        <v>2</v>
      </c>
      <c r="F138" s="85">
        <f t="shared" si="5"/>
        <v>1664</v>
      </c>
    </row>
    <row r="139" spans="1:6" ht="18" customHeight="1">
      <c r="A139" s="74">
        <v>22</v>
      </c>
      <c r="B139" s="81" t="s">
        <v>52</v>
      </c>
      <c r="C139" s="64">
        <v>360</v>
      </c>
      <c r="D139" s="86">
        <v>2173</v>
      </c>
      <c r="E139" s="96">
        <v>2</v>
      </c>
      <c r="F139" s="85">
        <f t="shared" si="5"/>
        <v>4346</v>
      </c>
    </row>
    <row r="140" spans="1:8" ht="19.5" customHeight="1">
      <c r="A140" s="119"/>
      <c r="B140" s="114" t="s">
        <v>17</v>
      </c>
      <c r="C140" s="115"/>
      <c r="D140" s="120"/>
      <c r="E140" s="121"/>
      <c r="F140" s="113"/>
      <c r="H140" s="75"/>
    </row>
    <row r="141" spans="1:6" ht="19.5" customHeight="1">
      <c r="A141" s="76"/>
      <c r="B141" s="99" t="s">
        <v>7</v>
      </c>
      <c r="C141" s="64">
        <v>7744</v>
      </c>
      <c r="D141" s="86">
        <v>122400</v>
      </c>
      <c r="E141" s="100">
        <v>1</v>
      </c>
      <c r="F141" s="85">
        <f>D141*E141</f>
        <v>122400</v>
      </c>
    </row>
    <row r="142" spans="1:6" ht="19.5" customHeight="1">
      <c r="A142" s="76"/>
      <c r="B142" s="99" t="s">
        <v>125</v>
      </c>
      <c r="C142" s="64">
        <v>264</v>
      </c>
      <c r="D142" s="86">
        <v>3862</v>
      </c>
      <c r="E142" s="100">
        <v>1</v>
      </c>
      <c r="F142" s="85">
        <f>D142*E142</f>
        <v>3862</v>
      </c>
    </row>
    <row r="143" spans="1:6" ht="18" customHeight="1">
      <c r="A143" s="74">
        <v>1</v>
      </c>
      <c r="B143" s="81" t="s">
        <v>96</v>
      </c>
      <c r="C143" s="64">
        <v>470</v>
      </c>
      <c r="D143" s="86">
        <v>4000</v>
      </c>
      <c r="E143" s="93">
        <v>1</v>
      </c>
      <c r="F143" s="85">
        <f aca="true" t="shared" si="6" ref="F143:F152">D143*E143</f>
        <v>4000</v>
      </c>
    </row>
    <row r="144" spans="1:6" ht="18" customHeight="1">
      <c r="A144" s="74">
        <v>2</v>
      </c>
      <c r="B144" s="81" t="s">
        <v>32</v>
      </c>
      <c r="C144" s="64">
        <v>135</v>
      </c>
      <c r="D144" s="86">
        <v>1026</v>
      </c>
      <c r="E144" s="93">
        <v>1</v>
      </c>
      <c r="F144" s="85">
        <f t="shared" si="6"/>
        <v>1026</v>
      </c>
    </row>
    <row r="145" spans="1:6" ht="18" customHeight="1">
      <c r="A145" s="74">
        <v>3</v>
      </c>
      <c r="B145" s="92" t="s">
        <v>159</v>
      </c>
      <c r="C145" s="64">
        <v>85</v>
      </c>
      <c r="D145" s="86">
        <v>595</v>
      </c>
      <c r="E145" s="93">
        <v>1</v>
      </c>
      <c r="F145" s="85">
        <f t="shared" si="6"/>
        <v>595</v>
      </c>
    </row>
    <row r="146" spans="1:6" ht="18" customHeight="1">
      <c r="A146" s="74">
        <v>4</v>
      </c>
      <c r="B146" s="92" t="s">
        <v>160</v>
      </c>
      <c r="C146" s="64">
        <v>238</v>
      </c>
      <c r="D146" s="86">
        <v>1403</v>
      </c>
      <c r="E146" s="93">
        <v>1</v>
      </c>
      <c r="F146" s="85">
        <f t="shared" si="6"/>
        <v>1403</v>
      </c>
    </row>
    <row r="147" spans="1:6" ht="18" customHeight="1">
      <c r="A147" s="74">
        <v>5</v>
      </c>
      <c r="B147" s="92" t="s">
        <v>112</v>
      </c>
      <c r="C147" s="64">
        <v>154</v>
      </c>
      <c r="D147" s="86">
        <v>1802</v>
      </c>
      <c r="E147" s="93">
        <v>1</v>
      </c>
      <c r="F147" s="85">
        <f t="shared" si="6"/>
        <v>1802</v>
      </c>
    </row>
    <row r="148" spans="1:6" ht="18" customHeight="1">
      <c r="A148" s="74">
        <v>6</v>
      </c>
      <c r="B148" s="92" t="s">
        <v>85</v>
      </c>
      <c r="C148" s="64">
        <v>162</v>
      </c>
      <c r="D148" s="86">
        <v>988</v>
      </c>
      <c r="E148" s="93">
        <v>1</v>
      </c>
      <c r="F148" s="85">
        <f t="shared" si="6"/>
        <v>988</v>
      </c>
    </row>
    <row r="149" spans="1:6" ht="18" customHeight="1">
      <c r="A149" s="74">
        <v>7</v>
      </c>
      <c r="B149" s="81" t="s">
        <v>107</v>
      </c>
      <c r="C149" s="64">
        <v>53</v>
      </c>
      <c r="D149" s="86">
        <v>525</v>
      </c>
      <c r="E149" s="93">
        <v>1</v>
      </c>
      <c r="F149" s="85">
        <f t="shared" si="6"/>
        <v>525</v>
      </c>
    </row>
    <row r="150" spans="1:6" ht="18" customHeight="1">
      <c r="A150" s="74">
        <v>8</v>
      </c>
      <c r="B150" s="81" t="s">
        <v>49</v>
      </c>
      <c r="C150" s="64">
        <v>273</v>
      </c>
      <c r="D150" s="86">
        <v>1356</v>
      </c>
      <c r="E150" s="93">
        <v>1</v>
      </c>
      <c r="F150" s="85">
        <f t="shared" si="6"/>
        <v>1356</v>
      </c>
    </row>
    <row r="151" spans="1:6" ht="18" customHeight="1">
      <c r="A151" s="74">
        <v>9</v>
      </c>
      <c r="B151" s="81" t="s">
        <v>71</v>
      </c>
      <c r="C151" s="64">
        <v>74</v>
      </c>
      <c r="D151" s="86">
        <v>592</v>
      </c>
      <c r="E151" s="93">
        <v>1</v>
      </c>
      <c r="F151" s="85">
        <f t="shared" si="6"/>
        <v>592</v>
      </c>
    </row>
    <row r="152" spans="1:6" ht="18" customHeight="1">
      <c r="A152" s="74">
        <v>10</v>
      </c>
      <c r="B152" s="81" t="s">
        <v>175</v>
      </c>
      <c r="C152" s="64">
        <v>112</v>
      </c>
      <c r="D152" s="86">
        <v>898</v>
      </c>
      <c r="E152" s="93">
        <v>1</v>
      </c>
      <c r="F152" s="85">
        <f t="shared" si="6"/>
        <v>898</v>
      </c>
    </row>
    <row r="153" spans="1:8" ht="19.5" customHeight="1">
      <c r="A153" s="119"/>
      <c r="B153" s="114" t="s">
        <v>18</v>
      </c>
      <c r="C153" s="115"/>
      <c r="D153" s="128"/>
      <c r="E153" s="121"/>
      <c r="F153" s="113"/>
      <c r="H153" s="75"/>
    </row>
    <row r="154" spans="1:6" ht="19.5" customHeight="1">
      <c r="A154" s="76"/>
      <c r="B154" s="99" t="s">
        <v>7</v>
      </c>
      <c r="C154" s="64">
        <v>7744</v>
      </c>
      <c r="D154" s="86">
        <v>122400</v>
      </c>
      <c r="E154" s="100">
        <v>1</v>
      </c>
      <c r="F154" s="85">
        <f>D154*E154</f>
        <v>122400</v>
      </c>
    </row>
    <row r="155" spans="1:6" ht="19.5" customHeight="1">
      <c r="A155" s="76"/>
      <c r="B155" s="99" t="s">
        <v>125</v>
      </c>
      <c r="C155" s="64">
        <v>264</v>
      </c>
      <c r="D155" s="86">
        <v>3862</v>
      </c>
      <c r="E155" s="100">
        <v>1</v>
      </c>
      <c r="F155" s="85">
        <f>D155*E155</f>
        <v>3862</v>
      </c>
    </row>
    <row r="156" spans="1:6" ht="18" customHeight="1">
      <c r="A156" s="74">
        <v>1</v>
      </c>
      <c r="B156" s="92" t="s">
        <v>162</v>
      </c>
      <c r="C156" s="64">
        <v>230</v>
      </c>
      <c r="D156" s="86">
        <v>3537</v>
      </c>
      <c r="E156" s="93">
        <v>1</v>
      </c>
      <c r="F156" s="85">
        <f aca="true" t="shared" si="7" ref="F156:F164">D156*E156</f>
        <v>3537</v>
      </c>
    </row>
    <row r="157" spans="1:6" ht="18" customHeight="1">
      <c r="A157" s="74">
        <v>2</v>
      </c>
      <c r="B157" s="92" t="s">
        <v>163</v>
      </c>
      <c r="C157" s="64">
        <v>253</v>
      </c>
      <c r="D157" s="86">
        <v>1265</v>
      </c>
      <c r="E157" s="93">
        <v>1</v>
      </c>
      <c r="F157" s="85">
        <f t="shared" si="7"/>
        <v>1265</v>
      </c>
    </row>
    <row r="158" spans="1:6" ht="18" customHeight="1">
      <c r="A158" s="74">
        <v>3</v>
      </c>
      <c r="B158" s="92" t="s">
        <v>164</v>
      </c>
      <c r="C158" s="64">
        <v>266</v>
      </c>
      <c r="D158" s="86">
        <v>958</v>
      </c>
      <c r="E158" s="93">
        <v>1</v>
      </c>
      <c r="F158" s="85">
        <f t="shared" si="7"/>
        <v>958</v>
      </c>
    </row>
    <row r="159" spans="1:6" ht="18" customHeight="1">
      <c r="A159" s="74">
        <v>4</v>
      </c>
      <c r="B159" s="92" t="s">
        <v>165</v>
      </c>
      <c r="C159" s="64">
        <v>213</v>
      </c>
      <c r="D159" s="86">
        <v>1278</v>
      </c>
      <c r="E159" s="93">
        <v>1</v>
      </c>
      <c r="F159" s="85">
        <f t="shared" si="7"/>
        <v>1278</v>
      </c>
    </row>
    <row r="160" spans="1:6" ht="18" customHeight="1">
      <c r="A160" s="74">
        <v>5</v>
      </c>
      <c r="B160" s="81" t="s">
        <v>120</v>
      </c>
      <c r="C160" s="64">
        <v>145</v>
      </c>
      <c r="D160" s="86">
        <v>1015</v>
      </c>
      <c r="E160" s="93">
        <v>1</v>
      </c>
      <c r="F160" s="85">
        <f t="shared" si="7"/>
        <v>1015</v>
      </c>
    </row>
    <row r="161" spans="1:6" ht="18" customHeight="1">
      <c r="A161" s="74">
        <v>6</v>
      </c>
      <c r="B161" s="81" t="s">
        <v>28</v>
      </c>
      <c r="C161" s="64">
        <v>139</v>
      </c>
      <c r="D161" s="86">
        <v>584</v>
      </c>
      <c r="E161" s="93">
        <v>1</v>
      </c>
      <c r="F161" s="85">
        <f t="shared" si="7"/>
        <v>584</v>
      </c>
    </row>
    <row r="162" spans="1:6" ht="18" customHeight="1">
      <c r="A162" s="74">
        <v>7</v>
      </c>
      <c r="B162" s="81" t="s">
        <v>55</v>
      </c>
      <c r="C162" s="64">
        <v>137</v>
      </c>
      <c r="D162" s="86">
        <v>863</v>
      </c>
      <c r="E162" s="93">
        <v>1</v>
      </c>
      <c r="F162" s="85">
        <f t="shared" si="7"/>
        <v>863</v>
      </c>
    </row>
    <row r="163" spans="1:6" ht="18" customHeight="1">
      <c r="A163" s="74">
        <v>9</v>
      </c>
      <c r="B163" s="81" t="s">
        <v>31</v>
      </c>
      <c r="C163" s="64">
        <v>346</v>
      </c>
      <c r="D163" s="86">
        <v>2128</v>
      </c>
      <c r="E163" s="93">
        <v>1</v>
      </c>
      <c r="F163" s="85">
        <f t="shared" si="7"/>
        <v>2128</v>
      </c>
    </row>
    <row r="164" spans="1:6" ht="18" customHeight="1">
      <c r="A164" s="74">
        <v>10</v>
      </c>
      <c r="B164" s="81" t="s">
        <v>119</v>
      </c>
      <c r="C164" s="64">
        <v>172</v>
      </c>
      <c r="D164" s="86">
        <v>1170</v>
      </c>
      <c r="E164" s="93">
        <v>1</v>
      </c>
      <c r="F164" s="85">
        <f t="shared" si="7"/>
        <v>1170</v>
      </c>
    </row>
    <row r="165" spans="1:8" ht="19.5" customHeight="1">
      <c r="A165" s="119"/>
      <c r="B165" s="114" t="s">
        <v>19</v>
      </c>
      <c r="C165" s="115"/>
      <c r="D165" s="128"/>
      <c r="E165" s="121"/>
      <c r="F165" s="113"/>
      <c r="H165" s="75"/>
    </row>
    <row r="166" spans="1:6" ht="19.5" customHeight="1">
      <c r="A166" s="76"/>
      <c r="B166" s="99" t="s">
        <v>7</v>
      </c>
      <c r="C166" s="64">
        <v>7744</v>
      </c>
      <c r="D166" s="86">
        <v>122400</v>
      </c>
      <c r="E166" s="100">
        <v>1</v>
      </c>
      <c r="F166" s="85">
        <f>D166*E166</f>
        <v>122400</v>
      </c>
    </row>
    <row r="167" spans="1:6" ht="19.5" customHeight="1">
      <c r="A167" s="76"/>
      <c r="B167" s="99" t="s">
        <v>125</v>
      </c>
      <c r="C167" s="64">
        <v>264</v>
      </c>
      <c r="D167" s="86">
        <v>3862</v>
      </c>
      <c r="E167" s="100">
        <v>1</v>
      </c>
      <c r="F167" s="85">
        <f>D167*E167</f>
        <v>3862</v>
      </c>
    </row>
    <row r="168" spans="1:6" ht="19.5" customHeight="1">
      <c r="A168" s="76"/>
      <c r="B168" s="81" t="s">
        <v>26</v>
      </c>
      <c r="C168" s="64">
        <v>665</v>
      </c>
      <c r="D168" s="86">
        <v>4945</v>
      </c>
      <c r="E168" s="93">
        <v>1</v>
      </c>
      <c r="F168" s="85">
        <f>D168*E168</f>
        <v>4945</v>
      </c>
    </row>
    <row r="169" spans="1:6" ht="18" customHeight="1">
      <c r="A169" s="74">
        <v>3</v>
      </c>
      <c r="B169" s="92" t="s">
        <v>167</v>
      </c>
      <c r="C169" s="64">
        <v>895</v>
      </c>
      <c r="D169" s="86">
        <v>6265</v>
      </c>
      <c r="E169" s="93">
        <v>1</v>
      </c>
      <c r="F169" s="85">
        <f>D169*E169</f>
        <v>6265</v>
      </c>
    </row>
    <row r="170" spans="1:6" ht="18" customHeight="1">
      <c r="A170" s="74">
        <v>4</v>
      </c>
      <c r="B170" s="92" t="s">
        <v>83</v>
      </c>
      <c r="C170" s="64">
        <v>165</v>
      </c>
      <c r="D170" s="86">
        <v>1590</v>
      </c>
      <c r="E170" s="93">
        <v>1</v>
      </c>
      <c r="F170" s="85">
        <f>D170*E170</f>
        <v>1590</v>
      </c>
    </row>
    <row r="171" spans="1:8" ht="19.5" customHeight="1">
      <c r="A171" s="119"/>
      <c r="B171" s="114" t="s">
        <v>20</v>
      </c>
      <c r="C171" s="115"/>
      <c r="D171" s="128"/>
      <c r="E171" s="121"/>
      <c r="F171" s="113"/>
      <c r="H171" s="75"/>
    </row>
    <row r="172" spans="1:6" ht="19.5" customHeight="1">
      <c r="A172" s="76"/>
      <c r="B172" s="99" t="s">
        <v>7</v>
      </c>
      <c r="C172" s="64">
        <v>7744</v>
      </c>
      <c r="D172" s="86">
        <v>122400</v>
      </c>
      <c r="E172" s="100">
        <v>1</v>
      </c>
      <c r="F172" s="85">
        <f aca="true" t="shared" si="8" ref="F172:F182">D172*E172</f>
        <v>122400</v>
      </c>
    </row>
    <row r="173" spans="1:6" ht="19.5" customHeight="1">
      <c r="A173" s="76"/>
      <c r="B173" s="99" t="s">
        <v>125</v>
      </c>
      <c r="C173" s="64">
        <v>264</v>
      </c>
      <c r="D173" s="86">
        <v>3862</v>
      </c>
      <c r="E173" s="100">
        <v>1</v>
      </c>
      <c r="F173" s="85">
        <f t="shared" si="8"/>
        <v>3862</v>
      </c>
    </row>
    <row r="174" spans="1:6" ht="18" customHeight="1">
      <c r="A174" s="74">
        <v>2</v>
      </c>
      <c r="B174" s="81" t="s">
        <v>171</v>
      </c>
      <c r="C174" s="64">
        <v>303</v>
      </c>
      <c r="D174" s="86">
        <v>970</v>
      </c>
      <c r="E174" s="93">
        <v>1</v>
      </c>
      <c r="F174" s="85">
        <f t="shared" si="8"/>
        <v>970</v>
      </c>
    </row>
    <row r="175" spans="1:6" ht="18" customHeight="1">
      <c r="A175" s="74">
        <v>3</v>
      </c>
      <c r="B175" s="81" t="s">
        <v>172</v>
      </c>
      <c r="C175" s="64">
        <v>80</v>
      </c>
      <c r="D175" s="86">
        <v>412</v>
      </c>
      <c r="E175" s="93">
        <v>1</v>
      </c>
      <c r="F175" s="85">
        <f t="shared" si="8"/>
        <v>412</v>
      </c>
    </row>
    <row r="176" spans="1:6" ht="18" customHeight="1">
      <c r="A176" s="74">
        <v>5</v>
      </c>
      <c r="B176" s="92" t="s">
        <v>43</v>
      </c>
      <c r="C176" s="64">
        <v>88</v>
      </c>
      <c r="D176" s="86">
        <v>370</v>
      </c>
      <c r="E176" s="93">
        <v>1</v>
      </c>
      <c r="F176" s="85">
        <f t="shared" si="8"/>
        <v>370</v>
      </c>
    </row>
    <row r="177" spans="1:6" ht="18" customHeight="1">
      <c r="A177" s="74">
        <v>6</v>
      </c>
      <c r="B177" s="92" t="s">
        <v>56</v>
      </c>
      <c r="C177" s="64">
        <v>92</v>
      </c>
      <c r="D177" s="86">
        <v>368</v>
      </c>
      <c r="E177" s="93">
        <v>1</v>
      </c>
      <c r="F177" s="85">
        <f t="shared" si="8"/>
        <v>368</v>
      </c>
    </row>
    <row r="178" spans="1:6" ht="18" customHeight="1">
      <c r="A178" s="74">
        <v>10</v>
      </c>
      <c r="B178" s="92" t="s">
        <v>169</v>
      </c>
      <c r="C178" s="64">
        <v>72</v>
      </c>
      <c r="D178" s="86">
        <v>226</v>
      </c>
      <c r="E178" s="93">
        <v>1</v>
      </c>
      <c r="F178" s="85">
        <f t="shared" si="8"/>
        <v>226</v>
      </c>
    </row>
    <row r="179" spans="1:6" ht="18" customHeight="1">
      <c r="A179" s="74">
        <v>11</v>
      </c>
      <c r="B179" s="92" t="s">
        <v>61</v>
      </c>
      <c r="C179" s="64">
        <v>124</v>
      </c>
      <c r="D179" s="86">
        <v>508</v>
      </c>
      <c r="E179" s="93">
        <v>1</v>
      </c>
      <c r="F179" s="85">
        <f t="shared" si="8"/>
        <v>508</v>
      </c>
    </row>
    <row r="180" spans="1:6" ht="18" customHeight="1">
      <c r="A180" s="74">
        <v>12</v>
      </c>
      <c r="B180" s="81" t="s">
        <v>62</v>
      </c>
      <c r="C180" s="64">
        <v>176</v>
      </c>
      <c r="D180" s="86">
        <v>625</v>
      </c>
      <c r="E180" s="93">
        <v>1</v>
      </c>
      <c r="F180" s="85">
        <f t="shared" si="8"/>
        <v>625</v>
      </c>
    </row>
    <row r="181" spans="1:6" ht="18" customHeight="1">
      <c r="A181" s="74">
        <v>4</v>
      </c>
      <c r="B181" s="92" t="s">
        <v>25</v>
      </c>
      <c r="C181" s="64">
        <v>218</v>
      </c>
      <c r="D181" s="86">
        <v>1417</v>
      </c>
      <c r="E181" s="93">
        <v>1</v>
      </c>
      <c r="F181" s="85">
        <f t="shared" si="8"/>
        <v>1417</v>
      </c>
    </row>
    <row r="182" spans="1:6" ht="18" customHeight="1">
      <c r="A182" s="74">
        <v>7</v>
      </c>
      <c r="B182" s="81" t="s">
        <v>58</v>
      </c>
      <c r="C182" s="64">
        <v>527</v>
      </c>
      <c r="D182" s="86">
        <v>3416</v>
      </c>
      <c r="E182" s="93">
        <v>1</v>
      </c>
      <c r="F182" s="85">
        <f t="shared" si="8"/>
        <v>3416</v>
      </c>
    </row>
    <row r="183" spans="1:6" ht="18" customHeight="1">
      <c r="A183" s="101"/>
      <c r="B183" s="102" t="s">
        <v>177</v>
      </c>
      <c r="C183" s="103">
        <f>SUM(C6:C182)</f>
        <v>95730</v>
      </c>
      <c r="D183" s="103">
        <f>SUM(D6:D182)</f>
        <v>952592</v>
      </c>
      <c r="E183" s="104" t="s">
        <v>178</v>
      </c>
      <c r="F183" s="85"/>
    </row>
    <row r="184" spans="1:7" ht="24.75" customHeight="1">
      <c r="A184" s="63"/>
      <c r="B184" s="63"/>
      <c r="C184" s="105"/>
      <c r="D184" s="106"/>
      <c r="E184" s="107"/>
      <c r="F184" s="108">
        <f>SUM(F6:F182)</f>
        <v>1776851</v>
      </c>
      <c r="G184" s="42"/>
    </row>
    <row r="185" spans="1:7" ht="24.75" customHeight="1">
      <c r="A185" s="63"/>
      <c r="B185" s="63"/>
      <c r="C185" s="109" t="s">
        <v>179</v>
      </c>
      <c r="D185" s="110"/>
      <c r="E185" s="111" t="s">
        <v>21</v>
      </c>
      <c r="F185" s="112">
        <f>F184/100</f>
        <v>17768.51</v>
      </c>
      <c r="G185" s="42"/>
    </row>
    <row r="186" spans="2:6" ht="11.25" customHeight="1">
      <c r="B186" s="47"/>
      <c r="C186" s="48"/>
      <c r="D186" s="49"/>
      <c r="E186" s="47"/>
      <c r="F186" s="48"/>
    </row>
    <row r="187" spans="3:6" ht="5.25" customHeight="1">
      <c r="C187" s="50"/>
      <c r="D187" s="42"/>
      <c r="F187" s="50"/>
    </row>
    <row r="188" spans="2:6" s="63" customFormat="1" ht="16.5" customHeight="1">
      <c r="B188" s="105"/>
      <c r="C188" s="122"/>
      <c r="D188" s="123"/>
      <c r="E188" s="124"/>
      <c r="F188" s="125"/>
    </row>
    <row r="189" spans="2:5" s="63" customFormat="1" ht="19.5" customHeight="1">
      <c r="B189" s="126"/>
      <c r="C189" s="102"/>
      <c r="D189" s="127"/>
      <c r="E189" s="126"/>
    </row>
    <row r="190" spans="2:5" ht="24.75" customHeight="1">
      <c r="B190" s="44"/>
      <c r="C190" s="54"/>
      <c r="D190" s="55"/>
      <c r="E190" s="56"/>
    </row>
    <row r="191" spans="2:4" ht="24.75" customHeight="1">
      <c r="B191" s="42"/>
      <c r="C191" s="42"/>
      <c r="D191" s="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36" right="0.31" top="0.21" bottom="0.26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selection activeCell="A1" sqref="A1:K189"/>
    </sheetView>
  </sheetViews>
  <sheetFormatPr defaultColWidth="10.5" defaultRowHeight="14.25"/>
  <cols>
    <col min="1" max="1" width="3" style="0" customWidth="1"/>
    <col min="2" max="2" width="60.19921875" style="0" customWidth="1"/>
    <col min="3" max="3" width="7.3984375" style="0" customWidth="1"/>
    <col min="4" max="4" width="11.19921875" style="0" customWidth="1"/>
    <col min="5" max="5" width="12.09765625" style="1" customWidth="1"/>
    <col min="6" max="6" width="6.3984375" style="2" customWidth="1"/>
    <col min="7" max="7" width="10.8984375" style="0" customWidth="1"/>
    <col min="8" max="8" width="1.1015625" style="0" customWidth="1"/>
    <col min="9" max="9" width="8" style="0" customWidth="1"/>
    <col min="10" max="10" width="4.09765625" style="0" customWidth="1"/>
    <col min="11" max="11" width="0.8984375" style="0" customWidth="1"/>
    <col min="12" max="238" width="41.19921875" style="0" customWidth="1"/>
  </cols>
  <sheetData>
    <row r="1" spans="1:7" ht="11.25" customHeight="1">
      <c r="A1" s="306" t="s">
        <v>344</v>
      </c>
      <c r="B1" s="306"/>
      <c r="C1" s="306"/>
      <c r="D1" s="306"/>
      <c r="E1" s="306"/>
      <c r="F1" s="306"/>
      <c r="G1" s="306"/>
    </row>
    <row r="2" spans="1:7" ht="7.5" customHeight="1">
      <c r="A2" s="307"/>
      <c r="B2" s="307"/>
      <c r="C2" s="307"/>
      <c r="D2" s="307"/>
      <c r="E2" s="307"/>
      <c r="F2" s="307"/>
      <c r="G2" s="307"/>
    </row>
    <row r="3" spans="1:7" s="3" customFormat="1" ht="42" customHeight="1">
      <c r="A3" s="312" t="s">
        <v>0</v>
      </c>
      <c r="B3" s="313" t="s">
        <v>1</v>
      </c>
      <c r="C3" s="308" t="s">
        <v>335</v>
      </c>
      <c r="D3" s="314" t="s">
        <v>2</v>
      </c>
      <c r="E3" s="314" t="s">
        <v>3</v>
      </c>
      <c r="F3" s="315" t="s">
        <v>4</v>
      </c>
      <c r="G3" s="305" t="s">
        <v>5</v>
      </c>
    </row>
    <row r="4" spans="1:7" s="3" customFormat="1" ht="15.75" customHeight="1">
      <c r="A4" s="312"/>
      <c r="B4" s="313"/>
      <c r="C4" s="309"/>
      <c r="D4" s="314"/>
      <c r="E4" s="314"/>
      <c r="F4" s="315"/>
      <c r="G4" s="305"/>
    </row>
    <row r="5" spans="1:9" ht="15.75" customHeight="1">
      <c r="A5" s="155"/>
      <c r="B5" s="156" t="s">
        <v>6</v>
      </c>
      <c r="C5" s="156"/>
      <c r="D5" s="157"/>
      <c r="E5" s="158"/>
      <c r="F5" s="159"/>
      <c r="G5" s="160"/>
      <c r="I5" s="75"/>
    </row>
    <row r="6" spans="1:7" ht="18" customHeight="1">
      <c r="A6" s="80">
        <v>1</v>
      </c>
      <c r="B6" s="81" t="s">
        <v>126</v>
      </c>
      <c r="C6" s="149" t="s">
        <v>341</v>
      </c>
      <c r="D6" s="82">
        <v>2015</v>
      </c>
      <c r="E6" s="83">
        <v>18739</v>
      </c>
      <c r="F6" s="165">
        <v>4</v>
      </c>
      <c r="G6" s="85">
        <f aca="true" t="shared" si="0" ref="G6:G35">E6*F6</f>
        <v>74956</v>
      </c>
    </row>
    <row r="7" spans="1:7" ht="18" customHeight="1">
      <c r="A7" s="80">
        <v>2</v>
      </c>
      <c r="B7" s="81" t="s">
        <v>35</v>
      </c>
      <c r="C7" s="149" t="s">
        <v>341</v>
      </c>
      <c r="D7" s="64">
        <v>3325</v>
      </c>
      <c r="E7" s="86">
        <v>37664</v>
      </c>
      <c r="F7" s="165">
        <v>4</v>
      </c>
      <c r="G7" s="85">
        <f t="shared" si="0"/>
        <v>150656</v>
      </c>
    </row>
    <row r="8" spans="1:7" ht="18" customHeight="1">
      <c r="A8" s="80">
        <v>3</v>
      </c>
      <c r="B8" s="87" t="s">
        <v>345</v>
      </c>
      <c r="C8" s="149" t="s">
        <v>341</v>
      </c>
      <c r="D8" s="64">
        <v>220</v>
      </c>
      <c r="E8" s="86">
        <v>1584</v>
      </c>
      <c r="F8" s="165">
        <v>4</v>
      </c>
      <c r="G8" s="85">
        <f t="shared" si="0"/>
        <v>6336</v>
      </c>
    </row>
    <row r="9" spans="1:12" ht="18" customHeight="1">
      <c r="A9" s="80">
        <v>4</v>
      </c>
      <c r="B9" s="87" t="s">
        <v>346</v>
      </c>
      <c r="C9" s="148" t="s">
        <v>290</v>
      </c>
      <c r="D9" s="64">
        <v>802</v>
      </c>
      <c r="E9" s="86">
        <v>5059</v>
      </c>
      <c r="F9" s="168">
        <v>2</v>
      </c>
      <c r="G9" s="85">
        <f>E9*F9</f>
        <v>10118</v>
      </c>
      <c r="L9" t="s">
        <v>340</v>
      </c>
    </row>
    <row r="10" spans="1:7" ht="18" customHeight="1">
      <c r="A10" s="80">
        <v>5</v>
      </c>
      <c r="B10" s="81" t="s">
        <v>318</v>
      </c>
      <c r="C10" s="149" t="s">
        <v>290</v>
      </c>
      <c r="D10" s="64">
        <v>380</v>
      </c>
      <c r="E10" s="86">
        <v>2660</v>
      </c>
      <c r="F10" s="168">
        <v>2</v>
      </c>
      <c r="G10" s="85">
        <f>E10*F10</f>
        <v>5320</v>
      </c>
    </row>
    <row r="11" spans="1:7" ht="18" customHeight="1">
      <c r="A11" s="80">
        <v>6</v>
      </c>
      <c r="B11" s="81" t="s">
        <v>99</v>
      </c>
      <c r="C11" s="149" t="s">
        <v>341</v>
      </c>
      <c r="D11" s="64">
        <v>630</v>
      </c>
      <c r="E11" s="86">
        <v>3969</v>
      </c>
      <c r="F11" s="165">
        <v>4</v>
      </c>
      <c r="G11" s="85">
        <f t="shared" si="0"/>
        <v>15876</v>
      </c>
    </row>
    <row r="12" spans="1:7" ht="18" customHeight="1">
      <c r="A12" s="80">
        <v>7</v>
      </c>
      <c r="B12" s="81" t="s">
        <v>347</v>
      </c>
      <c r="C12" s="149" t="s">
        <v>341</v>
      </c>
      <c r="D12" s="64">
        <v>120</v>
      </c>
      <c r="E12" s="86">
        <v>720</v>
      </c>
      <c r="F12" s="165">
        <v>4</v>
      </c>
      <c r="G12" s="85">
        <f t="shared" si="0"/>
        <v>2880</v>
      </c>
    </row>
    <row r="13" spans="1:7" ht="17.25" customHeight="1">
      <c r="A13" s="80">
        <v>8</v>
      </c>
      <c r="B13" s="92" t="s">
        <v>319</v>
      </c>
      <c r="C13" s="74">
        <v>4</v>
      </c>
      <c r="D13" s="64">
        <v>75</v>
      </c>
      <c r="E13" s="86">
        <v>473</v>
      </c>
      <c r="F13" s="135">
        <v>1</v>
      </c>
      <c r="G13" s="85">
        <f t="shared" si="0"/>
        <v>473</v>
      </c>
    </row>
    <row r="14" spans="1:7" ht="17.25" customHeight="1">
      <c r="A14" s="80">
        <v>9</v>
      </c>
      <c r="B14" s="81" t="s">
        <v>38</v>
      </c>
      <c r="C14" s="149" t="s">
        <v>341</v>
      </c>
      <c r="D14" s="88">
        <v>2461</v>
      </c>
      <c r="E14" s="89">
        <v>24225</v>
      </c>
      <c r="F14" s="166">
        <v>4</v>
      </c>
      <c r="G14" s="85">
        <f>E14*F14</f>
        <v>96900</v>
      </c>
    </row>
    <row r="15" spans="1:9" ht="17.25" customHeight="1">
      <c r="A15" s="80">
        <v>10</v>
      </c>
      <c r="B15" s="81" t="s">
        <v>348</v>
      </c>
      <c r="C15" s="149">
        <v>4</v>
      </c>
      <c r="D15" s="88">
        <v>85</v>
      </c>
      <c r="E15" s="89">
        <v>590</v>
      </c>
      <c r="F15" s="136">
        <v>1</v>
      </c>
      <c r="G15" s="85">
        <f>E15*F15</f>
        <v>590</v>
      </c>
      <c r="I15" s="51"/>
    </row>
    <row r="16" spans="1:9" ht="22.5" customHeight="1">
      <c r="A16" s="80">
        <v>11</v>
      </c>
      <c r="B16" s="87" t="s">
        <v>349</v>
      </c>
      <c r="C16" s="149" t="s">
        <v>341</v>
      </c>
      <c r="D16" s="64">
        <v>195</v>
      </c>
      <c r="E16" s="86">
        <v>1189</v>
      </c>
      <c r="F16" s="166">
        <v>4</v>
      </c>
      <c r="G16" s="85">
        <f t="shared" si="0"/>
        <v>4756</v>
      </c>
      <c r="I16" s="51"/>
    </row>
    <row r="17" spans="1:7" ht="18" customHeight="1">
      <c r="A17" s="80">
        <v>12</v>
      </c>
      <c r="B17" s="87" t="s">
        <v>30</v>
      </c>
      <c r="C17" s="149" t="s">
        <v>341</v>
      </c>
      <c r="D17" s="94">
        <v>336</v>
      </c>
      <c r="E17" s="95">
        <v>2352</v>
      </c>
      <c r="F17" s="165">
        <v>4</v>
      </c>
      <c r="G17" s="85">
        <f t="shared" si="0"/>
        <v>9408</v>
      </c>
    </row>
    <row r="18" spans="1:7" ht="18" customHeight="1">
      <c r="A18" s="80">
        <v>13</v>
      </c>
      <c r="B18" s="87" t="s">
        <v>350</v>
      </c>
      <c r="C18" s="149" t="s">
        <v>341</v>
      </c>
      <c r="D18" s="94">
        <v>175</v>
      </c>
      <c r="E18" s="95">
        <v>1207</v>
      </c>
      <c r="F18" s="165">
        <v>4</v>
      </c>
      <c r="G18" s="85">
        <f>E18*F18</f>
        <v>4828</v>
      </c>
    </row>
    <row r="19" spans="1:7" ht="18" customHeight="1">
      <c r="A19" s="80">
        <v>14</v>
      </c>
      <c r="B19" s="87" t="s">
        <v>351</v>
      </c>
      <c r="C19" s="149" t="s">
        <v>341</v>
      </c>
      <c r="D19" s="94">
        <v>70</v>
      </c>
      <c r="E19" s="95">
        <v>595</v>
      </c>
      <c r="F19" s="165">
        <v>4</v>
      </c>
      <c r="G19" s="85">
        <f t="shared" si="0"/>
        <v>2380</v>
      </c>
    </row>
    <row r="20" spans="1:7" ht="18" customHeight="1">
      <c r="A20" s="80">
        <v>15</v>
      </c>
      <c r="B20" s="81" t="s">
        <v>352</v>
      </c>
      <c r="C20" s="149">
        <v>4</v>
      </c>
      <c r="D20" s="64">
        <v>222</v>
      </c>
      <c r="E20" s="86">
        <v>1320</v>
      </c>
      <c r="F20" s="135">
        <v>1</v>
      </c>
      <c r="G20" s="85">
        <f>E20*F20</f>
        <v>1320</v>
      </c>
    </row>
    <row r="21" spans="1:9" ht="18" customHeight="1">
      <c r="A21" s="80">
        <v>16</v>
      </c>
      <c r="B21" s="87" t="s">
        <v>353</v>
      </c>
      <c r="C21" s="149" t="s">
        <v>341</v>
      </c>
      <c r="D21" s="64">
        <v>705</v>
      </c>
      <c r="E21" s="86">
        <v>3877</v>
      </c>
      <c r="F21" s="165">
        <v>4</v>
      </c>
      <c r="G21" s="85">
        <f t="shared" si="0"/>
        <v>15508</v>
      </c>
      <c r="H21" s="63"/>
      <c r="I21" s="310"/>
    </row>
    <row r="22" spans="1:9" ht="18" customHeight="1">
      <c r="A22" s="80">
        <v>17</v>
      </c>
      <c r="B22" s="87" t="s">
        <v>354</v>
      </c>
      <c r="C22" s="149" t="s">
        <v>341</v>
      </c>
      <c r="D22" s="64">
        <v>150</v>
      </c>
      <c r="E22" s="86">
        <v>863</v>
      </c>
      <c r="F22" s="165">
        <v>4</v>
      </c>
      <c r="G22" s="85">
        <f t="shared" si="0"/>
        <v>3452</v>
      </c>
      <c r="H22" s="63"/>
      <c r="I22" s="310"/>
    </row>
    <row r="23" spans="1:9" ht="18" customHeight="1">
      <c r="A23" s="80">
        <v>18</v>
      </c>
      <c r="B23" s="87" t="s">
        <v>80</v>
      </c>
      <c r="C23" s="149" t="s">
        <v>341</v>
      </c>
      <c r="D23" s="82">
        <v>802</v>
      </c>
      <c r="E23" s="83">
        <v>6015</v>
      </c>
      <c r="F23" s="165">
        <v>4</v>
      </c>
      <c r="G23" s="85">
        <f t="shared" si="0"/>
        <v>24060</v>
      </c>
      <c r="H23" s="63"/>
      <c r="I23" s="310"/>
    </row>
    <row r="24" spans="1:9" ht="18" customHeight="1">
      <c r="A24" s="80">
        <v>19</v>
      </c>
      <c r="B24" s="87" t="s">
        <v>355</v>
      </c>
      <c r="C24" s="149" t="s">
        <v>341</v>
      </c>
      <c r="D24" s="82">
        <v>568</v>
      </c>
      <c r="E24" s="83">
        <v>4544</v>
      </c>
      <c r="F24" s="165">
        <v>4</v>
      </c>
      <c r="G24" s="85">
        <f t="shared" si="0"/>
        <v>18176</v>
      </c>
      <c r="H24" s="63"/>
      <c r="I24" s="310"/>
    </row>
    <row r="25" spans="1:9" ht="18" customHeight="1">
      <c r="A25" s="80">
        <v>20</v>
      </c>
      <c r="B25" s="81" t="s">
        <v>356</v>
      </c>
      <c r="C25" s="149" t="s">
        <v>341</v>
      </c>
      <c r="D25" s="64">
        <v>79</v>
      </c>
      <c r="E25" s="86">
        <v>568</v>
      </c>
      <c r="F25" s="165">
        <v>4</v>
      </c>
      <c r="G25" s="85">
        <f t="shared" si="0"/>
        <v>2272</v>
      </c>
      <c r="I25" s="75"/>
    </row>
    <row r="26" spans="1:7" ht="18" customHeight="1">
      <c r="A26" s="80">
        <v>21</v>
      </c>
      <c r="B26" s="81" t="s">
        <v>29</v>
      </c>
      <c r="C26" s="149" t="s">
        <v>341</v>
      </c>
      <c r="D26" s="82">
        <v>79</v>
      </c>
      <c r="E26" s="83">
        <v>568</v>
      </c>
      <c r="F26" s="165">
        <v>4</v>
      </c>
      <c r="G26" s="85">
        <f t="shared" si="0"/>
        <v>2272</v>
      </c>
    </row>
    <row r="27" spans="1:7" ht="18" customHeight="1">
      <c r="A27" s="80">
        <v>22</v>
      </c>
      <c r="B27" s="81" t="s">
        <v>237</v>
      </c>
      <c r="C27" s="149" t="s">
        <v>341</v>
      </c>
      <c r="D27" s="82">
        <v>524</v>
      </c>
      <c r="E27" s="83">
        <v>3930</v>
      </c>
      <c r="F27" s="165">
        <v>4</v>
      </c>
      <c r="G27" s="85">
        <f t="shared" si="0"/>
        <v>15720</v>
      </c>
    </row>
    <row r="28" spans="1:7" ht="18" customHeight="1">
      <c r="A28" s="80">
        <v>23</v>
      </c>
      <c r="B28" s="81" t="s">
        <v>357</v>
      </c>
      <c r="C28" s="149" t="s">
        <v>341</v>
      </c>
      <c r="D28" s="82">
        <v>1332</v>
      </c>
      <c r="E28" s="83">
        <v>16383</v>
      </c>
      <c r="F28" s="165">
        <v>4</v>
      </c>
      <c r="G28" s="85">
        <f t="shared" si="0"/>
        <v>65532</v>
      </c>
    </row>
    <row r="29" spans="1:7" ht="18" customHeight="1">
      <c r="A29" s="80">
        <v>24</v>
      </c>
      <c r="B29" s="81" t="s">
        <v>358</v>
      </c>
      <c r="C29" s="149" t="s">
        <v>290</v>
      </c>
      <c r="D29" s="82">
        <v>183</v>
      </c>
      <c r="E29" s="83">
        <v>1056</v>
      </c>
      <c r="F29" s="168">
        <v>2</v>
      </c>
      <c r="G29" s="85">
        <f t="shared" si="0"/>
        <v>2112</v>
      </c>
    </row>
    <row r="30" spans="1:7" ht="18" customHeight="1">
      <c r="A30" s="80">
        <v>25</v>
      </c>
      <c r="B30" s="81" t="s">
        <v>359</v>
      </c>
      <c r="C30" s="149" t="s">
        <v>290</v>
      </c>
      <c r="D30" s="82">
        <v>91</v>
      </c>
      <c r="E30" s="83">
        <v>555</v>
      </c>
      <c r="F30" s="168">
        <v>2</v>
      </c>
      <c r="G30" s="85">
        <f t="shared" si="0"/>
        <v>1110</v>
      </c>
    </row>
    <row r="31" spans="1:7" ht="18" customHeight="1">
      <c r="A31" s="80">
        <v>26</v>
      </c>
      <c r="B31" s="81" t="s">
        <v>360</v>
      </c>
      <c r="C31" s="149" t="s">
        <v>341</v>
      </c>
      <c r="D31" s="82">
        <v>165</v>
      </c>
      <c r="E31" s="83">
        <v>671</v>
      </c>
      <c r="F31" s="165">
        <v>4</v>
      </c>
      <c r="G31" s="85">
        <f t="shared" si="0"/>
        <v>2684</v>
      </c>
    </row>
    <row r="32" spans="1:7" ht="18" customHeight="1">
      <c r="A32" s="80">
        <v>27</v>
      </c>
      <c r="B32" s="81" t="s">
        <v>320</v>
      </c>
      <c r="C32" s="149">
        <v>4</v>
      </c>
      <c r="D32" s="64">
        <v>78</v>
      </c>
      <c r="E32" s="86">
        <v>468</v>
      </c>
      <c r="F32" s="135">
        <v>1</v>
      </c>
      <c r="G32" s="85">
        <f t="shared" si="0"/>
        <v>468</v>
      </c>
    </row>
    <row r="33" spans="1:7" ht="18" customHeight="1">
      <c r="A33" s="80">
        <v>28</v>
      </c>
      <c r="B33" s="87" t="s">
        <v>231</v>
      </c>
      <c r="C33" s="149" t="s">
        <v>341</v>
      </c>
      <c r="D33" s="82">
        <v>278</v>
      </c>
      <c r="E33" s="83">
        <v>1700</v>
      </c>
      <c r="F33" s="165">
        <v>4</v>
      </c>
      <c r="G33" s="85">
        <f t="shared" si="0"/>
        <v>6800</v>
      </c>
    </row>
    <row r="34" spans="1:7" ht="18" customHeight="1">
      <c r="A34" s="80">
        <v>29</v>
      </c>
      <c r="B34" s="81" t="s">
        <v>232</v>
      </c>
      <c r="C34" s="149" t="s">
        <v>341</v>
      </c>
      <c r="D34" s="64">
        <v>170</v>
      </c>
      <c r="E34" s="86">
        <v>935</v>
      </c>
      <c r="F34" s="165">
        <v>4</v>
      </c>
      <c r="G34" s="85">
        <f t="shared" si="0"/>
        <v>3740</v>
      </c>
    </row>
    <row r="35" spans="1:7" ht="18" customHeight="1">
      <c r="A35" s="80">
        <v>30</v>
      </c>
      <c r="B35" s="81" t="s">
        <v>72</v>
      </c>
      <c r="C35" s="149" t="s">
        <v>341</v>
      </c>
      <c r="D35" s="64">
        <v>446</v>
      </c>
      <c r="E35" s="86">
        <v>2774</v>
      </c>
      <c r="F35" s="165">
        <v>4</v>
      </c>
      <c r="G35" s="85">
        <f t="shared" si="0"/>
        <v>11096</v>
      </c>
    </row>
    <row r="36" spans="1:9" ht="16.5" customHeight="1">
      <c r="A36" s="161"/>
      <c r="B36" s="156" t="s">
        <v>9</v>
      </c>
      <c r="C36" s="156"/>
      <c r="D36" s="157"/>
      <c r="E36" s="162"/>
      <c r="F36" s="163"/>
      <c r="G36" s="155"/>
      <c r="I36" s="75"/>
    </row>
    <row r="37" spans="1:9" ht="19.5" customHeight="1">
      <c r="A37" s="74">
        <v>1</v>
      </c>
      <c r="B37" s="81" t="s">
        <v>273</v>
      </c>
      <c r="C37" s="149" t="s">
        <v>341</v>
      </c>
      <c r="D37" s="82">
        <v>1079</v>
      </c>
      <c r="E37" s="83">
        <v>8416</v>
      </c>
      <c r="F37" s="165">
        <v>4</v>
      </c>
      <c r="G37" s="85">
        <f aca="true" t="shared" si="1" ref="G37:G43">E37*F37</f>
        <v>33664</v>
      </c>
      <c r="I37" s="75"/>
    </row>
    <row r="38" spans="1:9" ht="19.5" customHeight="1">
      <c r="A38" s="74">
        <v>2</v>
      </c>
      <c r="B38" s="81" t="s">
        <v>327</v>
      </c>
      <c r="C38" s="149" t="s">
        <v>290</v>
      </c>
      <c r="D38" s="64">
        <v>371</v>
      </c>
      <c r="E38" s="86">
        <v>3339</v>
      </c>
      <c r="F38" s="168">
        <v>2</v>
      </c>
      <c r="G38" s="85">
        <f t="shared" si="1"/>
        <v>6678</v>
      </c>
      <c r="I38" s="75"/>
    </row>
    <row r="39" spans="1:9" ht="19.5" customHeight="1">
      <c r="A39" s="74">
        <v>3</v>
      </c>
      <c r="B39" s="81" t="s">
        <v>116</v>
      </c>
      <c r="C39" s="149" t="s">
        <v>341</v>
      </c>
      <c r="D39" s="64">
        <v>2315</v>
      </c>
      <c r="E39" s="86">
        <v>18520</v>
      </c>
      <c r="F39" s="165">
        <v>4</v>
      </c>
      <c r="G39" s="85">
        <f t="shared" si="1"/>
        <v>74080</v>
      </c>
      <c r="I39" s="75"/>
    </row>
    <row r="40" spans="1:9" ht="19.5" customHeight="1">
      <c r="A40" s="74">
        <v>4</v>
      </c>
      <c r="B40" s="81" t="s">
        <v>361</v>
      </c>
      <c r="C40" s="149" t="s">
        <v>341</v>
      </c>
      <c r="D40" s="64">
        <v>152</v>
      </c>
      <c r="E40" s="86">
        <v>1064</v>
      </c>
      <c r="F40" s="165">
        <v>4</v>
      </c>
      <c r="G40" s="85">
        <f t="shared" si="1"/>
        <v>4256</v>
      </c>
      <c r="I40" s="75"/>
    </row>
    <row r="41" spans="1:9" ht="19.5" customHeight="1">
      <c r="A41" s="74">
        <v>5</v>
      </c>
      <c r="B41" s="81" t="s">
        <v>362</v>
      </c>
      <c r="C41" s="149" t="s">
        <v>341</v>
      </c>
      <c r="D41" s="64">
        <v>160</v>
      </c>
      <c r="E41" s="86">
        <v>1120</v>
      </c>
      <c r="F41" s="165">
        <v>4</v>
      </c>
      <c r="G41" s="85">
        <f t="shared" si="1"/>
        <v>4480</v>
      </c>
      <c r="I41" s="75"/>
    </row>
    <row r="42" spans="1:9" ht="19.5" customHeight="1">
      <c r="A42" s="74">
        <v>6</v>
      </c>
      <c r="B42" s="81" t="s">
        <v>174</v>
      </c>
      <c r="C42" s="149" t="s">
        <v>341</v>
      </c>
      <c r="D42" s="64">
        <v>259</v>
      </c>
      <c r="E42" s="86">
        <v>3033</v>
      </c>
      <c r="F42" s="165">
        <v>4</v>
      </c>
      <c r="G42" s="85">
        <f t="shared" si="1"/>
        <v>12132</v>
      </c>
      <c r="I42" s="75"/>
    </row>
    <row r="43" spans="1:9" ht="19.5" customHeight="1">
      <c r="A43" s="74">
        <v>7</v>
      </c>
      <c r="B43" s="81" t="s">
        <v>326</v>
      </c>
      <c r="C43" s="149" t="s">
        <v>290</v>
      </c>
      <c r="D43" s="64">
        <v>526</v>
      </c>
      <c r="E43" s="86">
        <v>2244</v>
      </c>
      <c r="F43" s="168">
        <v>2</v>
      </c>
      <c r="G43" s="85">
        <f t="shared" si="1"/>
        <v>4488</v>
      </c>
      <c r="I43" s="75"/>
    </row>
    <row r="44" spans="1:9" ht="19.5" customHeight="1">
      <c r="A44" s="74">
        <v>8</v>
      </c>
      <c r="B44" s="81" t="s">
        <v>325</v>
      </c>
      <c r="C44" s="149">
        <v>4</v>
      </c>
      <c r="D44" s="64">
        <v>494</v>
      </c>
      <c r="E44" s="86">
        <v>2495</v>
      </c>
      <c r="F44" s="135">
        <v>1</v>
      </c>
      <c r="G44" s="85">
        <f>E44*F44</f>
        <v>2495</v>
      </c>
      <c r="I44" s="75"/>
    </row>
    <row r="45" spans="1:9" ht="19.5" customHeight="1">
      <c r="A45" s="74">
        <v>9</v>
      </c>
      <c r="B45" s="92" t="s">
        <v>363</v>
      </c>
      <c r="C45" s="149" t="s">
        <v>290</v>
      </c>
      <c r="D45" s="64">
        <v>85</v>
      </c>
      <c r="E45" s="86">
        <v>510</v>
      </c>
      <c r="F45" s="168">
        <v>2</v>
      </c>
      <c r="G45" s="85">
        <f>E45*F45</f>
        <v>1020</v>
      </c>
      <c r="I45" s="75"/>
    </row>
    <row r="46" spans="1:9" ht="19.5" customHeight="1">
      <c r="A46" s="74">
        <v>10</v>
      </c>
      <c r="B46" s="81" t="s">
        <v>122</v>
      </c>
      <c r="C46" s="149">
        <v>4</v>
      </c>
      <c r="D46" s="64">
        <v>278</v>
      </c>
      <c r="E46" s="86">
        <v>1945</v>
      </c>
      <c r="F46" s="135">
        <v>1</v>
      </c>
      <c r="G46" s="85">
        <f>E46*F46</f>
        <v>1945</v>
      </c>
      <c r="I46" s="75"/>
    </row>
    <row r="47" spans="1:9" ht="19.5" customHeight="1">
      <c r="A47" s="74">
        <v>11</v>
      </c>
      <c r="B47" s="81" t="s">
        <v>104</v>
      </c>
      <c r="C47" s="149" t="s">
        <v>341</v>
      </c>
      <c r="D47" s="64">
        <v>187</v>
      </c>
      <c r="E47" s="86">
        <v>1926</v>
      </c>
      <c r="F47" s="167">
        <v>4</v>
      </c>
      <c r="G47" s="85">
        <f aca="true" t="shared" si="2" ref="G47:G64">E47*F47</f>
        <v>7704</v>
      </c>
      <c r="I47" s="75"/>
    </row>
    <row r="48" spans="1:9" ht="19.5" customHeight="1">
      <c r="A48" s="74">
        <v>12</v>
      </c>
      <c r="B48" s="81" t="s">
        <v>364</v>
      </c>
      <c r="C48" s="149" t="s">
        <v>341</v>
      </c>
      <c r="D48" s="82">
        <v>1174</v>
      </c>
      <c r="E48" s="83">
        <v>8335</v>
      </c>
      <c r="F48" s="165">
        <v>4</v>
      </c>
      <c r="G48" s="85">
        <f t="shared" si="2"/>
        <v>33340</v>
      </c>
      <c r="I48" s="75"/>
    </row>
    <row r="49" spans="1:9" ht="19.5" customHeight="1">
      <c r="A49" s="74">
        <v>13</v>
      </c>
      <c r="B49" s="81" t="s">
        <v>365</v>
      </c>
      <c r="C49" s="149" t="s">
        <v>341</v>
      </c>
      <c r="D49" s="82"/>
      <c r="E49" s="83">
        <v>1252</v>
      </c>
      <c r="F49" s="165">
        <v>4</v>
      </c>
      <c r="G49" s="85">
        <f t="shared" si="2"/>
        <v>5008</v>
      </c>
      <c r="I49" s="75"/>
    </row>
    <row r="50" spans="1:9" ht="19.5" customHeight="1">
      <c r="A50" s="74">
        <v>14</v>
      </c>
      <c r="B50" s="87" t="s">
        <v>84</v>
      </c>
      <c r="C50" s="149" t="s">
        <v>341</v>
      </c>
      <c r="D50" s="82">
        <v>725</v>
      </c>
      <c r="E50" s="83">
        <v>3770</v>
      </c>
      <c r="F50" s="166">
        <v>4</v>
      </c>
      <c r="G50" s="85">
        <f t="shared" si="2"/>
        <v>15080</v>
      </c>
      <c r="I50" s="75"/>
    </row>
    <row r="51" spans="1:9" ht="19.5" customHeight="1">
      <c r="A51" s="74">
        <v>15</v>
      </c>
      <c r="B51" s="87" t="s">
        <v>366</v>
      </c>
      <c r="C51" s="148">
        <v>4</v>
      </c>
      <c r="D51" s="88">
        <v>91</v>
      </c>
      <c r="E51" s="89">
        <v>527</v>
      </c>
      <c r="F51" s="136">
        <v>1</v>
      </c>
      <c r="G51" s="85">
        <f t="shared" si="2"/>
        <v>527</v>
      </c>
      <c r="I51" s="75"/>
    </row>
    <row r="52" spans="1:9" ht="19.5" customHeight="1">
      <c r="A52" s="74">
        <v>16</v>
      </c>
      <c r="B52" s="81" t="s">
        <v>324</v>
      </c>
      <c r="C52" s="149" t="s">
        <v>290</v>
      </c>
      <c r="D52" s="64">
        <v>204</v>
      </c>
      <c r="E52" s="86">
        <v>1051</v>
      </c>
      <c r="F52" s="168">
        <v>2</v>
      </c>
      <c r="G52" s="85">
        <f t="shared" si="2"/>
        <v>2102</v>
      </c>
      <c r="I52" s="75"/>
    </row>
    <row r="53" spans="1:9" ht="19.5" customHeight="1">
      <c r="A53" s="74">
        <v>17</v>
      </c>
      <c r="B53" s="92" t="s">
        <v>323</v>
      </c>
      <c r="C53" s="149" t="s">
        <v>290</v>
      </c>
      <c r="D53" s="64">
        <v>561</v>
      </c>
      <c r="E53" s="86">
        <v>1139</v>
      </c>
      <c r="F53" s="168">
        <v>2</v>
      </c>
      <c r="G53" s="85">
        <f t="shared" si="2"/>
        <v>2278</v>
      </c>
      <c r="I53" s="75"/>
    </row>
    <row r="54" spans="1:9" ht="19.5" customHeight="1">
      <c r="A54" s="74">
        <v>18</v>
      </c>
      <c r="B54" s="81" t="s">
        <v>114</v>
      </c>
      <c r="C54" s="149" t="s">
        <v>341</v>
      </c>
      <c r="D54" s="64">
        <v>335</v>
      </c>
      <c r="E54" s="86">
        <v>1775</v>
      </c>
      <c r="F54" s="165">
        <v>4</v>
      </c>
      <c r="G54" s="85">
        <f t="shared" si="2"/>
        <v>7100</v>
      </c>
      <c r="I54" s="75"/>
    </row>
    <row r="55" spans="1:9" ht="19.5" customHeight="1">
      <c r="A55" s="74">
        <v>19</v>
      </c>
      <c r="B55" s="87" t="s">
        <v>90</v>
      </c>
      <c r="C55" s="149" t="s">
        <v>341</v>
      </c>
      <c r="D55" s="82">
        <v>240</v>
      </c>
      <c r="E55" s="83">
        <v>1872</v>
      </c>
      <c r="F55" s="166">
        <v>4</v>
      </c>
      <c r="G55" s="85">
        <f t="shared" si="2"/>
        <v>7488</v>
      </c>
      <c r="I55" s="75"/>
    </row>
    <row r="56" spans="1:9" ht="19.5" customHeight="1">
      <c r="A56" s="74">
        <v>20</v>
      </c>
      <c r="B56" s="81" t="s">
        <v>51</v>
      </c>
      <c r="C56" s="149" t="s">
        <v>341</v>
      </c>
      <c r="D56" s="82">
        <v>760</v>
      </c>
      <c r="E56" s="83">
        <v>4940</v>
      </c>
      <c r="F56" s="165">
        <v>4</v>
      </c>
      <c r="G56" s="85">
        <f t="shared" si="2"/>
        <v>19760</v>
      </c>
      <c r="I56" s="75"/>
    </row>
    <row r="57" spans="1:9" ht="19.5" customHeight="1">
      <c r="A57" s="74">
        <v>21</v>
      </c>
      <c r="B57" s="98" t="s">
        <v>367</v>
      </c>
      <c r="C57" s="149" t="s">
        <v>290</v>
      </c>
      <c r="D57" s="94">
        <v>725</v>
      </c>
      <c r="E57" s="95">
        <v>4423</v>
      </c>
      <c r="F57" s="168">
        <v>2</v>
      </c>
      <c r="G57" s="85">
        <f t="shared" si="2"/>
        <v>8846</v>
      </c>
      <c r="I57" s="75"/>
    </row>
    <row r="58" spans="1:9" ht="19.5" customHeight="1">
      <c r="A58" s="74">
        <v>22</v>
      </c>
      <c r="B58" s="87" t="s">
        <v>368</v>
      </c>
      <c r="C58" s="149" t="s">
        <v>290</v>
      </c>
      <c r="D58" s="94">
        <v>98</v>
      </c>
      <c r="E58" s="95">
        <v>620</v>
      </c>
      <c r="F58" s="168">
        <v>2</v>
      </c>
      <c r="G58" s="85">
        <f t="shared" si="2"/>
        <v>1240</v>
      </c>
      <c r="I58" s="75"/>
    </row>
    <row r="59" spans="1:9" ht="19.5" customHeight="1">
      <c r="A59" s="74">
        <v>23</v>
      </c>
      <c r="B59" s="87" t="s">
        <v>369</v>
      </c>
      <c r="C59" s="149" t="s">
        <v>290</v>
      </c>
      <c r="D59" s="94">
        <v>188</v>
      </c>
      <c r="E59" s="95">
        <v>1081</v>
      </c>
      <c r="F59" s="168">
        <v>2</v>
      </c>
      <c r="G59" s="85">
        <f t="shared" si="2"/>
        <v>2162</v>
      </c>
      <c r="I59" s="75"/>
    </row>
    <row r="60" spans="1:9" ht="19.5" customHeight="1">
      <c r="A60" s="74">
        <v>24</v>
      </c>
      <c r="B60" s="87" t="s">
        <v>370</v>
      </c>
      <c r="C60" s="149" t="s">
        <v>290</v>
      </c>
      <c r="D60" s="94">
        <v>102</v>
      </c>
      <c r="E60" s="95">
        <v>560</v>
      </c>
      <c r="F60" s="168">
        <v>2</v>
      </c>
      <c r="G60" s="85">
        <f t="shared" si="2"/>
        <v>1120</v>
      </c>
      <c r="I60" s="75"/>
    </row>
    <row r="61" spans="1:9" ht="19.5" customHeight="1">
      <c r="A61" s="74">
        <v>25</v>
      </c>
      <c r="B61" s="81" t="s">
        <v>233</v>
      </c>
      <c r="C61" s="149" t="s">
        <v>341</v>
      </c>
      <c r="D61" s="64">
        <v>670</v>
      </c>
      <c r="E61" s="86">
        <v>4086.9999999999995</v>
      </c>
      <c r="F61" s="165">
        <v>4</v>
      </c>
      <c r="G61" s="85">
        <f t="shared" si="2"/>
        <v>16347.999999999998</v>
      </c>
      <c r="I61" s="75"/>
    </row>
    <row r="62" spans="1:9" ht="19.5" customHeight="1">
      <c r="A62" s="74">
        <v>26</v>
      </c>
      <c r="B62" s="81" t="s">
        <v>234</v>
      </c>
      <c r="C62" s="149" t="s">
        <v>341</v>
      </c>
      <c r="D62" s="64">
        <v>678</v>
      </c>
      <c r="E62" s="86">
        <v>4070</v>
      </c>
      <c r="F62" s="165">
        <v>4</v>
      </c>
      <c r="G62" s="85">
        <f t="shared" si="2"/>
        <v>16280</v>
      </c>
      <c r="I62" s="75"/>
    </row>
    <row r="63" spans="1:9" ht="19.5" customHeight="1">
      <c r="A63" s="74">
        <v>27</v>
      </c>
      <c r="B63" s="92" t="s">
        <v>321</v>
      </c>
      <c r="C63" s="149" t="s">
        <v>290</v>
      </c>
      <c r="D63" s="64">
        <v>224</v>
      </c>
      <c r="E63" s="86">
        <v>896</v>
      </c>
      <c r="F63" s="168">
        <v>2</v>
      </c>
      <c r="G63" s="85">
        <f t="shared" si="2"/>
        <v>1792</v>
      </c>
      <c r="I63" s="75"/>
    </row>
    <row r="64" spans="1:9" ht="19.5" customHeight="1">
      <c r="A64" s="74">
        <v>28</v>
      </c>
      <c r="B64" s="92" t="s">
        <v>322</v>
      </c>
      <c r="C64" s="149" t="s">
        <v>290</v>
      </c>
      <c r="D64" s="64">
        <v>1102</v>
      </c>
      <c r="E64" s="86">
        <v>4188</v>
      </c>
      <c r="F64" s="168">
        <v>2</v>
      </c>
      <c r="G64" s="85">
        <f t="shared" si="2"/>
        <v>8376</v>
      </c>
      <c r="I64" s="75"/>
    </row>
    <row r="65" spans="1:9" ht="16.5" customHeight="1">
      <c r="A65" s="161"/>
      <c r="B65" s="156" t="s">
        <v>371</v>
      </c>
      <c r="C65" s="156"/>
      <c r="D65" s="157"/>
      <c r="E65" s="162"/>
      <c r="F65" s="163"/>
      <c r="G65" s="155"/>
      <c r="I65" s="75"/>
    </row>
    <row r="66" spans="1:7" ht="18" customHeight="1">
      <c r="A66" s="74">
        <v>1</v>
      </c>
      <c r="B66" s="81" t="s">
        <v>64</v>
      </c>
      <c r="C66" s="149" t="s">
        <v>290</v>
      </c>
      <c r="D66" s="64">
        <v>170</v>
      </c>
      <c r="E66" s="86">
        <v>1190</v>
      </c>
      <c r="F66" s="168">
        <v>2</v>
      </c>
      <c r="G66" s="85">
        <f aca="true" t="shared" si="3" ref="G66:G85">E66*F66</f>
        <v>2380</v>
      </c>
    </row>
    <row r="67" spans="1:7" ht="18" customHeight="1">
      <c r="A67" s="74">
        <v>2</v>
      </c>
      <c r="B67" s="81" t="s">
        <v>238</v>
      </c>
      <c r="C67" s="149" t="s">
        <v>290</v>
      </c>
      <c r="D67" s="64">
        <v>107</v>
      </c>
      <c r="E67" s="86">
        <v>856</v>
      </c>
      <c r="F67" s="168">
        <v>2</v>
      </c>
      <c r="G67" s="85">
        <f t="shared" si="3"/>
        <v>1712</v>
      </c>
    </row>
    <row r="68" spans="1:7" ht="18" customHeight="1">
      <c r="A68" s="74">
        <v>3</v>
      </c>
      <c r="B68" s="81" t="s">
        <v>138</v>
      </c>
      <c r="C68" s="149" t="s">
        <v>290</v>
      </c>
      <c r="D68" s="64">
        <v>195</v>
      </c>
      <c r="E68" s="86">
        <v>1004</v>
      </c>
      <c r="F68" s="168">
        <v>2</v>
      </c>
      <c r="G68" s="85">
        <f t="shared" si="3"/>
        <v>2008</v>
      </c>
    </row>
    <row r="69" spans="1:7" ht="18" customHeight="1">
      <c r="A69" s="74">
        <v>4</v>
      </c>
      <c r="B69" s="81" t="s">
        <v>372</v>
      </c>
      <c r="C69" s="149" t="s">
        <v>290</v>
      </c>
      <c r="D69" s="64">
        <v>73</v>
      </c>
      <c r="E69" s="86">
        <v>481</v>
      </c>
      <c r="F69" s="168">
        <v>2</v>
      </c>
      <c r="G69" s="85">
        <f t="shared" si="3"/>
        <v>962</v>
      </c>
    </row>
    <row r="70" spans="1:7" ht="18" customHeight="1">
      <c r="A70" s="74">
        <v>5</v>
      </c>
      <c r="B70" s="81" t="s">
        <v>139</v>
      </c>
      <c r="C70" s="149" t="s">
        <v>290</v>
      </c>
      <c r="D70" s="64">
        <v>519</v>
      </c>
      <c r="E70" s="86">
        <v>2854</v>
      </c>
      <c r="F70" s="168">
        <v>2</v>
      </c>
      <c r="G70" s="85">
        <f t="shared" si="3"/>
        <v>5708</v>
      </c>
    </row>
    <row r="71" spans="1:7" ht="18" customHeight="1">
      <c r="A71" s="74">
        <v>6</v>
      </c>
      <c r="B71" s="81" t="s">
        <v>59</v>
      </c>
      <c r="C71" s="149" t="s">
        <v>290</v>
      </c>
      <c r="D71" s="64">
        <v>352</v>
      </c>
      <c r="E71" s="86">
        <v>2041</v>
      </c>
      <c r="F71" s="168">
        <v>2</v>
      </c>
      <c r="G71" s="85">
        <f t="shared" si="3"/>
        <v>4082</v>
      </c>
    </row>
    <row r="72" spans="1:7" ht="18" customHeight="1">
      <c r="A72" s="74">
        <v>7</v>
      </c>
      <c r="B72" s="81" t="s">
        <v>27</v>
      </c>
      <c r="C72" s="149" t="s">
        <v>290</v>
      </c>
      <c r="D72" s="64">
        <v>540</v>
      </c>
      <c r="E72" s="86">
        <v>2970</v>
      </c>
      <c r="F72" s="168">
        <v>2</v>
      </c>
      <c r="G72" s="85">
        <f t="shared" si="3"/>
        <v>5940</v>
      </c>
    </row>
    <row r="73" spans="1:7" ht="18" customHeight="1">
      <c r="A73" s="74">
        <v>8</v>
      </c>
      <c r="B73" s="81" t="s">
        <v>33</v>
      </c>
      <c r="C73" s="149" t="s">
        <v>290</v>
      </c>
      <c r="D73" s="64">
        <v>170</v>
      </c>
      <c r="E73" s="86">
        <v>935</v>
      </c>
      <c r="F73" s="168">
        <v>2</v>
      </c>
      <c r="G73" s="85">
        <f t="shared" si="3"/>
        <v>1870</v>
      </c>
    </row>
    <row r="74" spans="1:7" ht="18" customHeight="1">
      <c r="A74" s="74">
        <v>9</v>
      </c>
      <c r="B74" s="81" t="s">
        <v>373</v>
      </c>
      <c r="C74" s="149" t="s">
        <v>290</v>
      </c>
      <c r="D74" s="64">
        <v>260</v>
      </c>
      <c r="E74" s="86">
        <v>1300</v>
      </c>
      <c r="F74" s="168">
        <v>2</v>
      </c>
      <c r="G74" s="85">
        <f t="shared" si="3"/>
        <v>2600</v>
      </c>
    </row>
    <row r="75" spans="1:7" ht="18" customHeight="1">
      <c r="A75" s="74">
        <v>10</v>
      </c>
      <c r="B75" s="81" t="s">
        <v>101</v>
      </c>
      <c r="C75" s="149" t="s">
        <v>290</v>
      </c>
      <c r="D75" s="64">
        <v>342</v>
      </c>
      <c r="E75" s="86">
        <v>1710</v>
      </c>
      <c r="F75" s="168">
        <v>2</v>
      </c>
      <c r="G75" s="85">
        <f t="shared" si="3"/>
        <v>3420</v>
      </c>
    </row>
    <row r="76" spans="1:7" ht="18" customHeight="1">
      <c r="A76" s="74">
        <v>11</v>
      </c>
      <c r="B76" s="81" t="s">
        <v>109</v>
      </c>
      <c r="C76" s="149" t="s">
        <v>290</v>
      </c>
      <c r="D76" s="64">
        <v>398</v>
      </c>
      <c r="E76" s="86">
        <v>2388</v>
      </c>
      <c r="F76" s="168">
        <v>2</v>
      </c>
      <c r="G76" s="85">
        <f t="shared" si="3"/>
        <v>4776</v>
      </c>
    </row>
    <row r="77" spans="1:7" ht="18" customHeight="1">
      <c r="A77" s="74">
        <v>12</v>
      </c>
      <c r="B77" s="81" t="s">
        <v>374</v>
      </c>
      <c r="C77" s="149" t="s">
        <v>290</v>
      </c>
      <c r="D77" s="64">
        <v>236</v>
      </c>
      <c r="E77" s="86">
        <v>1564</v>
      </c>
      <c r="F77" s="168">
        <v>2</v>
      </c>
      <c r="G77" s="85">
        <f t="shared" si="3"/>
        <v>3128</v>
      </c>
    </row>
    <row r="78" spans="1:7" ht="18" customHeight="1">
      <c r="A78" s="74">
        <v>13</v>
      </c>
      <c r="B78" s="81" t="s">
        <v>103</v>
      </c>
      <c r="C78" s="149" t="s">
        <v>290</v>
      </c>
      <c r="D78" s="64">
        <v>840</v>
      </c>
      <c r="E78" s="86">
        <v>5292</v>
      </c>
      <c r="F78" s="168">
        <v>2</v>
      </c>
      <c r="G78" s="85">
        <f t="shared" si="3"/>
        <v>10584</v>
      </c>
    </row>
    <row r="79" spans="1:7" ht="18" customHeight="1">
      <c r="A79" s="74">
        <v>14</v>
      </c>
      <c r="B79" s="81" t="s">
        <v>66</v>
      </c>
      <c r="C79" s="149" t="s">
        <v>290</v>
      </c>
      <c r="D79" s="64">
        <v>471</v>
      </c>
      <c r="E79" s="86">
        <v>3626</v>
      </c>
      <c r="F79" s="168">
        <v>2</v>
      </c>
      <c r="G79" s="85">
        <f t="shared" si="3"/>
        <v>7252</v>
      </c>
    </row>
    <row r="80" spans="1:7" ht="18" customHeight="1">
      <c r="A80" s="74">
        <v>15</v>
      </c>
      <c r="B80" s="81" t="s">
        <v>375</v>
      </c>
      <c r="C80" s="149" t="s">
        <v>290</v>
      </c>
      <c r="D80" s="64">
        <v>509</v>
      </c>
      <c r="E80" s="86">
        <v>3613</v>
      </c>
      <c r="F80" s="168">
        <v>2</v>
      </c>
      <c r="G80" s="85">
        <f t="shared" si="3"/>
        <v>7226</v>
      </c>
    </row>
    <row r="81" spans="1:7" ht="18" customHeight="1">
      <c r="A81" s="74">
        <v>16</v>
      </c>
      <c r="B81" s="81" t="s">
        <v>100</v>
      </c>
      <c r="C81" s="149" t="s">
        <v>290</v>
      </c>
      <c r="D81" s="64">
        <v>522</v>
      </c>
      <c r="E81" s="86">
        <v>3288</v>
      </c>
      <c r="F81" s="168">
        <v>2</v>
      </c>
      <c r="G81" s="85">
        <f t="shared" si="3"/>
        <v>6576</v>
      </c>
    </row>
    <row r="82" spans="1:7" ht="18" customHeight="1">
      <c r="A82" s="66"/>
      <c r="B82" s="81" t="s">
        <v>342</v>
      </c>
      <c r="C82" s="149" t="s">
        <v>290</v>
      </c>
      <c r="D82" s="64">
        <v>135</v>
      </c>
      <c r="E82" s="86">
        <v>405</v>
      </c>
      <c r="F82" s="168">
        <v>2</v>
      </c>
      <c r="G82" s="85">
        <f t="shared" si="3"/>
        <v>810</v>
      </c>
    </row>
    <row r="83" spans="1:7" ht="18" customHeight="1">
      <c r="A83" s="74">
        <v>17</v>
      </c>
      <c r="B83" s="81" t="s">
        <v>235</v>
      </c>
      <c r="C83" s="149" t="s">
        <v>290</v>
      </c>
      <c r="D83" s="64">
        <v>519</v>
      </c>
      <c r="E83" s="86">
        <v>5241</v>
      </c>
      <c r="F83" s="168">
        <v>2</v>
      </c>
      <c r="G83" s="85">
        <f t="shared" si="3"/>
        <v>10482</v>
      </c>
    </row>
    <row r="84" spans="1:7" ht="18" customHeight="1">
      <c r="A84" s="74">
        <v>18</v>
      </c>
      <c r="B84" s="81" t="s">
        <v>241</v>
      </c>
      <c r="C84" s="149" t="s">
        <v>290</v>
      </c>
      <c r="D84" s="64">
        <v>203</v>
      </c>
      <c r="E84" s="86">
        <v>1441</v>
      </c>
      <c r="F84" s="168">
        <v>2</v>
      </c>
      <c r="G84" s="85">
        <f t="shared" si="3"/>
        <v>2882</v>
      </c>
    </row>
    <row r="85" spans="1:7" ht="18" customHeight="1">
      <c r="A85" s="74">
        <v>19</v>
      </c>
      <c r="B85" s="81" t="s">
        <v>242</v>
      </c>
      <c r="C85" s="149" t="s">
        <v>290</v>
      </c>
      <c r="D85" s="64">
        <v>270</v>
      </c>
      <c r="E85" s="86">
        <v>850</v>
      </c>
      <c r="F85" s="168">
        <v>2</v>
      </c>
      <c r="G85" s="85">
        <f t="shared" si="3"/>
        <v>1700</v>
      </c>
    </row>
    <row r="86" spans="1:9" ht="16.5" customHeight="1">
      <c r="A86" s="161"/>
      <c r="B86" s="156" t="s">
        <v>376</v>
      </c>
      <c r="C86" s="156"/>
      <c r="D86" s="157"/>
      <c r="E86" s="162"/>
      <c r="F86" s="163"/>
      <c r="G86" s="155"/>
      <c r="I86" s="75"/>
    </row>
    <row r="87" spans="1:7" ht="19.5" customHeight="1">
      <c r="A87" s="80">
        <v>1</v>
      </c>
      <c r="B87" s="81" t="s">
        <v>377</v>
      </c>
      <c r="C87" s="149" t="s">
        <v>290</v>
      </c>
      <c r="D87" s="64">
        <v>478</v>
      </c>
      <c r="E87" s="86">
        <v>3824</v>
      </c>
      <c r="F87" s="168">
        <v>2</v>
      </c>
      <c r="G87" s="85">
        <f aca="true" t="shared" si="4" ref="G87:G99">E87*F87</f>
        <v>7648</v>
      </c>
    </row>
    <row r="88" spans="1:7" ht="19.5" customHeight="1">
      <c r="A88" s="80">
        <v>2</v>
      </c>
      <c r="B88" s="92" t="s">
        <v>378</v>
      </c>
      <c r="C88" s="149" t="s">
        <v>290</v>
      </c>
      <c r="D88" s="64">
        <v>676</v>
      </c>
      <c r="E88" s="86">
        <v>5340</v>
      </c>
      <c r="F88" s="168">
        <v>2</v>
      </c>
      <c r="G88" s="85">
        <f t="shared" si="4"/>
        <v>10680</v>
      </c>
    </row>
    <row r="89" spans="1:7" ht="19.5" customHeight="1">
      <c r="A89" s="80">
        <v>3</v>
      </c>
      <c r="B89" s="92" t="s">
        <v>379</v>
      </c>
      <c r="C89" s="149" t="s">
        <v>290</v>
      </c>
      <c r="D89" s="64">
        <v>782</v>
      </c>
      <c r="E89" s="86">
        <v>4208</v>
      </c>
      <c r="F89" s="168">
        <v>2</v>
      </c>
      <c r="G89" s="85">
        <f>E89*F89</f>
        <v>8416</v>
      </c>
    </row>
    <row r="90" spans="1:7" ht="18" customHeight="1">
      <c r="A90" s="80">
        <v>4</v>
      </c>
      <c r="B90" s="81" t="s">
        <v>108</v>
      </c>
      <c r="C90" s="149" t="s">
        <v>290</v>
      </c>
      <c r="D90" s="64">
        <v>374</v>
      </c>
      <c r="E90" s="86">
        <v>2431</v>
      </c>
      <c r="F90" s="168">
        <v>2</v>
      </c>
      <c r="G90" s="85">
        <f t="shared" si="4"/>
        <v>4862</v>
      </c>
    </row>
    <row r="91" spans="1:7" ht="18" customHeight="1">
      <c r="A91" s="80">
        <v>5</v>
      </c>
      <c r="B91" s="92" t="s">
        <v>97</v>
      </c>
      <c r="C91" s="149" t="s">
        <v>290</v>
      </c>
      <c r="D91" s="64">
        <v>208</v>
      </c>
      <c r="E91" s="86">
        <v>1352</v>
      </c>
      <c r="F91" s="168">
        <v>2</v>
      </c>
      <c r="G91" s="85">
        <f>E91*F91</f>
        <v>2704</v>
      </c>
    </row>
    <row r="92" spans="1:7" ht="18" customHeight="1">
      <c r="A92" s="80">
        <v>6</v>
      </c>
      <c r="B92" s="81" t="s">
        <v>144</v>
      </c>
      <c r="C92" s="149" t="s">
        <v>290</v>
      </c>
      <c r="D92" s="64">
        <v>750</v>
      </c>
      <c r="E92" s="86">
        <v>4825</v>
      </c>
      <c r="F92" s="168">
        <v>2</v>
      </c>
      <c r="G92" s="85">
        <f t="shared" si="4"/>
        <v>9650</v>
      </c>
    </row>
    <row r="93" spans="1:7" ht="18" customHeight="1">
      <c r="A93" s="80">
        <v>7</v>
      </c>
      <c r="B93" s="81" t="s">
        <v>145</v>
      </c>
      <c r="C93" s="149" t="s">
        <v>290</v>
      </c>
      <c r="D93" s="64">
        <v>226</v>
      </c>
      <c r="E93" s="86">
        <v>1537</v>
      </c>
      <c r="F93" s="168">
        <v>2</v>
      </c>
      <c r="G93" s="85">
        <f t="shared" si="4"/>
        <v>3074</v>
      </c>
    </row>
    <row r="94" spans="1:7" ht="18" customHeight="1">
      <c r="A94" s="80">
        <v>8</v>
      </c>
      <c r="B94" s="81" t="s">
        <v>113</v>
      </c>
      <c r="C94" s="149" t="s">
        <v>290</v>
      </c>
      <c r="D94" s="64">
        <v>143</v>
      </c>
      <c r="E94" s="86">
        <v>1058</v>
      </c>
      <c r="F94" s="168">
        <v>2</v>
      </c>
      <c r="G94" s="85">
        <f t="shared" si="4"/>
        <v>2116</v>
      </c>
    </row>
    <row r="95" spans="1:7" ht="18" customHeight="1">
      <c r="A95" s="80">
        <v>9</v>
      </c>
      <c r="B95" s="81" t="s">
        <v>380</v>
      </c>
      <c r="C95" s="149" t="s">
        <v>290</v>
      </c>
      <c r="D95" s="64">
        <v>338</v>
      </c>
      <c r="E95" s="86">
        <v>2400</v>
      </c>
      <c r="F95" s="168">
        <v>2</v>
      </c>
      <c r="G95" s="85">
        <f t="shared" si="4"/>
        <v>4800</v>
      </c>
    </row>
    <row r="96" spans="1:7" ht="18" customHeight="1">
      <c r="A96" s="80">
        <v>10</v>
      </c>
      <c r="B96" s="81" t="s">
        <v>87</v>
      </c>
      <c r="C96" s="149" t="s">
        <v>290</v>
      </c>
      <c r="D96" s="64">
        <v>159</v>
      </c>
      <c r="E96" s="86">
        <v>875</v>
      </c>
      <c r="F96" s="168">
        <v>2</v>
      </c>
      <c r="G96" s="85">
        <f t="shared" si="4"/>
        <v>1750</v>
      </c>
    </row>
    <row r="97" spans="1:7" ht="18" customHeight="1">
      <c r="A97" s="80">
        <v>11</v>
      </c>
      <c r="B97" s="92" t="s">
        <v>89</v>
      </c>
      <c r="C97" s="149" t="s">
        <v>290</v>
      </c>
      <c r="D97" s="64">
        <v>180</v>
      </c>
      <c r="E97" s="86">
        <v>1440</v>
      </c>
      <c r="F97" s="168">
        <v>2</v>
      </c>
      <c r="G97" s="85">
        <f t="shared" si="4"/>
        <v>2880</v>
      </c>
    </row>
    <row r="98" spans="1:7" ht="18" customHeight="1">
      <c r="A98" s="80">
        <v>12</v>
      </c>
      <c r="B98" s="92" t="s">
        <v>147</v>
      </c>
      <c r="C98" s="149" t="s">
        <v>290</v>
      </c>
      <c r="D98" s="64">
        <v>67</v>
      </c>
      <c r="E98" s="86">
        <v>335</v>
      </c>
      <c r="F98" s="168">
        <v>2</v>
      </c>
      <c r="G98" s="85">
        <f t="shared" si="4"/>
        <v>670</v>
      </c>
    </row>
    <row r="99" spans="1:9" ht="18" customHeight="1">
      <c r="A99" s="80">
        <v>13</v>
      </c>
      <c r="B99" s="98" t="s">
        <v>381</v>
      </c>
      <c r="C99" s="149" t="s">
        <v>290</v>
      </c>
      <c r="D99" s="94">
        <v>900</v>
      </c>
      <c r="E99" s="95">
        <f>3503+2341+1830</f>
        <v>7674</v>
      </c>
      <c r="F99" s="169">
        <v>2</v>
      </c>
      <c r="G99" s="139">
        <f t="shared" si="4"/>
        <v>15348</v>
      </c>
      <c r="H99" s="138"/>
      <c r="I99" s="138"/>
    </row>
    <row r="100" spans="1:9" ht="16.5" customHeight="1">
      <c r="A100" s="161"/>
      <c r="B100" s="156" t="s">
        <v>382</v>
      </c>
      <c r="C100" s="156"/>
      <c r="D100" s="157"/>
      <c r="E100" s="162"/>
      <c r="F100" s="158"/>
      <c r="G100" s="155"/>
      <c r="I100" s="75"/>
    </row>
    <row r="101" spans="1:9" ht="19.5" customHeight="1">
      <c r="A101" s="66">
        <v>1</v>
      </c>
      <c r="B101" s="81" t="s">
        <v>133</v>
      </c>
      <c r="C101" s="149" t="s">
        <v>337</v>
      </c>
      <c r="D101" s="64">
        <v>750</v>
      </c>
      <c r="E101" s="86">
        <v>5625</v>
      </c>
      <c r="F101" s="165">
        <v>4</v>
      </c>
      <c r="G101" s="85">
        <f>E101*F101</f>
        <v>22500</v>
      </c>
      <c r="H101" s="63"/>
      <c r="I101" s="75"/>
    </row>
    <row r="102" spans="1:9" ht="19.5" customHeight="1">
      <c r="A102" s="66">
        <v>2</v>
      </c>
      <c r="B102" s="81" t="s">
        <v>383</v>
      </c>
      <c r="C102" s="149" t="s">
        <v>337</v>
      </c>
      <c r="D102" s="82">
        <v>703</v>
      </c>
      <c r="E102" s="83">
        <v>4218</v>
      </c>
      <c r="F102" s="165">
        <v>4</v>
      </c>
      <c r="G102" s="85">
        <f>E102*F102</f>
        <v>16872</v>
      </c>
      <c r="H102" s="63"/>
      <c r="I102" s="75"/>
    </row>
    <row r="103" spans="1:9" ht="19.5" customHeight="1">
      <c r="A103" s="66">
        <v>3</v>
      </c>
      <c r="B103" s="81" t="s">
        <v>384</v>
      </c>
      <c r="C103" s="149" t="s">
        <v>337</v>
      </c>
      <c r="D103" s="82">
        <v>767</v>
      </c>
      <c r="E103" s="83">
        <v>4679</v>
      </c>
      <c r="F103" s="165">
        <v>4</v>
      </c>
      <c r="G103" s="85">
        <f>E103*F103</f>
        <v>18716</v>
      </c>
      <c r="H103" s="63"/>
      <c r="I103" s="75"/>
    </row>
    <row r="104" spans="1:9" ht="19.5" customHeight="1">
      <c r="A104" s="66">
        <v>4</v>
      </c>
      <c r="B104" s="81" t="s">
        <v>124</v>
      </c>
      <c r="C104" s="149" t="s">
        <v>337</v>
      </c>
      <c r="D104" s="64">
        <v>497</v>
      </c>
      <c r="E104" s="86">
        <v>2982</v>
      </c>
      <c r="F104" s="165">
        <v>4</v>
      </c>
      <c r="G104" s="85">
        <f>E104*F104</f>
        <v>11928</v>
      </c>
      <c r="H104" s="63"/>
      <c r="I104" s="75"/>
    </row>
    <row r="105" spans="1:9" ht="19.5" customHeight="1">
      <c r="A105" s="66">
        <v>5</v>
      </c>
      <c r="B105" s="87" t="s">
        <v>92</v>
      </c>
      <c r="C105" s="149" t="s">
        <v>337</v>
      </c>
      <c r="D105" s="64">
        <v>435</v>
      </c>
      <c r="E105" s="86">
        <v>3132</v>
      </c>
      <c r="F105" s="165">
        <v>4</v>
      </c>
      <c r="G105" s="85">
        <f>E105*F105</f>
        <v>12528</v>
      </c>
      <c r="H105" s="63"/>
      <c r="I105" s="75"/>
    </row>
    <row r="106" spans="1:8" ht="18" customHeight="1">
      <c r="A106" s="74">
        <v>6</v>
      </c>
      <c r="B106" s="81" t="s">
        <v>385</v>
      </c>
      <c r="C106" s="149" t="s">
        <v>289</v>
      </c>
      <c r="D106" s="64">
        <v>434</v>
      </c>
      <c r="E106" s="86">
        <v>4520</v>
      </c>
      <c r="F106" s="168">
        <v>2</v>
      </c>
      <c r="G106" s="85">
        <f aca="true" t="shared" si="5" ref="G106:G116">E106*F106</f>
        <v>9040</v>
      </c>
      <c r="H106" s="63"/>
    </row>
    <row r="107" spans="1:7" ht="18" customHeight="1">
      <c r="A107" s="74">
        <v>7</v>
      </c>
      <c r="B107" s="81" t="s">
        <v>386</v>
      </c>
      <c r="C107" s="149" t="s">
        <v>289</v>
      </c>
      <c r="D107" s="64">
        <v>843</v>
      </c>
      <c r="E107" s="86">
        <v>5901</v>
      </c>
      <c r="F107" s="168">
        <v>2</v>
      </c>
      <c r="G107" s="85">
        <f t="shared" si="5"/>
        <v>11802</v>
      </c>
    </row>
    <row r="108" spans="1:7" ht="18" customHeight="1">
      <c r="A108" s="74">
        <v>8</v>
      </c>
      <c r="B108" s="92" t="s">
        <v>387</v>
      </c>
      <c r="C108" s="149" t="s">
        <v>289</v>
      </c>
      <c r="D108" s="64">
        <v>540</v>
      </c>
      <c r="E108" s="86">
        <v>3528</v>
      </c>
      <c r="F108" s="168">
        <v>2</v>
      </c>
      <c r="G108" s="85">
        <f t="shared" si="5"/>
        <v>7056</v>
      </c>
    </row>
    <row r="109" spans="1:7" ht="18" customHeight="1">
      <c r="A109" s="74">
        <v>9</v>
      </c>
      <c r="B109" s="81" t="s">
        <v>115</v>
      </c>
      <c r="C109" s="149" t="s">
        <v>289</v>
      </c>
      <c r="D109" s="64">
        <v>382</v>
      </c>
      <c r="E109" s="86">
        <v>2020</v>
      </c>
      <c r="F109" s="168">
        <v>2</v>
      </c>
      <c r="G109" s="85">
        <f t="shared" si="5"/>
        <v>4040</v>
      </c>
    </row>
    <row r="110" spans="1:7" ht="18" customHeight="1">
      <c r="A110" s="74">
        <v>10</v>
      </c>
      <c r="B110" s="81" t="s">
        <v>302</v>
      </c>
      <c r="C110" s="149" t="s">
        <v>289</v>
      </c>
      <c r="D110" s="64">
        <v>108</v>
      </c>
      <c r="E110" s="86">
        <v>702</v>
      </c>
      <c r="F110" s="168">
        <v>2</v>
      </c>
      <c r="G110" s="85">
        <f t="shared" si="5"/>
        <v>1404</v>
      </c>
    </row>
    <row r="111" spans="1:7" ht="18" customHeight="1">
      <c r="A111" s="74">
        <v>11</v>
      </c>
      <c r="B111" s="81" t="s">
        <v>73</v>
      </c>
      <c r="C111" s="149" t="s">
        <v>289</v>
      </c>
      <c r="D111" s="64">
        <v>357</v>
      </c>
      <c r="E111" s="86">
        <v>2142</v>
      </c>
      <c r="F111" s="168">
        <v>2</v>
      </c>
      <c r="G111" s="85">
        <f t="shared" si="5"/>
        <v>4284</v>
      </c>
    </row>
    <row r="112" spans="1:11" ht="18" customHeight="1">
      <c r="A112" s="66">
        <v>12</v>
      </c>
      <c r="B112" s="92" t="s">
        <v>83</v>
      </c>
      <c r="C112" s="74">
        <v>4</v>
      </c>
      <c r="D112" s="64">
        <v>165</v>
      </c>
      <c r="E112" s="86">
        <v>1590</v>
      </c>
      <c r="F112" s="135">
        <v>1</v>
      </c>
      <c r="G112" s="85">
        <f>E112*F112</f>
        <v>1590</v>
      </c>
      <c r="H112" s="63"/>
      <c r="I112" s="311"/>
      <c r="J112" s="311"/>
      <c r="K112" s="311"/>
    </row>
    <row r="113" spans="1:7" ht="18" customHeight="1">
      <c r="A113" s="74">
        <v>13</v>
      </c>
      <c r="B113" s="81" t="s">
        <v>388</v>
      </c>
      <c r="C113" s="149" t="s">
        <v>289</v>
      </c>
      <c r="D113" s="64">
        <v>211</v>
      </c>
      <c r="E113" s="86">
        <v>1298</v>
      </c>
      <c r="F113" s="168">
        <v>2</v>
      </c>
      <c r="G113" s="85">
        <f t="shared" si="5"/>
        <v>2596</v>
      </c>
    </row>
    <row r="114" spans="1:7" ht="18" customHeight="1">
      <c r="A114" s="74">
        <v>14</v>
      </c>
      <c r="B114" s="98" t="s">
        <v>244</v>
      </c>
      <c r="C114" s="149" t="s">
        <v>289</v>
      </c>
      <c r="D114" s="94">
        <v>234</v>
      </c>
      <c r="E114" s="95">
        <v>1591</v>
      </c>
      <c r="F114" s="168">
        <v>2</v>
      </c>
      <c r="G114" s="85">
        <f t="shared" si="5"/>
        <v>3182</v>
      </c>
    </row>
    <row r="115" spans="1:7" ht="18" customHeight="1">
      <c r="A115" s="74">
        <v>15</v>
      </c>
      <c r="B115" s="98" t="s">
        <v>309</v>
      </c>
      <c r="C115" s="149" t="s">
        <v>289</v>
      </c>
      <c r="D115" s="94">
        <v>180</v>
      </c>
      <c r="E115" s="95">
        <v>1296</v>
      </c>
      <c r="F115" s="168">
        <v>2</v>
      </c>
      <c r="G115" s="85">
        <f t="shared" si="5"/>
        <v>2592</v>
      </c>
    </row>
    <row r="116" spans="1:7" ht="18" customHeight="1">
      <c r="A116" s="74">
        <v>16</v>
      </c>
      <c r="B116" s="92" t="s">
        <v>78</v>
      </c>
      <c r="C116" s="149" t="s">
        <v>289</v>
      </c>
      <c r="D116" s="64">
        <v>291</v>
      </c>
      <c r="E116" s="86">
        <v>1048</v>
      </c>
      <c r="F116" s="168">
        <v>2</v>
      </c>
      <c r="G116" s="85">
        <f t="shared" si="5"/>
        <v>2096</v>
      </c>
    </row>
    <row r="117" spans="1:9" ht="17.25" customHeight="1">
      <c r="A117" s="161"/>
      <c r="B117" s="156" t="s">
        <v>389</v>
      </c>
      <c r="C117" s="156"/>
      <c r="D117" s="157"/>
      <c r="E117" s="162"/>
      <c r="F117" s="158"/>
      <c r="G117" s="155"/>
      <c r="I117" s="75"/>
    </row>
    <row r="118" spans="1:7" ht="18" customHeight="1">
      <c r="A118" s="74">
        <v>1</v>
      </c>
      <c r="B118" s="98" t="s">
        <v>252</v>
      </c>
      <c r="C118" s="149" t="s">
        <v>289</v>
      </c>
      <c r="D118" s="64">
        <v>718</v>
      </c>
      <c r="E118" s="86">
        <v>4416</v>
      </c>
      <c r="F118" s="168">
        <v>2</v>
      </c>
      <c r="G118" s="85">
        <f aca="true" t="shared" si="6" ref="G118:G142">E118*F118</f>
        <v>8832</v>
      </c>
    </row>
    <row r="119" spans="1:7" ht="18" customHeight="1">
      <c r="A119" s="74">
        <v>2</v>
      </c>
      <c r="B119" s="98" t="s">
        <v>48</v>
      </c>
      <c r="C119" s="149" t="s">
        <v>289</v>
      </c>
      <c r="D119" s="64">
        <v>1128</v>
      </c>
      <c r="E119" s="86">
        <v>5868</v>
      </c>
      <c r="F119" s="168">
        <v>2</v>
      </c>
      <c r="G119" s="85">
        <f>E119*F119</f>
        <v>11736</v>
      </c>
    </row>
    <row r="120" spans="1:7" ht="18" customHeight="1">
      <c r="A120" s="74">
        <v>3</v>
      </c>
      <c r="B120" s="98" t="s">
        <v>88</v>
      </c>
      <c r="C120" s="149" t="s">
        <v>289</v>
      </c>
      <c r="D120" s="64">
        <v>284</v>
      </c>
      <c r="E120" s="86">
        <v>1448</v>
      </c>
      <c r="F120" s="168">
        <v>2</v>
      </c>
      <c r="G120" s="85">
        <f t="shared" si="6"/>
        <v>2896</v>
      </c>
    </row>
    <row r="121" spans="1:7" ht="18" customHeight="1">
      <c r="A121" s="74">
        <v>4</v>
      </c>
      <c r="B121" s="98" t="s">
        <v>91</v>
      </c>
      <c r="C121" s="149" t="s">
        <v>289</v>
      </c>
      <c r="D121" s="64">
        <v>204</v>
      </c>
      <c r="E121" s="86">
        <v>1040</v>
      </c>
      <c r="F121" s="168">
        <v>2</v>
      </c>
      <c r="G121" s="85">
        <f t="shared" si="6"/>
        <v>2080</v>
      </c>
    </row>
    <row r="122" spans="1:7" ht="18" customHeight="1">
      <c r="A122" s="74">
        <v>5</v>
      </c>
      <c r="B122" s="98" t="s">
        <v>253</v>
      </c>
      <c r="C122" s="149" t="s">
        <v>289</v>
      </c>
      <c r="D122" s="64">
        <v>157</v>
      </c>
      <c r="E122" s="86">
        <v>816</v>
      </c>
      <c r="F122" s="168">
        <v>2</v>
      </c>
      <c r="G122" s="85">
        <f t="shared" si="6"/>
        <v>1632</v>
      </c>
    </row>
    <row r="123" spans="1:7" ht="18" customHeight="1">
      <c r="A123" s="74">
        <v>6</v>
      </c>
      <c r="B123" s="98" t="s">
        <v>37</v>
      </c>
      <c r="C123" s="149" t="s">
        <v>289</v>
      </c>
      <c r="D123" s="64">
        <v>745</v>
      </c>
      <c r="E123" s="86">
        <v>3725</v>
      </c>
      <c r="F123" s="168">
        <v>2</v>
      </c>
      <c r="G123" s="85">
        <f t="shared" si="6"/>
        <v>7450</v>
      </c>
    </row>
    <row r="124" spans="1:7" ht="18" customHeight="1">
      <c r="A124" s="74">
        <v>7</v>
      </c>
      <c r="B124" s="98" t="s">
        <v>77</v>
      </c>
      <c r="C124" s="149" t="s">
        <v>289</v>
      </c>
      <c r="D124" s="64">
        <v>76</v>
      </c>
      <c r="E124" s="86">
        <v>372</v>
      </c>
      <c r="F124" s="168">
        <v>2</v>
      </c>
      <c r="G124" s="85">
        <f t="shared" si="6"/>
        <v>744</v>
      </c>
    </row>
    <row r="125" spans="1:7" ht="18" customHeight="1">
      <c r="A125" s="74">
        <v>8</v>
      </c>
      <c r="B125" s="98" t="s">
        <v>67</v>
      </c>
      <c r="C125" s="149" t="s">
        <v>289</v>
      </c>
      <c r="D125" s="64">
        <v>371</v>
      </c>
      <c r="E125" s="86">
        <v>1929</v>
      </c>
      <c r="F125" s="168">
        <v>2</v>
      </c>
      <c r="G125" s="85">
        <f t="shared" si="6"/>
        <v>3858</v>
      </c>
    </row>
    <row r="126" spans="1:7" ht="18" customHeight="1">
      <c r="A126" s="74">
        <v>9</v>
      </c>
      <c r="B126" s="98" t="s">
        <v>390</v>
      </c>
      <c r="C126" s="149" t="s">
        <v>289</v>
      </c>
      <c r="D126" s="64">
        <v>495</v>
      </c>
      <c r="E126" s="86">
        <v>3614</v>
      </c>
      <c r="F126" s="168">
        <v>2</v>
      </c>
      <c r="G126" s="85">
        <f t="shared" si="6"/>
        <v>7228</v>
      </c>
    </row>
    <row r="127" spans="1:7" ht="18" customHeight="1">
      <c r="A127" s="74">
        <v>10</v>
      </c>
      <c r="B127" s="98" t="s">
        <v>245</v>
      </c>
      <c r="C127" s="149" t="s">
        <v>289</v>
      </c>
      <c r="D127" s="64">
        <v>131</v>
      </c>
      <c r="E127" s="86">
        <v>459</v>
      </c>
      <c r="F127" s="168">
        <v>2</v>
      </c>
      <c r="G127" s="85">
        <f t="shared" si="6"/>
        <v>918</v>
      </c>
    </row>
    <row r="128" spans="1:7" ht="18" customHeight="1">
      <c r="A128" s="74">
        <v>11</v>
      </c>
      <c r="B128" s="98" t="s">
        <v>79</v>
      </c>
      <c r="C128" s="149" t="s">
        <v>289</v>
      </c>
      <c r="D128" s="64">
        <v>90</v>
      </c>
      <c r="E128" s="86">
        <v>455</v>
      </c>
      <c r="F128" s="168">
        <v>2</v>
      </c>
      <c r="G128" s="85">
        <f t="shared" si="6"/>
        <v>910</v>
      </c>
    </row>
    <row r="129" spans="1:7" ht="18" customHeight="1">
      <c r="A129" s="74">
        <v>12</v>
      </c>
      <c r="B129" s="98" t="s">
        <v>98</v>
      </c>
      <c r="C129" s="149" t="s">
        <v>289</v>
      </c>
      <c r="D129" s="64">
        <v>116</v>
      </c>
      <c r="E129" s="86">
        <v>899</v>
      </c>
      <c r="F129" s="168">
        <v>2</v>
      </c>
      <c r="G129" s="85">
        <f t="shared" si="6"/>
        <v>1798</v>
      </c>
    </row>
    <row r="130" spans="1:7" ht="18" customHeight="1">
      <c r="A130" s="74">
        <v>13</v>
      </c>
      <c r="B130" s="98" t="s">
        <v>82</v>
      </c>
      <c r="C130" s="149" t="s">
        <v>289</v>
      </c>
      <c r="D130" s="64">
        <v>485</v>
      </c>
      <c r="E130" s="86">
        <v>1552</v>
      </c>
      <c r="F130" s="168">
        <v>2</v>
      </c>
      <c r="G130" s="85">
        <f t="shared" si="6"/>
        <v>3104</v>
      </c>
    </row>
    <row r="131" spans="1:7" ht="18" customHeight="1">
      <c r="A131" s="74">
        <v>14</v>
      </c>
      <c r="B131" s="92" t="s">
        <v>328</v>
      </c>
      <c r="C131" s="74">
        <v>4</v>
      </c>
      <c r="D131" s="64">
        <v>182</v>
      </c>
      <c r="E131" s="86">
        <v>928</v>
      </c>
      <c r="F131" s="135">
        <v>1</v>
      </c>
      <c r="G131" s="85">
        <f t="shared" si="6"/>
        <v>928</v>
      </c>
    </row>
    <row r="132" spans="1:7" ht="18" customHeight="1">
      <c r="A132" s="74">
        <v>15</v>
      </c>
      <c r="B132" s="98" t="s">
        <v>329</v>
      </c>
      <c r="C132" s="150">
        <v>4</v>
      </c>
      <c r="D132" s="64">
        <v>123</v>
      </c>
      <c r="E132" s="86">
        <v>615</v>
      </c>
      <c r="F132" s="135">
        <v>1</v>
      </c>
      <c r="G132" s="85">
        <f t="shared" si="6"/>
        <v>615</v>
      </c>
    </row>
    <row r="133" spans="1:7" ht="18" customHeight="1">
      <c r="A133" s="74">
        <v>16</v>
      </c>
      <c r="B133" s="98" t="s">
        <v>330</v>
      </c>
      <c r="C133" s="150">
        <v>4</v>
      </c>
      <c r="D133" s="64">
        <v>109</v>
      </c>
      <c r="E133" s="86">
        <v>970</v>
      </c>
      <c r="F133" s="135">
        <v>1</v>
      </c>
      <c r="G133" s="85">
        <f t="shared" si="6"/>
        <v>970</v>
      </c>
    </row>
    <row r="134" spans="1:7" ht="18" customHeight="1">
      <c r="A134" s="74">
        <v>17</v>
      </c>
      <c r="B134" s="98" t="s">
        <v>331</v>
      </c>
      <c r="C134" s="150">
        <v>4</v>
      </c>
      <c r="D134" s="64">
        <v>96</v>
      </c>
      <c r="E134" s="86">
        <v>681</v>
      </c>
      <c r="F134" s="135">
        <v>1</v>
      </c>
      <c r="G134" s="85">
        <f t="shared" si="6"/>
        <v>681</v>
      </c>
    </row>
    <row r="135" spans="1:7" ht="18" customHeight="1">
      <c r="A135" s="74">
        <v>18</v>
      </c>
      <c r="B135" s="98" t="s">
        <v>332</v>
      </c>
      <c r="C135" s="150">
        <v>4</v>
      </c>
      <c r="D135" s="64">
        <v>70</v>
      </c>
      <c r="E135" s="86">
        <v>343</v>
      </c>
      <c r="F135" s="135">
        <v>1</v>
      </c>
      <c r="G135" s="85">
        <f t="shared" si="6"/>
        <v>343</v>
      </c>
    </row>
    <row r="136" spans="1:7" ht="18" customHeight="1">
      <c r="A136" s="74">
        <v>19</v>
      </c>
      <c r="B136" s="98" t="s">
        <v>333</v>
      </c>
      <c r="C136" s="150">
        <v>4</v>
      </c>
      <c r="D136" s="94">
        <v>348</v>
      </c>
      <c r="E136" s="95">
        <v>1740</v>
      </c>
      <c r="F136" s="135">
        <v>1</v>
      </c>
      <c r="G136" s="85">
        <f t="shared" si="6"/>
        <v>1740</v>
      </c>
    </row>
    <row r="137" spans="1:7" ht="18" customHeight="1">
      <c r="A137" s="74">
        <v>20</v>
      </c>
      <c r="B137" s="98" t="s">
        <v>391</v>
      </c>
      <c r="C137" s="150">
        <v>4</v>
      </c>
      <c r="D137" s="94">
        <v>70</v>
      </c>
      <c r="E137" s="95">
        <v>245</v>
      </c>
      <c r="F137" s="135">
        <v>1</v>
      </c>
      <c r="G137" s="85">
        <f t="shared" si="6"/>
        <v>245</v>
      </c>
    </row>
    <row r="138" spans="1:7" ht="18" customHeight="1">
      <c r="A138" s="74">
        <v>21</v>
      </c>
      <c r="B138" s="92" t="s">
        <v>334</v>
      </c>
      <c r="C138" s="74">
        <v>4</v>
      </c>
      <c r="D138" s="64">
        <v>150</v>
      </c>
      <c r="E138" s="86">
        <v>900</v>
      </c>
      <c r="F138" s="135">
        <v>1</v>
      </c>
      <c r="G138" s="85">
        <f t="shared" si="6"/>
        <v>900</v>
      </c>
    </row>
    <row r="139" spans="1:7" ht="18" customHeight="1">
      <c r="A139" s="74">
        <v>22</v>
      </c>
      <c r="B139" s="98" t="s">
        <v>95</v>
      </c>
      <c r="C139" s="149" t="s">
        <v>289</v>
      </c>
      <c r="D139" s="64">
        <v>298</v>
      </c>
      <c r="E139" s="86">
        <v>1520</v>
      </c>
      <c r="F139" s="168">
        <v>2</v>
      </c>
      <c r="G139" s="85">
        <f t="shared" si="6"/>
        <v>3040</v>
      </c>
    </row>
    <row r="140" spans="1:7" ht="18" customHeight="1">
      <c r="A140" s="74">
        <v>23</v>
      </c>
      <c r="B140" s="98" t="s">
        <v>304</v>
      </c>
      <c r="C140" s="149" t="s">
        <v>289</v>
      </c>
      <c r="D140" s="64">
        <v>217</v>
      </c>
      <c r="E140" s="86">
        <v>1128</v>
      </c>
      <c r="F140" s="168">
        <v>2</v>
      </c>
      <c r="G140" s="85">
        <f t="shared" si="6"/>
        <v>2256</v>
      </c>
    </row>
    <row r="141" spans="1:7" ht="18" customHeight="1">
      <c r="A141" s="74">
        <v>24</v>
      </c>
      <c r="B141" s="92" t="s">
        <v>94</v>
      </c>
      <c r="C141" s="149" t="s">
        <v>289</v>
      </c>
      <c r="D141" s="64">
        <v>160</v>
      </c>
      <c r="E141" s="86">
        <v>832</v>
      </c>
      <c r="F141" s="168">
        <v>2</v>
      </c>
      <c r="G141" s="85">
        <f t="shared" si="6"/>
        <v>1664</v>
      </c>
    </row>
    <row r="142" spans="1:7" ht="18" customHeight="1">
      <c r="A142" s="74">
        <v>25</v>
      </c>
      <c r="B142" s="81" t="s">
        <v>392</v>
      </c>
      <c r="C142" s="149" t="s">
        <v>289</v>
      </c>
      <c r="D142" s="64">
        <v>360</v>
      </c>
      <c r="E142" s="86">
        <v>2173</v>
      </c>
      <c r="F142" s="168">
        <v>2</v>
      </c>
      <c r="G142" s="85">
        <f t="shared" si="6"/>
        <v>4346</v>
      </c>
    </row>
    <row r="143" spans="1:9" ht="16.5" customHeight="1">
      <c r="A143" s="161"/>
      <c r="B143" s="156" t="s">
        <v>393</v>
      </c>
      <c r="C143" s="156"/>
      <c r="D143" s="157"/>
      <c r="E143" s="162"/>
      <c r="F143" s="163"/>
      <c r="G143" s="155"/>
      <c r="I143" s="75"/>
    </row>
    <row r="144" spans="1:7" ht="19.5" customHeight="1">
      <c r="A144" s="76">
        <v>1</v>
      </c>
      <c r="B144" s="99" t="s">
        <v>394</v>
      </c>
      <c r="C144" s="150">
        <v>1</v>
      </c>
      <c r="D144" s="64">
        <v>7744</v>
      </c>
      <c r="E144" s="86">
        <v>122400</v>
      </c>
      <c r="F144" s="137">
        <v>1</v>
      </c>
      <c r="G144" s="85">
        <f>E144*F144</f>
        <v>122400</v>
      </c>
    </row>
    <row r="145" spans="1:7" ht="19.5" customHeight="1">
      <c r="A145" s="76">
        <v>2</v>
      </c>
      <c r="B145" s="99" t="s">
        <v>395</v>
      </c>
      <c r="C145" s="150">
        <v>1</v>
      </c>
      <c r="D145" s="64">
        <v>264</v>
      </c>
      <c r="E145" s="86">
        <v>3862</v>
      </c>
      <c r="F145" s="137">
        <v>1</v>
      </c>
      <c r="G145" s="85">
        <f>E145*F145</f>
        <v>3862</v>
      </c>
    </row>
    <row r="146" spans="1:7" ht="18" customHeight="1">
      <c r="A146" s="74">
        <v>3</v>
      </c>
      <c r="B146" s="81" t="s">
        <v>246</v>
      </c>
      <c r="C146" s="149">
        <v>1</v>
      </c>
      <c r="D146" s="64">
        <v>470</v>
      </c>
      <c r="E146" s="86">
        <v>4000</v>
      </c>
      <c r="F146" s="135">
        <v>1</v>
      </c>
      <c r="G146" s="85">
        <f aca="true" t="shared" si="7" ref="G146:G156">E146*F146</f>
        <v>4000</v>
      </c>
    </row>
    <row r="147" spans="1:7" ht="18" customHeight="1">
      <c r="A147" s="76">
        <v>4</v>
      </c>
      <c r="B147" s="81" t="s">
        <v>32</v>
      </c>
      <c r="C147" s="149">
        <v>1</v>
      </c>
      <c r="D147" s="64">
        <v>135</v>
      </c>
      <c r="E147" s="86">
        <v>1026</v>
      </c>
      <c r="F147" s="135">
        <v>1</v>
      </c>
      <c r="G147" s="85">
        <f t="shared" si="7"/>
        <v>1026</v>
      </c>
    </row>
    <row r="148" spans="1:7" ht="18" customHeight="1">
      <c r="A148" s="74">
        <v>5</v>
      </c>
      <c r="B148" s="81" t="s">
        <v>248</v>
      </c>
      <c r="C148" s="150">
        <v>1</v>
      </c>
      <c r="D148" s="64">
        <v>184</v>
      </c>
      <c r="E148" s="86">
        <v>994</v>
      </c>
      <c r="F148" s="135">
        <v>1</v>
      </c>
      <c r="G148" s="151">
        <f>E148*F148</f>
        <v>994</v>
      </c>
    </row>
    <row r="149" spans="1:7" ht="18" customHeight="1">
      <c r="A149" s="76">
        <v>6</v>
      </c>
      <c r="B149" s="92" t="s">
        <v>305</v>
      </c>
      <c r="C149" s="150">
        <v>1</v>
      </c>
      <c r="D149" s="64">
        <v>85</v>
      </c>
      <c r="E149" s="86">
        <v>595</v>
      </c>
      <c r="F149" s="135">
        <v>1</v>
      </c>
      <c r="G149" s="85">
        <f t="shared" si="7"/>
        <v>595</v>
      </c>
    </row>
    <row r="150" spans="1:7" ht="18" customHeight="1">
      <c r="A150" s="74">
        <v>7</v>
      </c>
      <c r="B150" s="92" t="s">
        <v>311</v>
      </c>
      <c r="C150" s="149">
        <v>1</v>
      </c>
      <c r="D150" s="64">
        <v>238</v>
      </c>
      <c r="E150" s="86">
        <v>1403</v>
      </c>
      <c r="F150" s="135">
        <v>1</v>
      </c>
      <c r="G150" s="85">
        <f t="shared" si="7"/>
        <v>1403</v>
      </c>
    </row>
    <row r="151" spans="1:7" ht="18" customHeight="1">
      <c r="A151" s="76">
        <v>8</v>
      </c>
      <c r="B151" s="92" t="s">
        <v>112</v>
      </c>
      <c r="C151" s="149">
        <v>1</v>
      </c>
      <c r="D151" s="64">
        <v>154</v>
      </c>
      <c r="E151" s="86">
        <v>1802</v>
      </c>
      <c r="F151" s="135">
        <v>1</v>
      </c>
      <c r="G151" s="85">
        <f t="shared" si="7"/>
        <v>1802</v>
      </c>
    </row>
    <row r="152" spans="1:7" ht="18" customHeight="1">
      <c r="A152" s="74">
        <v>9</v>
      </c>
      <c r="B152" s="92" t="s">
        <v>247</v>
      </c>
      <c r="C152" s="150">
        <v>1</v>
      </c>
      <c r="D152" s="64">
        <v>162</v>
      </c>
      <c r="E152" s="86">
        <v>988</v>
      </c>
      <c r="F152" s="135">
        <v>1</v>
      </c>
      <c r="G152" s="85">
        <f t="shared" si="7"/>
        <v>988</v>
      </c>
    </row>
    <row r="153" spans="1:7" ht="18" customHeight="1">
      <c r="A153" s="76">
        <v>10</v>
      </c>
      <c r="B153" s="81" t="s">
        <v>107</v>
      </c>
      <c r="C153" s="150">
        <v>1</v>
      </c>
      <c r="D153" s="64">
        <v>53</v>
      </c>
      <c r="E153" s="86">
        <v>525</v>
      </c>
      <c r="F153" s="135">
        <v>1</v>
      </c>
      <c r="G153" s="85">
        <f t="shared" si="7"/>
        <v>525</v>
      </c>
    </row>
    <row r="154" spans="1:7" ht="18" customHeight="1">
      <c r="A154" s="74">
        <v>11</v>
      </c>
      <c r="B154" s="81" t="s">
        <v>49</v>
      </c>
      <c r="C154" s="149">
        <v>1</v>
      </c>
      <c r="D154" s="64">
        <v>273</v>
      </c>
      <c r="E154" s="86">
        <v>1356</v>
      </c>
      <c r="F154" s="135">
        <v>1</v>
      </c>
      <c r="G154" s="85">
        <f t="shared" si="7"/>
        <v>1356</v>
      </c>
    </row>
    <row r="155" spans="1:7" ht="18" customHeight="1">
      <c r="A155" s="76">
        <v>12</v>
      </c>
      <c r="B155" s="81" t="s">
        <v>71</v>
      </c>
      <c r="C155" s="149">
        <v>1</v>
      </c>
      <c r="D155" s="64">
        <v>74</v>
      </c>
      <c r="E155" s="86">
        <v>592</v>
      </c>
      <c r="F155" s="135">
        <v>1</v>
      </c>
      <c r="G155" s="85">
        <f t="shared" si="7"/>
        <v>592</v>
      </c>
    </row>
    <row r="156" spans="1:7" ht="18" customHeight="1">
      <c r="A156" s="74">
        <v>13</v>
      </c>
      <c r="B156" s="81" t="s">
        <v>396</v>
      </c>
      <c r="C156" s="149">
        <v>1</v>
      </c>
      <c r="D156" s="64">
        <v>112</v>
      </c>
      <c r="E156" s="86">
        <v>898</v>
      </c>
      <c r="F156" s="135">
        <v>1</v>
      </c>
      <c r="G156" s="85">
        <f t="shared" si="7"/>
        <v>898</v>
      </c>
    </row>
    <row r="157" spans="1:9" ht="17.25" customHeight="1">
      <c r="A157" s="161"/>
      <c r="B157" s="156" t="s">
        <v>397</v>
      </c>
      <c r="C157" s="156"/>
      <c r="D157" s="157"/>
      <c r="E157" s="164"/>
      <c r="F157" s="163"/>
      <c r="G157" s="155"/>
      <c r="I157" s="75"/>
    </row>
    <row r="158" spans="1:7" ht="19.5" customHeight="1">
      <c r="A158" s="76">
        <v>1</v>
      </c>
      <c r="B158" s="99" t="s">
        <v>398</v>
      </c>
      <c r="C158" s="150">
        <v>2</v>
      </c>
      <c r="D158" s="64">
        <v>7744</v>
      </c>
      <c r="E158" s="86">
        <v>122400</v>
      </c>
      <c r="F158" s="137">
        <v>1</v>
      </c>
      <c r="G158" s="85">
        <f>E158*F158</f>
        <v>122400</v>
      </c>
    </row>
    <row r="159" spans="1:7" ht="19.5" customHeight="1">
      <c r="A159" s="76">
        <v>2</v>
      </c>
      <c r="B159" s="99" t="s">
        <v>125</v>
      </c>
      <c r="C159" s="150">
        <v>2</v>
      </c>
      <c r="D159" s="64">
        <v>264</v>
      </c>
      <c r="E159" s="86">
        <v>3862</v>
      </c>
      <c r="F159" s="137">
        <v>1</v>
      </c>
      <c r="G159" s="85">
        <f>E159*F159</f>
        <v>3862</v>
      </c>
    </row>
    <row r="160" spans="1:7" ht="18" customHeight="1">
      <c r="A160" s="74">
        <v>3</v>
      </c>
      <c r="B160" s="92" t="s">
        <v>162</v>
      </c>
      <c r="C160" s="74">
        <v>2</v>
      </c>
      <c r="D160" s="64">
        <v>230</v>
      </c>
      <c r="E160" s="86">
        <v>3537</v>
      </c>
      <c r="F160" s="135">
        <v>1</v>
      </c>
      <c r="G160" s="85">
        <f aca="true" t="shared" si="8" ref="G160:G168">E160*F160</f>
        <v>3537</v>
      </c>
    </row>
    <row r="161" spans="1:7" ht="18" customHeight="1">
      <c r="A161" s="76">
        <v>4</v>
      </c>
      <c r="B161" s="92" t="s">
        <v>163</v>
      </c>
      <c r="C161" s="74">
        <v>2</v>
      </c>
      <c r="D161" s="64">
        <v>253</v>
      </c>
      <c r="E161" s="86">
        <v>1265</v>
      </c>
      <c r="F161" s="135">
        <v>1</v>
      </c>
      <c r="G161" s="85">
        <f t="shared" si="8"/>
        <v>1265</v>
      </c>
    </row>
    <row r="162" spans="1:7" ht="18" customHeight="1">
      <c r="A162" s="74">
        <v>5</v>
      </c>
      <c r="B162" s="92" t="s">
        <v>164</v>
      </c>
      <c r="C162" s="74">
        <v>2</v>
      </c>
      <c r="D162" s="64">
        <v>266</v>
      </c>
      <c r="E162" s="86">
        <v>958</v>
      </c>
      <c r="F162" s="135">
        <v>1</v>
      </c>
      <c r="G162" s="85">
        <f t="shared" si="8"/>
        <v>958</v>
      </c>
    </row>
    <row r="163" spans="1:7" ht="18" customHeight="1">
      <c r="A163" s="76">
        <v>6</v>
      </c>
      <c r="B163" s="92" t="s">
        <v>165</v>
      </c>
      <c r="C163" s="74">
        <v>2</v>
      </c>
      <c r="D163" s="64">
        <v>213</v>
      </c>
      <c r="E163" s="86">
        <v>1278</v>
      </c>
      <c r="F163" s="135">
        <v>1</v>
      </c>
      <c r="G163" s="85">
        <f t="shared" si="8"/>
        <v>1278</v>
      </c>
    </row>
    <row r="164" spans="1:7" ht="18" customHeight="1">
      <c r="A164" s="74">
        <v>7</v>
      </c>
      <c r="B164" s="81" t="s">
        <v>120</v>
      </c>
      <c r="C164" s="149">
        <v>2</v>
      </c>
      <c r="D164" s="64">
        <v>145</v>
      </c>
      <c r="E164" s="86">
        <v>1015</v>
      </c>
      <c r="F164" s="135">
        <v>1</v>
      </c>
      <c r="G164" s="85">
        <f t="shared" si="8"/>
        <v>1015</v>
      </c>
    </row>
    <row r="165" spans="1:7" ht="18" customHeight="1">
      <c r="A165" s="76">
        <v>8</v>
      </c>
      <c r="B165" s="81" t="s">
        <v>28</v>
      </c>
      <c r="C165" s="149">
        <v>2</v>
      </c>
      <c r="D165" s="64">
        <v>139</v>
      </c>
      <c r="E165" s="86">
        <v>584</v>
      </c>
      <c r="F165" s="135">
        <v>1</v>
      </c>
      <c r="G165" s="85">
        <f t="shared" si="8"/>
        <v>584</v>
      </c>
    </row>
    <row r="166" spans="1:7" ht="18" customHeight="1">
      <c r="A166" s="74">
        <v>9</v>
      </c>
      <c r="B166" s="81" t="s">
        <v>55</v>
      </c>
      <c r="C166" s="149">
        <v>2</v>
      </c>
      <c r="D166" s="64">
        <v>137</v>
      </c>
      <c r="E166" s="86">
        <v>863</v>
      </c>
      <c r="F166" s="135">
        <v>1</v>
      </c>
      <c r="G166" s="85">
        <f t="shared" si="8"/>
        <v>863</v>
      </c>
    </row>
    <row r="167" spans="1:7" ht="18" customHeight="1">
      <c r="A167" s="76">
        <v>10</v>
      </c>
      <c r="B167" s="81" t="s">
        <v>31</v>
      </c>
      <c r="C167" s="149">
        <v>2</v>
      </c>
      <c r="D167" s="64">
        <v>346</v>
      </c>
      <c r="E167" s="86">
        <v>2128</v>
      </c>
      <c r="F167" s="135">
        <v>1</v>
      </c>
      <c r="G167" s="85">
        <f t="shared" si="8"/>
        <v>2128</v>
      </c>
    </row>
    <row r="168" spans="1:7" ht="18" customHeight="1">
      <c r="A168" s="74">
        <v>11</v>
      </c>
      <c r="B168" s="81" t="s">
        <v>119</v>
      </c>
      <c r="C168" s="149">
        <v>2</v>
      </c>
      <c r="D168" s="64">
        <v>172</v>
      </c>
      <c r="E168" s="86">
        <v>1170</v>
      </c>
      <c r="F168" s="135">
        <v>1</v>
      </c>
      <c r="G168" s="85">
        <f t="shared" si="8"/>
        <v>1170</v>
      </c>
    </row>
    <row r="169" spans="1:9" ht="16.5" customHeight="1">
      <c r="A169" s="161"/>
      <c r="B169" s="156" t="s">
        <v>399</v>
      </c>
      <c r="C169" s="156"/>
      <c r="D169" s="157"/>
      <c r="E169" s="164"/>
      <c r="F169" s="163"/>
      <c r="G169" s="155"/>
      <c r="I169" s="75"/>
    </row>
    <row r="170" spans="1:7" ht="19.5" customHeight="1">
      <c r="A170" s="76">
        <v>1</v>
      </c>
      <c r="B170" s="99" t="s">
        <v>394</v>
      </c>
      <c r="C170" s="150">
        <v>3</v>
      </c>
      <c r="D170" s="64">
        <v>7744</v>
      </c>
      <c r="E170" s="86">
        <v>122400</v>
      </c>
      <c r="F170" s="137">
        <v>1</v>
      </c>
      <c r="G170" s="85">
        <f>E170*F170</f>
        <v>122400</v>
      </c>
    </row>
    <row r="171" spans="1:7" ht="19.5" customHeight="1">
      <c r="A171" s="76">
        <v>2</v>
      </c>
      <c r="B171" s="99" t="s">
        <v>395</v>
      </c>
      <c r="C171" s="150">
        <v>3</v>
      </c>
      <c r="D171" s="64">
        <v>264</v>
      </c>
      <c r="E171" s="86">
        <v>3862</v>
      </c>
      <c r="F171" s="137">
        <v>1</v>
      </c>
      <c r="G171" s="85">
        <f>E171*F171</f>
        <v>3862</v>
      </c>
    </row>
    <row r="172" spans="1:7" ht="19.5" customHeight="1">
      <c r="A172" s="76">
        <v>2</v>
      </c>
      <c r="B172" s="81" t="s">
        <v>400</v>
      </c>
      <c r="C172" s="149">
        <v>3</v>
      </c>
      <c r="D172" s="64">
        <v>665</v>
      </c>
      <c r="E172" s="86">
        <v>4945</v>
      </c>
      <c r="F172" s="135">
        <v>1</v>
      </c>
      <c r="G172" s="85">
        <f>E172*F172</f>
        <v>4945</v>
      </c>
    </row>
    <row r="173" spans="1:7" ht="18" customHeight="1">
      <c r="A173" s="74">
        <v>4</v>
      </c>
      <c r="B173" s="92" t="s">
        <v>312</v>
      </c>
      <c r="C173" s="74">
        <v>3</v>
      </c>
      <c r="D173" s="64">
        <v>895</v>
      </c>
      <c r="E173" s="86">
        <v>6265</v>
      </c>
      <c r="F173" s="135">
        <v>1</v>
      </c>
      <c r="G173" s="85">
        <f>E173*F173</f>
        <v>6265</v>
      </c>
    </row>
    <row r="174" spans="1:9" ht="14.25" customHeight="1">
      <c r="A174" s="161"/>
      <c r="B174" s="156" t="s">
        <v>401</v>
      </c>
      <c r="C174" s="156"/>
      <c r="D174" s="157"/>
      <c r="E174" s="164"/>
      <c r="F174" s="163"/>
      <c r="G174" s="155"/>
      <c r="I174" s="75"/>
    </row>
    <row r="175" spans="1:7" ht="19.5" customHeight="1">
      <c r="A175" s="76">
        <v>1</v>
      </c>
      <c r="B175" s="99" t="s">
        <v>394</v>
      </c>
      <c r="C175" s="150">
        <v>4</v>
      </c>
      <c r="D175" s="64">
        <v>7744</v>
      </c>
      <c r="E175" s="86">
        <v>122400</v>
      </c>
      <c r="F175" s="137">
        <v>1</v>
      </c>
      <c r="G175" s="85">
        <f aca="true" t="shared" si="9" ref="G175:G185">E175*F175</f>
        <v>122400</v>
      </c>
    </row>
    <row r="176" spans="1:7" ht="19.5" customHeight="1">
      <c r="A176" s="76">
        <v>2</v>
      </c>
      <c r="B176" s="99" t="s">
        <v>395</v>
      </c>
      <c r="C176" s="150">
        <v>4</v>
      </c>
      <c r="D176" s="64">
        <v>264</v>
      </c>
      <c r="E176" s="86">
        <v>3862</v>
      </c>
      <c r="F176" s="137">
        <v>1</v>
      </c>
      <c r="G176" s="85">
        <f t="shared" si="9"/>
        <v>3862</v>
      </c>
    </row>
    <row r="177" spans="1:7" ht="18" customHeight="1">
      <c r="A177" s="74">
        <v>3</v>
      </c>
      <c r="B177" s="81" t="s">
        <v>270</v>
      </c>
      <c r="C177" s="149">
        <v>4</v>
      </c>
      <c r="D177" s="64">
        <v>303</v>
      </c>
      <c r="E177" s="86">
        <v>970</v>
      </c>
      <c r="F177" s="135">
        <v>1</v>
      </c>
      <c r="G177" s="85">
        <f t="shared" si="9"/>
        <v>970</v>
      </c>
    </row>
    <row r="178" spans="1:7" ht="18" customHeight="1">
      <c r="A178" s="76">
        <v>4</v>
      </c>
      <c r="B178" s="81" t="s">
        <v>271</v>
      </c>
      <c r="C178" s="149">
        <v>4</v>
      </c>
      <c r="D178" s="64">
        <v>80</v>
      </c>
      <c r="E178" s="86">
        <v>412</v>
      </c>
      <c r="F178" s="135">
        <v>1</v>
      </c>
      <c r="G178" s="85">
        <f t="shared" si="9"/>
        <v>412</v>
      </c>
    </row>
    <row r="179" spans="1:7" ht="18" customHeight="1">
      <c r="A179" s="74">
        <v>5</v>
      </c>
      <c r="B179" s="92" t="s">
        <v>43</v>
      </c>
      <c r="C179" s="74">
        <v>4</v>
      </c>
      <c r="D179" s="64">
        <v>88</v>
      </c>
      <c r="E179" s="86">
        <v>370</v>
      </c>
      <c r="F179" s="135">
        <v>1</v>
      </c>
      <c r="G179" s="85">
        <f t="shared" si="9"/>
        <v>370</v>
      </c>
    </row>
    <row r="180" spans="1:7" ht="18" customHeight="1">
      <c r="A180" s="76">
        <v>6</v>
      </c>
      <c r="B180" s="92" t="s">
        <v>56</v>
      </c>
      <c r="C180" s="74">
        <v>4</v>
      </c>
      <c r="D180" s="64">
        <v>92</v>
      </c>
      <c r="E180" s="86">
        <v>368</v>
      </c>
      <c r="F180" s="135">
        <v>1</v>
      </c>
      <c r="G180" s="85">
        <f t="shared" si="9"/>
        <v>368</v>
      </c>
    </row>
    <row r="181" spans="1:12" ht="18" customHeight="1">
      <c r="A181" s="74">
        <v>7</v>
      </c>
      <c r="B181" s="92" t="s">
        <v>250</v>
      </c>
      <c r="C181" s="74">
        <v>4</v>
      </c>
      <c r="D181" s="64">
        <v>72</v>
      </c>
      <c r="E181" s="86">
        <v>226</v>
      </c>
      <c r="F181" s="135">
        <v>1</v>
      </c>
      <c r="G181" s="85">
        <f t="shared" si="9"/>
        <v>226</v>
      </c>
      <c r="L181" s="63"/>
    </row>
    <row r="182" spans="1:7" ht="18" customHeight="1">
      <c r="A182" s="76">
        <v>8</v>
      </c>
      <c r="B182" s="92" t="s">
        <v>61</v>
      </c>
      <c r="C182" s="74">
        <v>4</v>
      </c>
      <c r="D182" s="64">
        <v>124</v>
      </c>
      <c r="E182" s="86">
        <v>508</v>
      </c>
      <c r="F182" s="135">
        <v>1</v>
      </c>
      <c r="G182" s="85">
        <f t="shared" si="9"/>
        <v>508</v>
      </c>
    </row>
    <row r="183" spans="1:7" ht="18" customHeight="1">
      <c r="A183" s="74">
        <v>9</v>
      </c>
      <c r="B183" s="81" t="s">
        <v>62</v>
      </c>
      <c r="C183" s="149">
        <v>4</v>
      </c>
      <c r="D183" s="64">
        <v>176</v>
      </c>
      <c r="E183" s="86">
        <v>625</v>
      </c>
      <c r="F183" s="135">
        <v>1</v>
      </c>
      <c r="G183" s="85">
        <f t="shared" si="9"/>
        <v>625</v>
      </c>
    </row>
    <row r="184" spans="1:7" ht="18" customHeight="1">
      <c r="A184" s="76">
        <v>10</v>
      </c>
      <c r="B184" s="92" t="s">
        <v>25</v>
      </c>
      <c r="C184" s="74">
        <v>4</v>
      </c>
      <c r="D184" s="64">
        <v>218</v>
      </c>
      <c r="E184" s="86">
        <v>1417</v>
      </c>
      <c r="F184" s="135">
        <v>1</v>
      </c>
      <c r="G184" s="85">
        <f t="shared" si="9"/>
        <v>1417</v>
      </c>
    </row>
    <row r="185" spans="1:7" ht="18" customHeight="1">
      <c r="A185" s="74">
        <v>11</v>
      </c>
      <c r="B185" s="81" t="s">
        <v>58</v>
      </c>
      <c r="C185" s="149">
        <v>4</v>
      </c>
      <c r="D185" s="64">
        <v>527</v>
      </c>
      <c r="E185" s="86">
        <v>3416</v>
      </c>
      <c r="F185" s="135">
        <v>1</v>
      </c>
      <c r="G185" s="85">
        <f t="shared" si="9"/>
        <v>3416</v>
      </c>
    </row>
    <row r="186" spans="1:10" ht="13.5" customHeight="1">
      <c r="A186" s="101"/>
      <c r="B186" s="102" t="s">
        <v>177</v>
      </c>
      <c r="C186" s="102"/>
      <c r="D186" s="103"/>
      <c r="E186" s="103">
        <f>SUM(E6:E185)</f>
        <v>953286</v>
      </c>
      <c r="F186" s="104" t="s">
        <v>178</v>
      </c>
      <c r="G186" s="85"/>
      <c r="I186" s="153">
        <f>E186</f>
        <v>953286</v>
      </c>
      <c r="J186" s="152" t="s">
        <v>178</v>
      </c>
    </row>
    <row r="187" spans="1:10" ht="18" customHeight="1">
      <c r="A187" s="63"/>
      <c r="B187" s="63"/>
      <c r="C187" s="63"/>
      <c r="D187" s="105"/>
      <c r="E187" s="106"/>
      <c r="F187" s="107"/>
      <c r="G187" s="108">
        <f>SUM(G6:G185)</f>
        <v>1778971</v>
      </c>
      <c r="H187" s="42"/>
      <c r="I187" s="153">
        <f>E175+E170+E158+E159+E171+E176</f>
        <v>378786</v>
      </c>
      <c r="J187" s="152" t="s">
        <v>338</v>
      </c>
    </row>
    <row r="188" spans="1:10" ht="21" customHeight="1">
      <c r="A188" s="63"/>
      <c r="B188" s="63"/>
      <c r="C188" s="63"/>
      <c r="D188" s="109" t="s">
        <v>179</v>
      </c>
      <c r="E188" s="110"/>
      <c r="F188" s="111" t="s">
        <v>21</v>
      </c>
      <c r="G188" s="112">
        <f>G187/100</f>
        <v>17789.71</v>
      </c>
      <c r="H188" s="42"/>
      <c r="I188" s="154">
        <f>I186-I187</f>
        <v>574500</v>
      </c>
      <c r="J188" s="152" t="s">
        <v>226</v>
      </c>
    </row>
    <row r="189" spans="2:7" ht="11.25" customHeight="1">
      <c r="B189" s="47"/>
      <c r="C189" s="47"/>
      <c r="D189" s="48">
        <f>I188*30/100</f>
        <v>172350</v>
      </c>
      <c r="E189" s="49"/>
      <c r="F189" s="47"/>
      <c r="G189" s="48"/>
    </row>
    <row r="190" spans="4:7" ht="5.25" customHeight="1">
      <c r="D190" s="50"/>
      <c r="E190" s="42"/>
      <c r="G190" s="50"/>
    </row>
    <row r="191" spans="2:7" s="63" customFormat="1" ht="16.5" customHeight="1">
      <c r="B191" s="105"/>
      <c r="C191" s="105"/>
      <c r="D191" s="122"/>
      <c r="E191" s="123"/>
      <c r="F191" s="124"/>
      <c r="G191" s="125"/>
    </row>
    <row r="192" spans="2:6" s="63" customFormat="1" ht="19.5" customHeight="1">
      <c r="B192" s="126"/>
      <c r="C192" s="126"/>
      <c r="D192" s="102"/>
      <c r="E192" s="127"/>
      <c r="F192" s="126"/>
    </row>
    <row r="193" spans="2:6" ht="15.75" customHeight="1">
      <c r="B193" s="44"/>
      <c r="C193" s="44"/>
      <c r="D193" s="54"/>
      <c r="E193" s="55"/>
      <c r="F193" s="56"/>
    </row>
    <row r="194" spans="1:7" ht="14.25" customHeight="1">
      <c r="A194" s="63"/>
      <c r="B194" s="140"/>
      <c r="C194" s="140"/>
      <c r="D194" s="42"/>
      <c r="E194" s="52"/>
      <c r="G194" s="252">
        <f>I188*30/100</f>
        <v>172350</v>
      </c>
    </row>
    <row r="195" spans="1:3" ht="14.25">
      <c r="A195" s="63"/>
      <c r="B195" s="141"/>
      <c r="C195" s="141"/>
    </row>
    <row r="196" spans="2:3" ht="14.25">
      <c r="B196" s="134"/>
      <c r="C196" s="134"/>
    </row>
  </sheetData>
  <sheetProtection/>
  <mergeCells count="10">
    <mergeCell ref="G3:G4"/>
    <mergeCell ref="A1:G2"/>
    <mergeCell ref="C3:C4"/>
    <mergeCell ref="I21:I24"/>
    <mergeCell ref="I112:K112"/>
    <mergeCell ref="A3:A4"/>
    <mergeCell ref="B3:B4"/>
    <mergeCell ref="D3:D4"/>
    <mergeCell ref="E3:E4"/>
    <mergeCell ref="F3:F4"/>
  </mergeCells>
  <printOptions/>
  <pageMargins left="0.37" right="0.17" top="0.26" bottom="0.17" header="0.17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5"/>
  <sheetViews>
    <sheetView zoomScalePageLayoutView="0" workbookViewId="0" topLeftCell="B154">
      <selection activeCell="J63" sqref="J63"/>
    </sheetView>
  </sheetViews>
  <sheetFormatPr defaultColWidth="10.5" defaultRowHeight="14.25"/>
  <cols>
    <col min="1" max="1" width="6.09765625" style="0" hidden="1" customWidth="1"/>
    <col min="2" max="2" width="48.3984375" style="0" customWidth="1"/>
    <col min="3" max="3" width="11.19921875" style="0" customWidth="1"/>
    <col min="4" max="4" width="11.3984375" style="1" customWidth="1"/>
    <col min="5" max="5" width="7.5" style="2" customWidth="1"/>
    <col min="6" max="6" width="7.5" style="0" customWidth="1"/>
    <col min="7" max="7" width="10" style="0" customWidth="1"/>
    <col min="8" max="8" width="11.19921875" style="0" customWidth="1"/>
    <col min="9" max="21" width="3" style="0" customWidth="1"/>
    <col min="22" max="252" width="41.19921875" style="0" customWidth="1"/>
  </cols>
  <sheetData>
    <row r="1" spans="2:8" ht="21.75" customHeight="1">
      <c r="B1" s="317" t="s">
        <v>402</v>
      </c>
      <c r="C1" s="317"/>
      <c r="D1" s="317"/>
      <c r="E1" s="317"/>
      <c r="F1" s="317"/>
      <c r="G1" s="317"/>
      <c r="H1" s="317"/>
    </row>
    <row r="2" spans="1:21" s="3" customFormat="1" ht="42" customHeight="1">
      <c r="A2" s="318" t="s">
        <v>282</v>
      </c>
      <c r="B2" s="319" t="s">
        <v>1</v>
      </c>
      <c r="C2" s="316" t="s">
        <v>283</v>
      </c>
      <c r="D2" s="316" t="s">
        <v>284</v>
      </c>
      <c r="E2" s="320" t="s">
        <v>285</v>
      </c>
      <c r="F2" s="321" t="s">
        <v>286</v>
      </c>
      <c r="G2" s="316" t="s">
        <v>287</v>
      </c>
      <c r="H2" s="316" t="s">
        <v>288</v>
      </c>
      <c r="I2"/>
      <c r="J2"/>
      <c r="K2"/>
      <c r="L2"/>
      <c r="M2"/>
      <c r="N2"/>
      <c r="O2"/>
      <c r="P2"/>
      <c r="Q2"/>
      <c r="R2"/>
      <c r="S2"/>
      <c r="T2"/>
      <c r="U2"/>
    </row>
    <row r="3" spans="1:21" s="3" customFormat="1" ht="21" customHeight="1">
      <c r="A3" s="318"/>
      <c r="B3" s="319"/>
      <c r="C3" s="316"/>
      <c r="D3" s="316"/>
      <c r="E3" s="320"/>
      <c r="F3" s="321"/>
      <c r="G3" s="316"/>
      <c r="H3" s="316"/>
      <c r="I3"/>
      <c r="J3"/>
      <c r="K3"/>
      <c r="L3"/>
      <c r="M3"/>
      <c r="N3"/>
      <c r="O3"/>
      <c r="P3"/>
      <c r="Q3"/>
      <c r="R3"/>
      <c r="S3"/>
      <c r="T3"/>
      <c r="U3"/>
    </row>
    <row r="4" spans="1:8" ht="18" customHeight="1">
      <c r="A4" s="142" t="s">
        <v>254</v>
      </c>
      <c r="B4" s="185" t="s">
        <v>251</v>
      </c>
      <c r="C4" s="186">
        <v>2</v>
      </c>
      <c r="D4" s="187" t="s">
        <v>263</v>
      </c>
      <c r="E4" s="187" t="s">
        <v>289</v>
      </c>
      <c r="F4" s="187">
        <v>6</v>
      </c>
      <c r="G4" s="187">
        <v>9</v>
      </c>
      <c r="H4" s="187">
        <v>3614</v>
      </c>
    </row>
    <row r="5" spans="1:8" ht="18" customHeight="1">
      <c r="A5" s="142" t="s">
        <v>254</v>
      </c>
      <c r="B5" s="231" t="s">
        <v>249</v>
      </c>
      <c r="C5" s="232">
        <v>4</v>
      </c>
      <c r="D5" s="233" t="s">
        <v>255</v>
      </c>
      <c r="E5" s="233" t="s">
        <v>256</v>
      </c>
      <c r="F5" s="233">
        <v>1</v>
      </c>
      <c r="G5" s="233">
        <v>16</v>
      </c>
      <c r="H5" s="233">
        <v>568</v>
      </c>
    </row>
    <row r="6" spans="1:8" ht="18" customHeight="1">
      <c r="A6" s="142" t="s">
        <v>257</v>
      </c>
      <c r="B6" s="170" t="s">
        <v>25</v>
      </c>
      <c r="C6" s="171">
        <v>1</v>
      </c>
      <c r="D6" s="172" t="s">
        <v>258</v>
      </c>
      <c r="E6" s="172">
        <v>4</v>
      </c>
      <c r="F6" s="172">
        <v>10</v>
      </c>
      <c r="G6" s="172">
        <v>10</v>
      </c>
      <c r="H6" s="172">
        <v>1417</v>
      </c>
    </row>
    <row r="7" spans="1:8" ht="18" customHeight="1">
      <c r="A7" s="142" t="s">
        <v>269</v>
      </c>
      <c r="B7" s="170" t="s">
        <v>400</v>
      </c>
      <c r="C7" s="171">
        <v>1</v>
      </c>
      <c r="D7" s="172" t="s">
        <v>258</v>
      </c>
      <c r="E7" s="172">
        <v>3</v>
      </c>
      <c r="F7" s="172">
        <v>9</v>
      </c>
      <c r="G7" s="172">
        <v>3</v>
      </c>
      <c r="H7" s="172">
        <v>4945</v>
      </c>
    </row>
    <row r="8" spans="1:8" ht="18" customHeight="1">
      <c r="A8" s="142" t="s">
        <v>262</v>
      </c>
      <c r="B8" s="188" t="s">
        <v>27</v>
      </c>
      <c r="C8" s="189">
        <v>2</v>
      </c>
      <c r="D8" s="190" t="s">
        <v>263</v>
      </c>
      <c r="E8" s="190" t="s">
        <v>290</v>
      </c>
      <c r="F8" s="190">
        <v>3</v>
      </c>
      <c r="G8" s="190">
        <v>7</v>
      </c>
      <c r="H8" s="190">
        <v>2970</v>
      </c>
    </row>
    <row r="9" spans="1:8" ht="18" customHeight="1">
      <c r="A9" s="142" t="s">
        <v>262</v>
      </c>
      <c r="B9" s="170" t="s">
        <v>28</v>
      </c>
      <c r="C9" s="173">
        <v>1</v>
      </c>
      <c r="D9" s="174" t="s">
        <v>258</v>
      </c>
      <c r="E9" s="174">
        <v>2</v>
      </c>
      <c r="F9" s="172">
        <v>8</v>
      </c>
      <c r="G9" s="172">
        <v>8</v>
      </c>
      <c r="H9" s="172">
        <v>584</v>
      </c>
    </row>
    <row r="10" spans="1:8" ht="18" customHeight="1">
      <c r="A10" s="142" t="s">
        <v>254</v>
      </c>
      <c r="B10" s="231" t="s">
        <v>29</v>
      </c>
      <c r="C10" s="234">
        <v>4</v>
      </c>
      <c r="D10" s="235" t="s">
        <v>255</v>
      </c>
      <c r="E10" s="235" t="s">
        <v>256</v>
      </c>
      <c r="F10" s="233">
        <v>1</v>
      </c>
      <c r="G10" s="233">
        <v>17</v>
      </c>
      <c r="H10" s="233">
        <v>568</v>
      </c>
    </row>
    <row r="11" spans="1:8" ht="18" customHeight="1">
      <c r="A11" s="142" t="s">
        <v>259</v>
      </c>
      <c r="B11" s="231" t="s">
        <v>30</v>
      </c>
      <c r="C11" s="232">
        <v>4</v>
      </c>
      <c r="D11" s="233" t="s">
        <v>255</v>
      </c>
      <c r="E11" s="235" t="s">
        <v>256</v>
      </c>
      <c r="F11" s="233">
        <v>1</v>
      </c>
      <c r="G11" s="233">
        <v>10</v>
      </c>
      <c r="H11" s="233">
        <v>2352</v>
      </c>
    </row>
    <row r="12" spans="1:8" ht="18" customHeight="1">
      <c r="A12" s="142" t="s">
        <v>262</v>
      </c>
      <c r="B12" s="170" t="s">
        <v>31</v>
      </c>
      <c r="C12" s="171">
        <v>1</v>
      </c>
      <c r="D12" s="172" t="s">
        <v>258</v>
      </c>
      <c r="E12" s="172">
        <v>2</v>
      </c>
      <c r="F12" s="172">
        <v>8</v>
      </c>
      <c r="G12" s="172">
        <v>10</v>
      </c>
      <c r="H12" s="172">
        <v>2128</v>
      </c>
    </row>
    <row r="13" spans="1:8" ht="18" customHeight="1">
      <c r="A13" s="142" t="s">
        <v>262</v>
      </c>
      <c r="B13" s="188" t="s">
        <v>235</v>
      </c>
      <c r="C13" s="189">
        <v>2</v>
      </c>
      <c r="D13" s="190" t="s">
        <v>263</v>
      </c>
      <c r="E13" s="190" t="s">
        <v>290</v>
      </c>
      <c r="F13" s="190">
        <v>3</v>
      </c>
      <c r="G13" s="190">
        <v>17</v>
      </c>
      <c r="H13" s="190">
        <v>5241</v>
      </c>
    </row>
    <row r="14" spans="1:8" ht="18" customHeight="1">
      <c r="A14" s="142" t="s">
        <v>259</v>
      </c>
      <c r="B14" s="170" t="s">
        <v>32</v>
      </c>
      <c r="C14" s="171">
        <v>1</v>
      </c>
      <c r="D14" s="172" t="s">
        <v>258</v>
      </c>
      <c r="E14" s="172">
        <v>1</v>
      </c>
      <c r="F14" s="172">
        <v>7</v>
      </c>
      <c r="G14" s="172">
        <v>4</v>
      </c>
      <c r="H14" s="172">
        <v>1026</v>
      </c>
    </row>
    <row r="15" spans="1:8" ht="18" customHeight="1">
      <c r="A15" s="142" t="s">
        <v>262</v>
      </c>
      <c r="B15" s="188" t="s">
        <v>33</v>
      </c>
      <c r="C15" s="189">
        <v>2</v>
      </c>
      <c r="D15" s="190" t="s">
        <v>263</v>
      </c>
      <c r="E15" s="190" t="s">
        <v>290</v>
      </c>
      <c r="F15" s="190">
        <v>3</v>
      </c>
      <c r="G15" s="190">
        <v>8</v>
      </c>
      <c r="H15" s="190">
        <v>935</v>
      </c>
    </row>
    <row r="16" spans="1:8" ht="18" customHeight="1">
      <c r="A16" s="142" t="s">
        <v>257</v>
      </c>
      <c r="B16" s="212" t="s">
        <v>233</v>
      </c>
      <c r="C16" s="213">
        <v>4</v>
      </c>
      <c r="D16" s="214" t="s">
        <v>260</v>
      </c>
      <c r="E16" s="214" t="s">
        <v>256</v>
      </c>
      <c r="F16" s="214">
        <v>2</v>
      </c>
      <c r="G16" s="214">
        <v>21</v>
      </c>
      <c r="H16" s="214">
        <v>4087</v>
      </c>
    </row>
    <row r="17" spans="1:8" ht="18" customHeight="1">
      <c r="A17" s="142" t="s">
        <v>254</v>
      </c>
      <c r="B17" s="185" t="s">
        <v>245</v>
      </c>
      <c r="C17" s="186">
        <v>2</v>
      </c>
      <c r="D17" s="187" t="s">
        <v>263</v>
      </c>
      <c r="E17" s="187" t="s">
        <v>289</v>
      </c>
      <c r="F17" s="187">
        <v>6</v>
      </c>
      <c r="G17" s="187">
        <v>10</v>
      </c>
      <c r="H17" s="187">
        <v>459</v>
      </c>
    </row>
    <row r="18" spans="1:8" ht="18" customHeight="1">
      <c r="A18" s="142" t="s">
        <v>259</v>
      </c>
      <c r="B18" s="188" t="s">
        <v>291</v>
      </c>
      <c r="C18" s="189">
        <v>2</v>
      </c>
      <c r="D18" s="190" t="s">
        <v>263</v>
      </c>
      <c r="E18" s="190" t="s">
        <v>290</v>
      </c>
      <c r="F18" s="190">
        <v>3</v>
      </c>
      <c r="G18" s="190">
        <v>2</v>
      </c>
      <c r="H18" s="190">
        <v>856</v>
      </c>
    </row>
    <row r="19" spans="1:8" ht="18" customHeight="1">
      <c r="A19" s="142" t="s">
        <v>257</v>
      </c>
      <c r="B19" s="212" t="s">
        <v>234</v>
      </c>
      <c r="C19" s="213">
        <v>4</v>
      </c>
      <c r="D19" s="214" t="s">
        <v>260</v>
      </c>
      <c r="E19" s="214" t="s">
        <v>256</v>
      </c>
      <c r="F19" s="214">
        <v>2</v>
      </c>
      <c r="G19" s="214">
        <v>22</v>
      </c>
      <c r="H19" s="214">
        <v>4070</v>
      </c>
    </row>
    <row r="20" spans="1:8" ht="18" customHeight="1">
      <c r="A20" s="142" t="s">
        <v>259</v>
      </c>
      <c r="B20" s="199" t="s">
        <v>236</v>
      </c>
      <c r="C20" s="200">
        <v>2</v>
      </c>
      <c r="D20" s="201" t="s">
        <v>292</v>
      </c>
      <c r="E20" s="201" t="s">
        <v>290</v>
      </c>
      <c r="F20" s="201">
        <v>4</v>
      </c>
      <c r="G20" s="201">
        <v>7</v>
      </c>
      <c r="H20" s="201">
        <v>2400</v>
      </c>
    </row>
    <row r="21" spans="1:8" ht="18" customHeight="1">
      <c r="A21" s="142" t="s">
        <v>259</v>
      </c>
      <c r="B21" s="231" t="s">
        <v>34</v>
      </c>
      <c r="C21" s="232">
        <v>4</v>
      </c>
      <c r="D21" s="233" t="s">
        <v>255</v>
      </c>
      <c r="E21" s="233" t="s">
        <v>256</v>
      </c>
      <c r="F21" s="233">
        <v>1</v>
      </c>
      <c r="G21" s="233">
        <v>12</v>
      </c>
      <c r="H21" s="233">
        <v>1207</v>
      </c>
    </row>
    <row r="22" spans="1:8" ht="18" customHeight="1">
      <c r="A22" s="142" t="s">
        <v>254</v>
      </c>
      <c r="B22" s="231" t="s">
        <v>35</v>
      </c>
      <c r="C22" s="232">
        <v>4</v>
      </c>
      <c r="D22" s="233" t="s">
        <v>255</v>
      </c>
      <c r="E22" s="233" t="s">
        <v>256</v>
      </c>
      <c r="F22" s="233">
        <v>1</v>
      </c>
      <c r="G22" s="233">
        <v>2</v>
      </c>
      <c r="H22" s="233">
        <v>37664</v>
      </c>
    </row>
    <row r="23" spans="1:8" ht="17.25" customHeight="1">
      <c r="A23" s="142" t="s">
        <v>266</v>
      </c>
      <c r="B23" s="215" t="s">
        <v>36</v>
      </c>
      <c r="C23" s="216">
        <v>2</v>
      </c>
      <c r="D23" s="217" t="s">
        <v>260</v>
      </c>
      <c r="E23" s="217" t="s">
        <v>290</v>
      </c>
      <c r="F23" s="217">
        <v>2</v>
      </c>
      <c r="G23" s="217">
        <v>30</v>
      </c>
      <c r="H23" s="217">
        <v>2244</v>
      </c>
    </row>
    <row r="24" spans="1:8" ht="18" customHeight="1">
      <c r="A24" s="142" t="s">
        <v>267</v>
      </c>
      <c r="B24" s="185" t="s">
        <v>37</v>
      </c>
      <c r="C24" s="186">
        <v>2</v>
      </c>
      <c r="D24" s="187" t="s">
        <v>263</v>
      </c>
      <c r="E24" s="187" t="s">
        <v>289</v>
      </c>
      <c r="F24" s="187">
        <v>6</v>
      </c>
      <c r="G24" s="187">
        <v>6</v>
      </c>
      <c r="H24" s="187">
        <v>3725</v>
      </c>
    </row>
    <row r="25" spans="1:8" ht="18" customHeight="1">
      <c r="A25" s="142" t="s">
        <v>259</v>
      </c>
      <c r="B25" s="231" t="s">
        <v>38</v>
      </c>
      <c r="C25" s="232">
        <v>4</v>
      </c>
      <c r="D25" s="233" t="s">
        <v>255</v>
      </c>
      <c r="E25" s="233" t="s">
        <v>256</v>
      </c>
      <c r="F25" s="233">
        <v>1</v>
      </c>
      <c r="G25" s="233">
        <v>6</v>
      </c>
      <c r="H25" s="233">
        <v>24225</v>
      </c>
    </row>
    <row r="26" spans="1:8" ht="18" customHeight="1">
      <c r="A26" s="142" t="s">
        <v>259</v>
      </c>
      <c r="B26" s="231" t="s">
        <v>261</v>
      </c>
      <c r="C26" s="232">
        <v>1</v>
      </c>
      <c r="D26" s="233" t="s">
        <v>255</v>
      </c>
      <c r="E26" s="233">
        <v>4</v>
      </c>
      <c r="F26" s="233">
        <v>1</v>
      </c>
      <c r="G26" s="233">
        <v>7</v>
      </c>
      <c r="H26" s="233">
        <v>590</v>
      </c>
    </row>
    <row r="27" spans="1:9" ht="18" customHeight="1">
      <c r="A27" s="142" t="s">
        <v>259</v>
      </c>
      <c r="B27" s="199" t="s">
        <v>39</v>
      </c>
      <c r="C27" s="200">
        <v>2</v>
      </c>
      <c r="D27" s="201" t="s">
        <v>292</v>
      </c>
      <c r="E27" s="201" t="s">
        <v>290</v>
      </c>
      <c r="F27" s="201">
        <v>4</v>
      </c>
      <c r="G27" s="201">
        <v>13</v>
      </c>
      <c r="H27" s="201">
        <v>7674</v>
      </c>
      <c r="I27" s="63"/>
    </row>
    <row r="28" spans="1:8" ht="18" customHeight="1">
      <c r="A28" s="142" t="s">
        <v>262</v>
      </c>
      <c r="B28" s="236" t="s">
        <v>40</v>
      </c>
      <c r="C28" s="234">
        <v>1</v>
      </c>
      <c r="D28" s="235" t="s">
        <v>255</v>
      </c>
      <c r="E28" s="235">
        <v>4</v>
      </c>
      <c r="F28" s="237">
        <v>1</v>
      </c>
      <c r="G28" s="238">
        <v>8</v>
      </c>
      <c r="H28" s="238">
        <v>473</v>
      </c>
    </row>
    <row r="29" spans="1:8" ht="18" customHeight="1">
      <c r="A29" s="142" t="s">
        <v>254</v>
      </c>
      <c r="B29" s="191" t="s">
        <v>41</v>
      </c>
      <c r="C29" s="192">
        <v>1</v>
      </c>
      <c r="D29" s="193" t="s">
        <v>263</v>
      </c>
      <c r="E29" s="193">
        <v>4</v>
      </c>
      <c r="F29" s="193">
        <v>6</v>
      </c>
      <c r="G29" s="193">
        <v>18</v>
      </c>
      <c r="H29" s="193">
        <v>343</v>
      </c>
    </row>
    <row r="30" spans="1:8" ht="18" customHeight="1">
      <c r="A30" s="142" t="s">
        <v>254</v>
      </c>
      <c r="B30" s="199" t="s">
        <v>42</v>
      </c>
      <c r="C30" s="200">
        <v>2</v>
      </c>
      <c r="D30" s="201" t="s">
        <v>292</v>
      </c>
      <c r="E30" s="201" t="s">
        <v>289</v>
      </c>
      <c r="F30" s="201">
        <v>5</v>
      </c>
      <c r="G30" s="201">
        <v>7</v>
      </c>
      <c r="H30" s="201">
        <v>1298</v>
      </c>
    </row>
    <row r="31" spans="1:8" ht="18" customHeight="1">
      <c r="A31" s="142" t="s">
        <v>262</v>
      </c>
      <c r="B31" s="170" t="s">
        <v>293</v>
      </c>
      <c r="C31" s="171">
        <v>1</v>
      </c>
      <c r="D31" s="172" t="s">
        <v>258</v>
      </c>
      <c r="E31" s="172">
        <v>2</v>
      </c>
      <c r="F31" s="172">
        <v>8</v>
      </c>
      <c r="G31" s="172">
        <v>5</v>
      </c>
      <c r="H31" s="172">
        <v>958</v>
      </c>
    </row>
    <row r="32" spans="1:8" ht="18" customHeight="1">
      <c r="A32" s="142" t="s">
        <v>257</v>
      </c>
      <c r="B32" s="170" t="s">
        <v>43</v>
      </c>
      <c r="C32" s="171">
        <v>1</v>
      </c>
      <c r="D32" s="172" t="s">
        <v>258</v>
      </c>
      <c r="E32" s="174">
        <v>4</v>
      </c>
      <c r="F32" s="172">
        <v>10</v>
      </c>
      <c r="G32" s="172">
        <v>5</v>
      </c>
      <c r="H32" s="172">
        <v>370</v>
      </c>
    </row>
    <row r="33" spans="1:8" ht="18" customHeight="1">
      <c r="A33" s="142" t="s">
        <v>267</v>
      </c>
      <c r="B33" s="194" t="s">
        <v>316</v>
      </c>
      <c r="C33" s="192">
        <v>1</v>
      </c>
      <c r="D33" s="193" t="s">
        <v>263</v>
      </c>
      <c r="E33" s="193">
        <v>4</v>
      </c>
      <c r="F33" s="193">
        <v>6</v>
      </c>
      <c r="G33" s="193">
        <v>19</v>
      </c>
      <c r="H33" s="193">
        <v>1740</v>
      </c>
    </row>
    <row r="34" spans="1:8" ht="18" customHeight="1">
      <c r="A34" s="142" t="s">
        <v>267</v>
      </c>
      <c r="B34" s="194" t="s">
        <v>317</v>
      </c>
      <c r="C34" s="192">
        <v>1</v>
      </c>
      <c r="D34" s="193" t="s">
        <v>263</v>
      </c>
      <c r="E34" s="193">
        <v>4</v>
      </c>
      <c r="F34" s="193">
        <v>6</v>
      </c>
      <c r="G34" s="193">
        <v>20</v>
      </c>
      <c r="H34" s="193">
        <v>245</v>
      </c>
    </row>
    <row r="35" spans="1:8" ht="24.75" customHeight="1">
      <c r="A35" s="142" t="s">
        <v>254</v>
      </c>
      <c r="B35" s="175" t="s">
        <v>7</v>
      </c>
      <c r="C35" s="176">
        <v>4</v>
      </c>
      <c r="D35" s="177" t="s">
        <v>258</v>
      </c>
      <c r="E35" s="177" t="s">
        <v>256</v>
      </c>
      <c r="F35" s="178" t="s">
        <v>264</v>
      </c>
      <c r="G35" s="179">
        <v>1</v>
      </c>
      <c r="H35" s="179">
        <v>122400</v>
      </c>
    </row>
    <row r="36" spans="1:8" ht="17.25" customHeight="1">
      <c r="A36" s="142" t="s">
        <v>254</v>
      </c>
      <c r="B36" s="175" t="s">
        <v>265</v>
      </c>
      <c r="C36" s="176">
        <v>4</v>
      </c>
      <c r="D36" s="177" t="s">
        <v>258</v>
      </c>
      <c r="E36" s="177" t="s">
        <v>256</v>
      </c>
      <c r="F36" s="178" t="s">
        <v>264</v>
      </c>
      <c r="G36" s="179">
        <v>2</v>
      </c>
      <c r="H36" s="179">
        <v>3862</v>
      </c>
    </row>
    <row r="37" spans="1:8" ht="18" customHeight="1">
      <c r="A37" s="142" t="s">
        <v>254</v>
      </c>
      <c r="B37" s="231" t="s">
        <v>237</v>
      </c>
      <c r="C37" s="234">
        <v>4</v>
      </c>
      <c r="D37" s="235" t="s">
        <v>255</v>
      </c>
      <c r="E37" s="235" t="s">
        <v>256</v>
      </c>
      <c r="F37" s="233">
        <v>1</v>
      </c>
      <c r="G37" s="233">
        <v>18</v>
      </c>
      <c r="H37" s="233">
        <v>3930</v>
      </c>
    </row>
    <row r="38" spans="1:8" ht="18" customHeight="1">
      <c r="A38" s="142" t="s">
        <v>262</v>
      </c>
      <c r="B38" s="180" t="s">
        <v>248</v>
      </c>
      <c r="C38" s="176">
        <v>1</v>
      </c>
      <c r="D38" s="177" t="s">
        <v>258</v>
      </c>
      <c r="E38" s="177">
        <v>1</v>
      </c>
      <c r="F38" s="181">
        <v>7</v>
      </c>
      <c r="G38" s="181">
        <v>4</v>
      </c>
      <c r="H38" s="181">
        <v>994</v>
      </c>
    </row>
    <row r="39" spans="1:8" ht="18" customHeight="1">
      <c r="A39" s="142" t="s">
        <v>262</v>
      </c>
      <c r="B39" s="239" t="s">
        <v>46</v>
      </c>
      <c r="C39" s="240">
        <v>2</v>
      </c>
      <c r="D39" s="241" t="s">
        <v>255</v>
      </c>
      <c r="E39" s="241" t="s">
        <v>290</v>
      </c>
      <c r="F39" s="241">
        <v>1</v>
      </c>
      <c r="G39" s="241">
        <v>27</v>
      </c>
      <c r="H39" s="241">
        <v>2660</v>
      </c>
    </row>
    <row r="40" spans="1:8" ht="18" customHeight="1">
      <c r="A40" s="142" t="s">
        <v>262</v>
      </c>
      <c r="B40" s="231" t="s">
        <v>47</v>
      </c>
      <c r="C40" s="232">
        <v>4</v>
      </c>
      <c r="D40" s="233" t="s">
        <v>255</v>
      </c>
      <c r="E40" s="233" t="s">
        <v>256</v>
      </c>
      <c r="F40" s="233">
        <v>1</v>
      </c>
      <c r="G40" s="233">
        <v>5</v>
      </c>
      <c r="H40" s="233">
        <v>720</v>
      </c>
    </row>
    <row r="41" spans="1:8" ht="18" customHeight="1">
      <c r="A41" s="142" t="s">
        <v>267</v>
      </c>
      <c r="B41" s="185" t="s">
        <v>48</v>
      </c>
      <c r="C41" s="186">
        <v>2</v>
      </c>
      <c r="D41" s="187" t="s">
        <v>263</v>
      </c>
      <c r="E41" s="186" t="s">
        <v>289</v>
      </c>
      <c r="F41" s="187">
        <v>6</v>
      </c>
      <c r="G41" s="187">
        <v>1</v>
      </c>
      <c r="H41" s="187">
        <v>5868</v>
      </c>
    </row>
    <row r="42" spans="1:8" ht="18" customHeight="1">
      <c r="A42" s="142" t="s">
        <v>259</v>
      </c>
      <c r="B42" s="170" t="s">
        <v>49</v>
      </c>
      <c r="C42" s="171">
        <v>1</v>
      </c>
      <c r="D42" s="172" t="s">
        <v>258</v>
      </c>
      <c r="E42" s="172">
        <v>1</v>
      </c>
      <c r="F42" s="172">
        <v>7</v>
      </c>
      <c r="G42" s="172">
        <v>10</v>
      </c>
      <c r="H42" s="172">
        <v>1356</v>
      </c>
    </row>
    <row r="43" spans="1:8" ht="18" customHeight="1">
      <c r="A43" s="142" t="s">
        <v>254</v>
      </c>
      <c r="B43" s="199" t="s">
        <v>50</v>
      </c>
      <c r="C43" s="200">
        <v>2</v>
      </c>
      <c r="D43" s="201" t="s">
        <v>292</v>
      </c>
      <c r="E43" s="201" t="s">
        <v>289</v>
      </c>
      <c r="F43" s="201">
        <v>5</v>
      </c>
      <c r="G43" s="201">
        <v>3</v>
      </c>
      <c r="H43" s="201">
        <v>3528</v>
      </c>
    </row>
    <row r="44" spans="1:8" ht="15.75" customHeight="1">
      <c r="A44" s="142" t="s">
        <v>266</v>
      </c>
      <c r="B44" s="215" t="s">
        <v>294</v>
      </c>
      <c r="C44" s="216">
        <v>2</v>
      </c>
      <c r="D44" s="217" t="s">
        <v>260</v>
      </c>
      <c r="E44" s="217" t="s">
        <v>290</v>
      </c>
      <c r="F44" s="217">
        <v>2</v>
      </c>
      <c r="G44" s="217">
        <v>24</v>
      </c>
      <c r="H44" s="217">
        <v>1139</v>
      </c>
    </row>
    <row r="45" spans="1:8" ht="18" customHeight="1">
      <c r="A45" s="142" t="s">
        <v>266</v>
      </c>
      <c r="B45" s="212" t="s">
        <v>51</v>
      </c>
      <c r="C45" s="213">
        <v>4</v>
      </c>
      <c r="D45" s="214" t="s">
        <v>260</v>
      </c>
      <c r="E45" s="214" t="s">
        <v>256</v>
      </c>
      <c r="F45" s="214">
        <v>2</v>
      </c>
      <c r="G45" s="214">
        <v>6</v>
      </c>
      <c r="H45" s="214">
        <v>4940</v>
      </c>
    </row>
    <row r="46" spans="1:8" ht="18" customHeight="1">
      <c r="A46" s="142" t="s">
        <v>254</v>
      </c>
      <c r="B46" s="188" t="s">
        <v>52</v>
      </c>
      <c r="C46" s="189">
        <v>2</v>
      </c>
      <c r="D46" s="190" t="s">
        <v>263</v>
      </c>
      <c r="E46" s="190" t="s">
        <v>289</v>
      </c>
      <c r="F46" s="190">
        <v>6</v>
      </c>
      <c r="G46" s="190">
        <v>25</v>
      </c>
      <c r="H46" s="190">
        <v>2173</v>
      </c>
    </row>
    <row r="47" spans="1:8" ht="18" customHeight="1">
      <c r="A47" s="142" t="s">
        <v>254</v>
      </c>
      <c r="B47" s="202" t="s">
        <v>314</v>
      </c>
      <c r="C47" s="200">
        <v>2</v>
      </c>
      <c r="D47" s="201" t="s">
        <v>292</v>
      </c>
      <c r="E47" s="201" t="s">
        <v>289</v>
      </c>
      <c r="F47" s="201">
        <v>5</v>
      </c>
      <c r="G47" s="201">
        <v>8</v>
      </c>
      <c r="H47" s="201">
        <v>1591</v>
      </c>
    </row>
    <row r="48" spans="1:8" ht="18" customHeight="1">
      <c r="A48" s="142" t="s">
        <v>254</v>
      </c>
      <c r="B48" s="218" t="s">
        <v>54</v>
      </c>
      <c r="C48" s="219">
        <v>2</v>
      </c>
      <c r="D48" s="220" t="s">
        <v>260</v>
      </c>
      <c r="E48" s="220" t="s">
        <v>290</v>
      </c>
      <c r="F48" s="220">
        <v>2</v>
      </c>
      <c r="G48" s="220">
        <v>26</v>
      </c>
      <c r="H48" s="220">
        <v>3339</v>
      </c>
    </row>
    <row r="49" spans="1:8" ht="18" customHeight="1">
      <c r="A49" s="142" t="s">
        <v>259</v>
      </c>
      <c r="B49" s="199" t="s">
        <v>295</v>
      </c>
      <c r="C49" s="200">
        <v>2</v>
      </c>
      <c r="D49" s="201" t="s">
        <v>292</v>
      </c>
      <c r="E49" s="201" t="s">
        <v>290</v>
      </c>
      <c r="F49" s="201">
        <v>4</v>
      </c>
      <c r="G49" s="201">
        <v>4</v>
      </c>
      <c r="H49" s="201">
        <v>4825</v>
      </c>
    </row>
    <row r="50" spans="1:8" ht="18" customHeight="1">
      <c r="A50" s="142" t="s">
        <v>262</v>
      </c>
      <c r="B50" s="170" t="s">
        <v>55</v>
      </c>
      <c r="C50" s="171">
        <v>1</v>
      </c>
      <c r="D50" s="172" t="s">
        <v>258</v>
      </c>
      <c r="E50" s="172">
        <v>2</v>
      </c>
      <c r="F50" s="172">
        <v>8</v>
      </c>
      <c r="G50" s="172">
        <v>9</v>
      </c>
      <c r="H50" s="172">
        <v>863</v>
      </c>
    </row>
    <row r="51" spans="1:8" ht="18" customHeight="1">
      <c r="A51" s="142" t="s">
        <v>257</v>
      </c>
      <c r="B51" s="170" t="s">
        <v>56</v>
      </c>
      <c r="C51" s="171">
        <v>1</v>
      </c>
      <c r="D51" s="172" t="s">
        <v>258</v>
      </c>
      <c r="E51" s="172">
        <v>4</v>
      </c>
      <c r="F51" s="172">
        <v>10</v>
      </c>
      <c r="G51" s="172">
        <v>6</v>
      </c>
      <c r="H51" s="172">
        <v>368</v>
      </c>
    </row>
    <row r="52" spans="1:8" ht="18" customHeight="1">
      <c r="A52" s="142" t="s">
        <v>257</v>
      </c>
      <c r="B52" s="170" t="s">
        <v>250</v>
      </c>
      <c r="C52" s="171">
        <v>1</v>
      </c>
      <c r="D52" s="172" t="s">
        <v>258</v>
      </c>
      <c r="E52" s="172">
        <v>4</v>
      </c>
      <c r="F52" s="172">
        <v>10</v>
      </c>
      <c r="G52" s="172">
        <v>7</v>
      </c>
      <c r="H52" s="172">
        <v>226</v>
      </c>
    </row>
    <row r="53" spans="1:8" ht="18" customHeight="1">
      <c r="A53" s="142" t="s">
        <v>262</v>
      </c>
      <c r="B53" s="188" t="s">
        <v>57</v>
      </c>
      <c r="C53" s="189">
        <v>2</v>
      </c>
      <c r="D53" s="190" t="s">
        <v>263</v>
      </c>
      <c r="E53" s="190" t="s">
        <v>290</v>
      </c>
      <c r="F53" s="190">
        <v>3</v>
      </c>
      <c r="G53" s="190">
        <v>9</v>
      </c>
      <c r="H53" s="190">
        <v>1300</v>
      </c>
    </row>
    <row r="54" spans="1:8" ht="18" customHeight="1">
      <c r="A54" s="142" t="s">
        <v>262</v>
      </c>
      <c r="B54" s="170" t="s">
        <v>296</v>
      </c>
      <c r="C54" s="171">
        <v>1</v>
      </c>
      <c r="D54" s="172" t="s">
        <v>258</v>
      </c>
      <c r="E54" s="172">
        <v>2</v>
      </c>
      <c r="F54" s="172">
        <v>8</v>
      </c>
      <c r="G54" s="172">
        <v>6</v>
      </c>
      <c r="H54" s="172">
        <v>1278</v>
      </c>
    </row>
    <row r="55" spans="1:8" ht="18" customHeight="1">
      <c r="A55" s="142" t="s">
        <v>266</v>
      </c>
      <c r="B55" s="170" t="s">
        <v>58</v>
      </c>
      <c r="C55" s="171">
        <v>1</v>
      </c>
      <c r="D55" s="172" t="s">
        <v>258</v>
      </c>
      <c r="E55" s="172">
        <v>4</v>
      </c>
      <c r="F55" s="172">
        <v>10</v>
      </c>
      <c r="G55" s="172">
        <v>11</v>
      </c>
      <c r="H55" s="172">
        <v>3416</v>
      </c>
    </row>
    <row r="56" spans="1:8" ht="18" customHeight="1">
      <c r="A56" s="142" t="s">
        <v>262</v>
      </c>
      <c r="B56" s="188" t="s">
        <v>239</v>
      </c>
      <c r="C56" s="189" t="s">
        <v>280</v>
      </c>
      <c r="D56" s="190" t="s">
        <v>263</v>
      </c>
      <c r="E56" s="190" t="s">
        <v>290</v>
      </c>
      <c r="F56" s="190">
        <v>3</v>
      </c>
      <c r="G56" s="190">
        <v>12</v>
      </c>
      <c r="H56" s="190">
        <v>1564</v>
      </c>
    </row>
    <row r="57" spans="1:8" ht="18" customHeight="1">
      <c r="A57" s="142" t="s">
        <v>262</v>
      </c>
      <c r="B57" s="188" t="s">
        <v>59</v>
      </c>
      <c r="C57" s="189">
        <v>2</v>
      </c>
      <c r="D57" s="190" t="s">
        <v>263</v>
      </c>
      <c r="E57" s="190" t="s">
        <v>290</v>
      </c>
      <c r="F57" s="190">
        <v>3</v>
      </c>
      <c r="G57" s="190">
        <v>6</v>
      </c>
      <c r="H57" s="190">
        <v>2041</v>
      </c>
    </row>
    <row r="58" spans="1:8" ht="18" customHeight="1">
      <c r="A58" s="142" t="s">
        <v>267</v>
      </c>
      <c r="B58" s="191" t="s">
        <v>60</v>
      </c>
      <c r="C58" s="192">
        <v>1</v>
      </c>
      <c r="D58" s="193" t="s">
        <v>263</v>
      </c>
      <c r="E58" s="193">
        <v>4</v>
      </c>
      <c r="F58" s="193">
        <v>6</v>
      </c>
      <c r="G58" s="193">
        <v>14</v>
      </c>
      <c r="H58" s="193">
        <v>928</v>
      </c>
    </row>
    <row r="59" spans="1:8" ht="18" customHeight="1">
      <c r="A59" s="142" t="s">
        <v>257</v>
      </c>
      <c r="B59" s="170" t="s">
        <v>61</v>
      </c>
      <c r="C59" s="171">
        <v>1</v>
      </c>
      <c r="D59" s="172" t="s">
        <v>258</v>
      </c>
      <c r="E59" s="172">
        <v>4</v>
      </c>
      <c r="F59" s="172">
        <v>10</v>
      </c>
      <c r="G59" s="172">
        <v>8</v>
      </c>
      <c r="H59" s="172">
        <v>508</v>
      </c>
    </row>
    <row r="60" spans="1:8" ht="18" customHeight="1">
      <c r="A60" s="142" t="s">
        <v>254</v>
      </c>
      <c r="B60" s="231" t="s">
        <v>268</v>
      </c>
      <c r="C60" s="232">
        <v>4</v>
      </c>
      <c r="D60" s="233" t="s">
        <v>255</v>
      </c>
      <c r="E60" s="233" t="s">
        <v>256</v>
      </c>
      <c r="F60" s="233">
        <v>1</v>
      </c>
      <c r="G60" s="233">
        <v>19</v>
      </c>
      <c r="H60" s="233">
        <v>16383</v>
      </c>
    </row>
    <row r="61" spans="1:8" ht="18" customHeight="1">
      <c r="A61" s="142" t="s">
        <v>254</v>
      </c>
      <c r="B61" s="242" t="s">
        <v>297</v>
      </c>
      <c r="C61" s="243">
        <v>2</v>
      </c>
      <c r="D61" s="244" t="s">
        <v>255</v>
      </c>
      <c r="E61" s="244" t="s">
        <v>290</v>
      </c>
      <c r="F61" s="244">
        <v>1</v>
      </c>
      <c r="G61" s="244">
        <v>20</v>
      </c>
      <c r="H61" s="244">
        <v>1056</v>
      </c>
    </row>
    <row r="62" spans="1:8" ht="18" customHeight="1">
      <c r="A62" s="142" t="s">
        <v>254</v>
      </c>
      <c r="B62" s="242" t="s">
        <v>298</v>
      </c>
      <c r="C62" s="243">
        <v>2</v>
      </c>
      <c r="D62" s="244" t="s">
        <v>255</v>
      </c>
      <c r="E62" s="244" t="s">
        <v>290</v>
      </c>
      <c r="F62" s="244">
        <v>1</v>
      </c>
      <c r="G62" s="244">
        <v>21</v>
      </c>
      <c r="H62" s="244">
        <v>555</v>
      </c>
    </row>
    <row r="63" spans="1:8" ht="18" customHeight="1">
      <c r="A63" s="142" t="s">
        <v>254</v>
      </c>
      <c r="B63" s="242" t="s">
        <v>131</v>
      </c>
      <c r="C63" s="243">
        <v>4</v>
      </c>
      <c r="D63" s="244" t="s">
        <v>255</v>
      </c>
      <c r="E63" s="244" t="s">
        <v>256</v>
      </c>
      <c r="F63" s="244">
        <v>1</v>
      </c>
      <c r="G63" s="244">
        <v>22</v>
      </c>
      <c r="H63" s="244">
        <v>671</v>
      </c>
    </row>
    <row r="64" spans="1:8" ht="18" customHeight="1">
      <c r="A64" s="142" t="s">
        <v>257</v>
      </c>
      <c r="B64" s="170" t="s">
        <v>62</v>
      </c>
      <c r="C64" s="171">
        <v>1</v>
      </c>
      <c r="D64" s="172" t="s">
        <v>258</v>
      </c>
      <c r="E64" s="172">
        <v>4</v>
      </c>
      <c r="F64" s="172">
        <v>10</v>
      </c>
      <c r="G64" s="172">
        <v>9</v>
      </c>
      <c r="H64" s="172">
        <v>625</v>
      </c>
    </row>
    <row r="65" spans="1:8" ht="18" customHeight="1">
      <c r="A65" s="142" t="s">
        <v>254</v>
      </c>
      <c r="B65" s="191" t="s">
        <v>315</v>
      </c>
      <c r="C65" s="192">
        <v>1</v>
      </c>
      <c r="D65" s="193" t="s">
        <v>263</v>
      </c>
      <c r="E65" s="193">
        <v>4</v>
      </c>
      <c r="F65" s="193">
        <v>6</v>
      </c>
      <c r="G65" s="193">
        <v>17</v>
      </c>
      <c r="H65" s="193">
        <v>681</v>
      </c>
    </row>
    <row r="66" spans="1:8" ht="18" customHeight="1">
      <c r="A66" s="142" t="s">
        <v>262</v>
      </c>
      <c r="B66" s="188" t="s">
        <v>64</v>
      </c>
      <c r="C66" s="189">
        <v>2</v>
      </c>
      <c r="D66" s="190" t="s">
        <v>263</v>
      </c>
      <c r="E66" s="190" t="s">
        <v>290</v>
      </c>
      <c r="F66" s="190">
        <v>3</v>
      </c>
      <c r="G66" s="190">
        <v>1</v>
      </c>
      <c r="H66" s="190">
        <v>1190</v>
      </c>
    </row>
    <row r="67" spans="1:8" ht="18" customHeight="1">
      <c r="A67" s="142" t="s">
        <v>269</v>
      </c>
      <c r="B67" s="199" t="s">
        <v>65</v>
      </c>
      <c r="C67" s="200">
        <v>2</v>
      </c>
      <c r="D67" s="201" t="s">
        <v>292</v>
      </c>
      <c r="E67" s="201" t="s">
        <v>290</v>
      </c>
      <c r="F67" s="201">
        <v>4</v>
      </c>
      <c r="G67" s="201">
        <v>2</v>
      </c>
      <c r="H67" s="201">
        <v>5340</v>
      </c>
    </row>
    <row r="68" spans="1:8" ht="18" customHeight="1">
      <c r="A68" s="142" t="s">
        <v>262</v>
      </c>
      <c r="B68" s="188" t="s">
        <v>66</v>
      </c>
      <c r="C68" s="189">
        <v>2</v>
      </c>
      <c r="D68" s="190" t="s">
        <v>263</v>
      </c>
      <c r="E68" s="190" t="s">
        <v>290</v>
      </c>
      <c r="F68" s="190">
        <v>3</v>
      </c>
      <c r="G68" s="190">
        <v>14</v>
      </c>
      <c r="H68" s="190">
        <v>3626</v>
      </c>
    </row>
    <row r="69" spans="1:8" ht="18" customHeight="1">
      <c r="A69" s="142" t="s">
        <v>267</v>
      </c>
      <c r="B69" s="185" t="s">
        <v>67</v>
      </c>
      <c r="C69" s="186">
        <v>2</v>
      </c>
      <c r="D69" s="187" t="s">
        <v>263</v>
      </c>
      <c r="E69" s="187" t="s">
        <v>289</v>
      </c>
      <c r="F69" s="187">
        <v>6</v>
      </c>
      <c r="G69" s="187">
        <v>8</v>
      </c>
      <c r="H69" s="187">
        <v>1929</v>
      </c>
    </row>
    <row r="70" spans="1:8" ht="25.5" customHeight="1">
      <c r="A70" s="142" t="s">
        <v>269</v>
      </c>
      <c r="B70" s="199" t="s">
        <v>68</v>
      </c>
      <c r="C70" s="200">
        <v>2</v>
      </c>
      <c r="D70" s="201" t="s">
        <v>292</v>
      </c>
      <c r="E70" s="201" t="s">
        <v>290</v>
      </c>
      <c r="F70" s="201">
        <v>4</v>
      </c>
      <c r="G70" s="201">
        <v>1</v>
      </c>
      <c r="H70" s="201">
        <v>3824</v>
      </c>
    </row>
    <row r="71" spans="1:8" ht="18" customHeight="1">
      <c r="A71" s="142" t="s">
        <v>269</v>
      </c>
      <c r="B71" s="231" t="s">
        <v>69</v>
      </c>
      <c r="C71" s="232">
        <v>4</v>
      </c>
      <c r="D71" s="233" t="s">
        <v>255</v>
      </c>
      <c r="E71" s="233" t="s">
        <v>256</v>
      </c>
      <c r="F71" s="233">
        <v>1</v>
      </c>
      <c r="G71" s="233">
        <v>15</v>
      </c>
      <c r="H71" s="233">
        <v>4544</v>
      </c>
    </row>
    <row r="72" spans="1:8" ht="15" customHeight="1">
      <c r="A72" s="142" t="s">
        <v>266</v>
      </c>
      <c r="B72" s="221" t="s">
        <v>70</v>
      </c>
      <c r="C72" s="222">
        <v>1</v>
      </c>
      <c r="D72" s="223" t="s">
        <v>260</v>
      </c>
      <c r="E72" s="223">
        <v>4</v>
      </c>
      <c r="F72" s="223">
        <v>2</v>
      </c>
      <c r="G72" s="223">
        <v>13</v>
      </c>
      <c r="H72" s="223">
        <v>2495</v>
      </c>
    </row>
    <row r="73" spans="1:8" ht="18" customHeight="1">
      <c r="A73" s="142" t="s">
        <v>259</v>
      </c>
      <c r="B73" s="170" t="s">
        <v>71</v>
      </c>
      <c r="C73" s="171">
        <v>1</v>
      </c>
      <c r="D73" s="172" t="s">
        <v>258</v>
      </c>
      <c r="E73" s="172">
        <v>1</v>
      </c>
      <c r="F73" s="172">
        <v>7</v>
      </c>
      <c r="G73" s="172">
        <v>11</v>
      </c>
      <c r="H73" s="172">
        <v>592</v>
      </c>
    </row>
    <row r="74" spans="1:8" ht="18" customHeight="1">
      <c r="A74" s="142" t="s">
        <v>266</v>
      </c>
      <c r="B74" s="170" t="s">
        <v>270</v>
      </c>
      <c r="C74" s="171">
        <v>1</v>
      </c>
      <c r="D74" s="172" t="s">
        <v>258</v>
      </c>
      <c r="E74" s="172">
        <v>4</v>
      </c>
      <c r="F74" s="172">
        <v>10</v>
      </c>
      <c r="G74" s="172">
        <v>3</v>
      </c>
      <c r="H74" s="172">
        <v>970</v>
      </c>
    </row>
    <row r="75" spans="1:8" ht="18" customHeight="1">
      <c r="A75" s="142" t="s">
        <v>266</v>
      </c>
      <c r="B75" s="170" t="s">
        <v>271</v>
      </c>
      <c r="C75" s="171">
        <v>1</v>
      </c>
      <c r="D75" s="172" t="s">
        <v>258</v>
      </c>
      <c r="E75" s="172">
        <v>4</v>
      </c>
      <c r="F75" s="172">
        <v>10</v>
      </c>
      <c r="G75" s="172">
        <v>4</v>
      </c>
      <c r="H75" s="172">
        <v>412</v>
      </c>
    </row>
    <row r="76" spans="1:8" ht="18" customHeight="1">
      <c r="A76" s="142" t="s">
        <v>254</v>
      </c>
      <c r="B76" s="245" t="s">
        <v>72</v>
      </c>
      <c r="C76" s="246">
        <v>4</v>
      </c>
      <c r="D76" s="247" t="s">
        <v>255</v>
      </c>
      <c r="E76" s="247" t="s">
        <v>256</v>
      </c>
      <c r="F76" s="247">
        <v>1</v>
      </c>
      <c r="G76" s="247">
        <v>26</v>
      </c>
      <c r="H76" s="247">
        <v>2774</v>
      </c>
    </row>
    <row r="77" spans="1:8" ht="18" customHeight="1">
      <c r="A77" s="142" t="s">
        <v>262</v>
      </c>
      <c r="B77" s="170" t="s">
        <v>301</v>
      </c>
      <c r="C77" s="171">
        <v>1</v>
      </c>
      <c r="D77" s="172" t="s">
        <v>258</v>
      </c>
      <c r="E77" s="172">
        <v>2</v>
      </c>
      <c r="F77" s="172">
        <v>8</v>
      </c>
      <c r="G77" s="172">
        <v>4</v>
      </c>
      <c r="H77" s="172">
        <v>1265</v>
      </c>
    </row>
    <row r="78" spans="1:8" ht="18" customHeight="1">
      <c r="A78" s="142" t="s">
        <v>254</v>
      </c>
      <c r="B78" s="199" t="s">
        <v>73</v>
      </c>
      <c r="C78" s="200">
        <v>2</v>
      </c>
      <c r="D78" s="201" t="s">
        <v>292</v>
      </c>
      <c r="E78" s="201" t="s">
        <v>289</v>
      </c>
      <c r="F78" s="201">
        <v>5</v>
      </c>
      <c r="G78" s="201">
        <v>6</v>
      </c>
      <c r="H78" s="201">
        <v>2142</v>
      </c>
    </row>
    <row r="79" spans="1:8" ht="18" customHeight="1">
      <c r="A79" s="142" t="s">
        <v>267</v>
      </c>
      <c r="B79" s="191" t="s">
        <v>75</v>
      </c>
      <c r="C79" s="192">
        <v>1</v>
      </c>
      <c r="D79" s="193" t="s">
        <v>263</v>
      </c>
      <c r="E79" s="193">
        <v>4</v>
      </c>
      <c r="F79" s="193">
        <v>6</v>
      </c>
      <c r="G79" s="193">
        <v>15</v>
      </c>
      <c r="H79" s="193">
        <v>615</v>
      </c>
    </row>
    <row r="80" spans="1:8" ht="18" customHeight="1">
      <c r="A80" s="142" t="s">
        <v>257</v>
      </c>
      <c r="B80" s="215" t="s">
        <v>76</v>
      </c>
      <c r="C80" s="216">
        <v>2</v>
      </c>
      <c r="D80" s="217" t="s">
        <v>260</v>
      </c>
      <c r="E80" s="217" t="s">
        <v>290</v>
      </c>
      <c r="F80" s="217">
        <v>2</v>
      </c>
      <c r="G80" s="217">
        <v>32</v>
      </c>
      <c r="H80" s="217">
        <v>4188</v>
      </c>
    </row>
    <row r="81" spans="1:8" ht="18" customHeight="1">
      <c r="A81" s="142" t="s">
        <v>262</v>
      </c>
      <c r="B81" s="231" t="s">
        <v>272</v>
      </c>
      <c r="C81" s="232">
        <v>4</v>
      </c>
      <c r="D81" s="233" t="s">
        <v>255</v>
      </c>
      <c r="E81" s="233" t="s">
        <v>256</v>
      </c>
      <c r="F81" s="233">
        <v>1</v>
      </c>
      <c r="G81" s="233">
        <v>1</v>
      </c>
      <c r="H81" s="233">
        <v>18739</v>
      </c>
    </row>
    <row r="82" spans="1:8" ht="18" customHeight="1">
      <c r="A82" s="142" t="s">
        <v>267</v>
      </c>
      <c r="B82" s="185" t="s">
        <v>77</v>
      </c>
      <c r="C82" s="186">
        <v>2</v>
      </c>
      <c r="D82" s="187" t="s">
        <v>263</v>
      </c>
      <c r="E82" s="187" t="s">
        <v>289</v>
      </c>
      <c r="F82" s="187">
        <v>6</v>
      </c>
      <c r="G82" s="187">
        <v>7</v>
      </c>
      <c r="H82" s="187">
        <v>372</v>
      </c>
    </row>
    <row r="83" spans="1:8" ht="18" customHeight="1">
      <c r="A83" s="142" t="s">
        <v>254</v>
      </c>
      <c r="B83" s="199" t="s">
        <v>302</v>
      </c>
      <c r="C83" s="200">
        <v>2</v>
      </c>
      <c r="D83" s="201" t="s">
        <v>292</v>
      </c>
      <c r="E83" s="201" t="s">
        <v>289</v>
      </c>
      <c r="F83" s="201">
        <v>5</v>
      </c>
      <c r="G83" s="201">
        <v>5</v>
      </c>
      <c r="H83" s="201">
        <v>702</v>
      </c>
    </row>
    <row r="84" spans="1:8" ht="18" customHeight="1">
      <c r="A84" s="142" t="s">
        <v>254</v>
      </c>
      <c r="B84" s="199" t="s">
        <v>78</v>
      </c>
      <c r="C84" s="200">
        <v>2</v>
      </c>
      <c r="D84" s="201" t="s">
        <v>292</v>
      </c>
      <c r="E84" s="201" t="s">
        <v>289</v>
      </c>
      <c r="F84" s="201">
        <v>5</v>
      </c>
      <c r="G84" s="201">
        <v>10</v>
      </c>
      <c r="H84" s="201">
        <v>1048</v>
      </c>
    </row>
    <row r="85" spans="1:8" ht="14.25" customHeight="1">
      <c r="A85" s="142" t="s">
        <v>254</v>
      </c>
      <c r="B85" s="224" t="s">
        <v>273</v>
      </c>
      <c r="C85" s="225">
        <v>4</v>
      </c>
      <c r="D85" s="226" t="s">
        <v>260</v>
      </c>
      <c r="E85" s="226" t="s">
        <v>256</v>
      </c>
      <c r="F85" s="226">
        <v>2</v>
      </c>
      <c r="G85" s="226">
        <v>25</v>
      </c>
      <c r="H85" s="226">
        <v>8416</v>
      </c>
    </row>
    <row r="86" spans="1:8" ht="18" customHeight="1">
      <c r="A86" s="142" t="s">
        <v>267</v>
      </c>
      <c r="B86" s="185" t="s">
        <v>79</v>
      </c>
      <c r="C86" s="195">
        <v>2</v>
      </c>
      <c r="D86" s="196" t="s">
        <v>263</v>
      </c>
      <c r="E86" s="187" t="s">
        <v>289</v>
      </c>
      <c r="F86" s="187">
        <v>6</v>
      </c>
      <c r="G86" s="187">
        <v>11</v>
      </c>
      <c r="H86" s="187">
        <v>455</v>
      </c>
    </row>
    <row r="87" spans="1:8" ht="18" customHeight="1">
      <c r="A87" s="142" t="s">
        <v>259</v>
      </c>
      <c r="B87" s="170" t="s">
        <v>246</v>
      </c>
      <c r="C87" s="171">
        <v>1</v>
      </c>
      <c r="D87" s="172" t="s">
        <v>258</v>
      </c>
      <c r="E87" s="172">
        <v>1</v>
      </c>
      <c r="F87" s="172">
        <v>7</v>
      </c>
      <c r="G87" s="172">
        <v>3</v>
      </c>
      <c r="H87" s="172">
        <v>4000</v>
      </c>
    </row>
    <row r="88" spans="1:8" ht="18" customHeight="1">
      <c r="A88" s="142" t="s">
        <v>259</v>
      </c>
      <c r="B88" s="231" t="s">
        <v>80</v>
      </c>
      <c r="C88" s="234">
        <v>4</v>
      </c>
      <c r="D88" s="235" t="s">
        <v>255</v>
      </c>
      <c r="E88" s="233" t="s">
        <v>256</v>
      </c>
      <c r="F88" s="233">
        <v>1</v>
      </c>
      <c r="G88" s="233">
        <v>14</v>
      </c>
      <c r="H88" s="233">
        <v>6015</v>
      </c>
    </row>
    <row r="89" spans="1:8" ht="18" customHeight="1">
      <c r="A89" s="142" t="s">
        <v>259</v>
      </c>
      <c r="B89" s="185" t="s">
        <v>253</v>
      </c>
      <c r="C89" s="195">
        <v>2</v>
      </c>
      <c r="D89" s="196" t="s">
        <v>263</v>
      </c>
      <c r="E89" s="187" t="s">
        <v>289</v>
      </c>
      <c r="F89" s="187">
        <v>6</v>
      </c>
      <c r="G89" s="187">
        <v>4</v>
      </c>
      <c r="H89" s="187">
        <v>816</v>
      </c>
    </row>
    <row r="90" spans="1:14" ht="18" customHeight="1">
      <c r="A90" s="142" t="s">
        <v>266</v>
      </c>
      <c r="B90" s="215" t="s">
        <v>81</v>
      </c>
      <c r="C90" s="227">
        <v>2</v>
      </c>
      <c r="D90" s="228" t="s">
        <v>260</v>
      </c>
      <c r="E90" s="217" t="s">
        <v>290</v>
      </c>
      <c r="F90" s="217">
        <v>2</v>
      </c>
      <c r="G90" s="217">
        <v>14</v>
      </c>
      <c r="H90" s="217">
        <v>510</v>
      </c>
      <c r="N90" s="63"/>
    </row>
    <row r="91" spans="1:8" ht="18" customHeight="1">
      <c r="A91" s="142" t="s">
        <v>259</v>
      </c>
      <c r="B91" s="199" t="s">
        <v>303</v>
      </c>
      <c r="C91" s="203">
        <v>2</v>
      </c>
      <c r="D91" s="204" t="s">
        <v>292</v>
      </c>
      <c r="E91" s="201" t="s">
        <v>290</v>
      </c>
      <c r="F91" s="201">
        <v>4</v>
      </c>
      <c r="G91" s="201">
        <v>5</v>
      </c>
      <c r="H91" s="201">
        <v>1537</v>
      </c>
    </row>
    <row r="92" spans="1:8" ht="18" customHeight="1">
      <c r="A92" s="142" t="s">
        <v>267</v>
      </c>
      <c r="B92" s="185" t="s">
        <v>82</v>
      </c>
      <c r="C92" s="195">
        <v>2</v>
      </c>
      <c r="D92" s="196" t="s">
        <v>263</v>
      </c>
      <c r="E92" s="187" t="s">
        <v>289</v>
      </c>
      <c r="F92" s="187">
        <v>6</v>
      </c>
      <c r="G92" s="187">
        <v>13</v>
      </c>
      <c r="H92" s="187">
        <v>1552</v>
      </c>
    </row>
    <row r="93" spans="1:9" ht="18" customHeight="1">
      <c r="A93" s="142" t="s">
        <v>254</v>
      </c>
      <c r="B93" s="205" t="s">
        <v>83</v>
      </c>
      <c r="C93" s="206">
        <v>1</v>
      </c>
      <c r="D93" s="207" t="s">
        <v>292</v>
      </c>
      <c r="E93" s="207">
        <v>4</v>
      </c>
      <c r="F93" s="207">
        <v>9</v>
      </c>
      <c r="G93" s="207">
        <v>12</v>
      </c>
      <c r="H93" s="207">
        <v>1590</v>
      </c>
      <c r="I93" s="63"/>
    </row>
    <row r="94" spans="1:8" ht="18" customHeight="1">
      <c r="A94" s="142" t="s">
        <v>267</v>
      </c>
      <c r="B94" s="185" t="s">
        <v>304</v>
      </c>
      <c r="C94" s="186">
        <v>2</v>
      </c>
      <c r="D94" s="187" t="s">
        <v>263</v>
      </c>
      <c r="E94" s="187" t="s">
        <v>289</v>
      </c>
      <c r="F94" s="187">
        <v>6</v>
      </c>
      <c r="G94" s="187">
        <v>23</v>
      </c>
      <c r="H94" s="187">
        <v>1128</v>
      </c>
    </row>
    <row r="95" spans="1:8" ht="15.75" customHeight="1">
      <c r="A95" s="142" t="s">
        <v>266</v>
      </c>
      <c r="B95" s="229" t="s">
        <v>84</v>
      </c>
      <c r="C95" s="213">
        <v>4</v>
      </c>
      <c r="D95" s="214" t="s">
        <v>260</v>
      </c>
      <c r="E95" s="214" t="s">
        <v>256</v>
      </c>
      <c r="F95" s="214">
        <v>2</v>
      </c>
      <c r="G95" s="214">
        <v>8</v>
      </c>
      <c r="H95" s="214">
        <v>3770</v>
      </c>
    </row>
    <row r="96" spans="1:8" ht="18" customHeight="1">
      <c r="A96" s="142" t="s">
        <v>266</v>
      </c>
      <c r="B96" s="229" t="s">
        <v>274</v>
      </c>
      <c r="C96" s="213">
        <v>1</v>
      </c>
      <c r="D96" s="214" t="s">
        <v>260</v>
      </c>
      <c r="E96" s="214">
        <v>4</v>
      </c>
      <c r="F96" s="214">
        <v>2</v>
      </c>
      <c r="G96" s="214">
        <v>9</v>
      </c>
      <c r="H96" s="214">
        <v>527</v>
      </c>
    </row>
    <row r="97" spans="1:8" ht="18" customHeight="1">
      <c r="A97" s="142" t="s">
        <v>254</v>
      </c>
      <c r="B97" s="248" t="s">
        <v>86</v>
      </c>
      <c r="C97" s="249">
        <v>1</v>
      </c>
      <c r="D97" s="250" t="s">
        <v>255</v>
      </c>
      <c r="E97" s="250">
        <v>4</v>
      </c>
      <c r="F97" s="250">
        <v>1</v>
      </c>
      <c r="G97" s="250">
        <v>23</v>
      </c>
      <c r="H97" s="250">
        <v>468</v>
      </c>
    </row>
    <row r="98" spans="1:8" ht="18" customHeight="1">
      <c r="A98" s="142" t="s">
        <v>259</v>
      </c>
      <c r="B98" s="199" t="s">
        <v>87</v>
      </c>
      <c r="C98" s="200">
        <v>2</v>
      </c>
      <c r="D98" s="201" t="s">
        <v>292</v>
      </c>
      <c r="E98" s="201" t="s">
        <v>290</v>
      </c>
      <c r="F98" s="201">
        <v>4</v>
      </c>
      <c r="G98" s="201">
        <v>8</v>
      </c>
      <c r="H98" s="201">
        <v>875</v>
      </c>
    </row>
    <row r="99" spans="1:8" ht="18" customHeight="1">
      <c r="A99" s="142" t="s">
        <v>259</v>
      </c>
      <c r="B99" s="170" t="s">
        <v>305</v>
      </c>
      <c r="C99" s="171">
        <v>1</v>
      </c>
      <c r="D99" s="172" t="s">
        <v>258</v>
      </c>
      <c r="E99" s="172">
        <v>1</v>
      </c>
      <c r="F99" s="172">
        <v>7</v>
      </c>
      <c r="G99" s="172">
        <v>5</v>
      </c>
      <c r="H99" s="172">
        <v>595</v>
      </c>
    </row>
    <row r="100" spans="1:8" ht="18" customHeight="1">
      <c r="A100" s="142" t="s">
        <v>267</v>
      </c>
      <c r="B100" s="185" t="s">
        <v>88</v>
      </c>
      <c r="C100" s="186">
        <v>2</v>
      </c>
      <c r="D100" s="187" t="s">
        <v>263</v>
      </c>
      <c r="E100" s="187" t="s">
        <v>289</v>
      </c>
      <c r="F100" s="187">
        <v>6</v>
      </c>
      <c r="G100" s="187">
        <v>2</v>
      </c>
      <c r="H100" s="187">
        <v>1448</v>
      </c>
    </row>
    <row r="101" spans="1:8" ht="18" customHeight="1">
      <c r="A101" s="142" t="s">
        <v>267</v>
      </c>
      <c r="B101" s="191" t="s">
        <v>275</v>
      </c>
      <c r="C101" s="192">
        <v>1</v>
      </c>
      <c r="D101" s="193" t="s">
        <v>263</v>
      </c>
      <c r="E101" s="193">
        <v>4</v>
      </c>
      <c r="F101" s="193">
        <v>6</v>
      </c>
      <c r="G101" s="193">
        <v>21</v>
      </c>
      <c r="H101" s="193">
        <v>900</v>
      </c>
    </row>
    <row r="102" spans="1:8" ht="18" customHeight="1">
      <c r="A102" s="142" t="s">
        <v>259</v>
      </c>
      <c r="B102" s="199" t="s">
        <v>89</v>
      </c>
      <c r="C102" s="200">
        <v>2</v>
      </c>
      <c r="D102" s="201" t="s">
        <v>292</v>
      </c>
      <c r="E102" s="201" t="s">
        <v>290</v>
      </c>
      <c r="F102" s="201">
        <v>4</v>
      </c>
      <c r="G102" s="201">
        <v>9</v>
      </c>
      <c r="H102" s="201">
        <v>1440</v>
      </c>
    </row>
    <row r="103" spans="1:8" ht="18" customHeight="1">
      <c r="A103" s="142" t="s">
        <v>259</v>
      </c>
      <c r="B103" s="188" t="s">
        <v>241</v>
      </c>
      <c r="C103" s="189">
        <v>2</v>
      </c>
      <c r="D103" s="190" t="s">
        <v>263</v>
      </c>
      <c r="E103" s="197" t="s">
        <v>290</v>
      </c>
      <c r="F103" s="190">
        <v>3</v>
      </c>
      <c r="G103" s="190">
        <v>18</v>
      </c>
      <c r="H103" s="190">
        <v>1441</v>
      </c>
    </row>
    <row r="104" spans="1:8" ht="18" customHeight="1">
      <c r="A104" s="142" t="s">
        <v>259</v>
      </c>
      <c r="B104" s="231" t="s">
        <v>8</v>
      </c>
      <c r="C104" s="232">
        <v>4</v>
      </c>
      <c r="D104" s="233" t="s">
        <v>255</v>
      </c>
      <c r="E104" s="233" t="s">
        <v>256</v>
      </c>
      <c r="F104" s="233">
        <v>1</v>
      </c>
      <c r="G104" s="233">
        <v>11</v>
      </c>
      <c r="H104" s="233">
        <v>595</v>
      </c>
    </row>
    <row r="105" spans="1:8" ht="18" customHeight="1">
      <c r="A105" s="142" t="s">
        <v>262</v>
      </c>
      <c r="B105" s="188" t="s">
        <v>13</v>
      </c>
      <c r="C105" s="189">
        <v>2</v>
      </c>
      <c r="D105" s="190" t="s">
        <v>263</v>
      </c>
      <c r="E105" s="190" t="s">
        <v>290</v>
      </c>
      <c r="F105" s="190">
        <v>3</v>
      </c>
      <c r="G105" s="190">
        <v>4</v>
      </c>
      <c r="H105" s="190">
        <v>481</v>
      </c>
    </row>
    <row r="106" spans="1:8" ht="18" customHeight="1">
      <c r="A106" s="142" t="s">
        <v>266</v>
      </c>
      <c r="B106" s="229" t="s">
        <v>90</v>
      </c>
      <c r="C106" s="213">
        <v>4</v>
      </c>
      <c r="D106" s="214" t="s">
        <v>260</v>
      </c>
      <c r="E106" s="214" t="s">
        <v>256</v>
      </c>
      <c r="F106" s="214">
        <v>2</v>
      </c>
      <c r="G106" s="214">
        <v>10</v>
      </c>
      <c r="H106" s="214">
        <v>1872</v>
      </c>
    </row>
    <row r="107" spans="1:8" ht="18" customHeight="1">
      <c r="A107" s="142" t="s">
        <v>254</v>
      </c>
      <c r="B107" s="199" t="s">
        <v>306</v>
      </c>
      <c r="C107" s="200">
        <v>2</v>
      </c>
      <c r="D107" s="201" t="s">
        <v>292</v>
      </c>
      <c r="E107" s="201" t="s">
        <v>289</v>
      </c>
      <c r="F107" s="201">
        <v>5</v>
      </c>
      <c r="G107" s="201">
        <v>1</v>
      </c>
      <c r="H107" s="201">
        <v>4520</v>
      </c>
    </row>
    <row r="108" spans="1:8" ht="18" customHeight="1">
      <c r="A108" s="142" t="s">
        <v>267</v>
      </c>
      <c r="B108" s="185" t="s">
        <v>91</v>
      </c>
      <c r="C108" s="186">
        <v>2</v>
      </c>
      <c r="D108" s="187" t="s">
        <v>263</v>
      </c>
      <c r="E108" s="187" t="s">
        <v>289</v>
      </c>
      <c r="F108" s="187">
        <v>6</v>
      </c>
      <c r="G108" s="187">
        <v>3</v>
      </c>
      <c r="H108" s="187">
        <v>1040</v>
      </c>
    </row>
    <row r="109" spans="1:8" ht="18" customHeight="1">
      <c r="A109" s="142" t="s">
        <v>259</v>
      </c>
      <c r="B109" s="199" t="s">
        <v>307</v>
      </c>
      <c r="C109" s="200">
        <v>2</v>
      </c>
      <c r="D109" s="201" t="s">
        <v>292</v>
      </c>
      <c r="E109" s="201" t="s">
        <v>290</v>
      </c>
      <c r="F109" s="201">
        <v>4</v>
      </c>
      <c r="G109" s="201">
        <v>10</v>
      </c>
      <c r="H109" s="201">
        <v>335</v>
      </c>
    </row>
    <row r="110" spans="1:9" ht="15.75" customHeight="1">
      <c r="A110" s="142" t="s">
        <v>254</v>
      </c>
      <c r="B110" s="208" t="s">
        <v>92</v>
      </c>
      <c r="C110" s="209">
        <v>4</v>
      </c>
      <c r="D110" s="210" t="s">
        <v>292</v>
      </c>
      <c r="E110" s="210" t="s">
        <v>256</v>
      </c>
      <c r="F110" s="210">
        <v>5</v>
      </c>
      <c r="G110" s="210">
        <v>5</v>
      </c>
      <c r="H110" s="210">
        <v>3132</v>
      </c>
      <c r="I110" s="63"/>
    </row>
    <row r="111" spans="1:8" ht="18" customHeight="1">
      <c r="A111" s="142" t="s">
        <v>254</v>
      </c>
      <c r="B111" s="199" t="s">
        <v>93</v>
      </c>
      <c r="C111" s="200">
        <v>2</v>
      </c>
      <c r="D111" s="201" t="s">
        <v>292</v>
      </c>
      <c r="E111" s="201" t="s">
        <v>289</v>
      </c>
      <c r="F111" s="201">
        <v>5</v>
      </c>
      <c r="G111" s="201">
        <v>2</v>
      </c>
      <c r="H111" s="201">
        <v>5901</v>
      </c>
    </row>
    <row r="112" spans="1:8" ht="18" customHeight="1">
      <c r="A112" s="142" t="s">
        <v>269</v>
      </c>
      <c r="B112" s="199" t="s">
        <v>243</v>
      </c>
      <c r="C112" s="200">
        <v>2</v>
      </c>
      <c r="D112" s="201" t="s">
        <v>292</v>
      </c>
      <c r="E112" s="201" t="s">
        <v>290</v>
      </c>
      <c r="F112" s="201">
        <v>4</v>
      </c>
      <c r="G112" s="201">
        <v>12</v>
      </c>
      <c r="H112" s="201">
        <v>4208</v>
      </c>
    </row>
    <row r="113" spans="1:8" ht="18" customHeight="1">
      <c r="A113" s="142" t="s">
        <v>267</v>
      </c>
      <c r="B113" s="198" t="s">
        <v>94</v>
      </c>
      <c r="C113" s="186">
        <v>2</v>
      </c>
      <c r="D113" s="187" t="s">
        <v>263</v>
      </c>
      <c r="E113" s="187" t="s">
        <v>289</v>
      </c>
      <c r="F113" s="187">
        <v>6</v>
      </c>
      <c r="G113" s="187">
        <v>24</v>
      </c>
      <c r="H113" s="187">
        <v>832</v>
      </c>
    </row>
    <row r="114" spans="1:8" ht="18" customHeight="1">
      <c r="A114" s="142" t="s">
        <v>262</v>
      </c>
      <c r="B114" s="188" t="s">
        <v>242</v>
      </c>
      <c r="C114" s="189">
        <v>2</v>
      </c>
      <c r="D114" s="190" t="s">
        <v>263</v>
      </c>
      <c r="E114" s="190" t="s">
        <v>290</v>
      </c>
      <c r="F114" s="190">
        <v>3</v>
      </c>
      <c r="G114" s="190">
        <v>19</v>
      </c>
      <c r="H114" s="190">
        <v>850</v>
      </c>
    </row>
    <row r="115" spans="1:8" ht="18" customHeight="1">
      <c r="A115" s="142"/>
      <c r="B115" s="182" t="s">
        <v>175</v>
      </c>
      <c r="C115" s="183">
        <v>1</v>
      </c>
      <c r="D115" s="184" t="s">
        <v>258</v>
      </c>
      <c r="E115" s="184">
        <v>1</v>
      </c>
      <c r="F115" s="184">
        <v>7</v>
      </c>
      <c r="G115" s="184">
        <v>12</v>
      </c>
      <c r="H115" s="184">
        <v>898</v>
      </c>
    </row>
    <row r="116" spans="1:8" ht="18" customHeight="1">
      <c r="A116" s="142" t="s">
        <v>254</v>
      </c>
      <c r="B116" s="191" t="s">
        <v>276</v>
      </c>
      <c r="C116" s="192">
        <v>1</v>
      </c>
      <c r="D116" s="193" t="s">
        <v>263</v>
      </c>
      <c r="E116" s="193">
        <v>4</v>
      </c>
      <c r="F116" s="193">
        <v>6</v>
      </c>
      <c r="G116" s="193">
        <v>16</v>
      </c>
      <c r="H116" s="193">
        <v>970</v>
      </c>
    </row>
    <row r="117" spans="1:8" ht="18" customHeight="1">
      <c r="A117" s="147" t="s">
        <v>259</v>
      </c>
      <c r="B117" s="170" t="s">
        <v>247</v>
      </c>
      <c r="C117" s="171">
        <v>1</v>
      </c>
      <c r="D117" s="172" t="s">
        <v>258</v>
      </c>
      <c r="E117" s="172">
        <v>1</v>
      </c>
      <c r="F117" s="172">
        <v>7</v>
      </c>
      <c r="G117" s="172">
        <v>8</v>
      </c>
      <c r="H117" s="172">
        <v>988</v>
      </c>
    </row>
    <row r="118" spans="1:8" ht="18" customHeight="1">
      <c r="A118" s="142" t="s">
        <v>254</v>
      </c>
      <c r="B118" s="185" t="s">
        <v>95</v>
      </c>
      <c r="C118" s="186">
        <v>2</v>
      </c>
      <c r="D118" s="187" t="s">
        <v>263</v>
      </c>
      <c r="E118" s="187" t="s">
        <v>289</v>
      </c>
      <c r="F118" s="187">
        <v>6</v>
      </c>
      <c r="G118" s="187">
        <v>22</v>
      </c>
      <c r="H118" s="187">
        <v>1520</v>
      </c>
    </row>
    <row r="119" spans="1:8" ht="18" customHeight="1">
      <c r="A119" s="142" t="s">
        <v>259</v>
      </c>
      <c r="B119" s="199" t="s">
        <v>97</v>
      </c>
      <c r="C119" s="200">
        <v>2</v>
      </c>
      <c r="D119" s="201" t="s">
        <v>292</v>
      </c>
      <c r="E119" s="201" t="s">
        <v>290</v>
      </c>
      <c r="F119" s="201">
        <v>4</v>
      </c>
      <c r="G119" s="201">
        <v>13</v>
      </c>
      <c r="H119" s="201">
        <v>1352</v>
      </c>
    </row>
    <row r="120" spans="1:8" ht="18" customHeight="1">
      <c r="A120" s="142" t="s">
        <v>254</v>
      </c>
      <c r="B120" s="185" t="s">
        <v>98</v>
      </c>
      <c r="C120" s="186">
        <v>2</v>
      </c>
      <c r="D120" s="187" t="s">
        <v>263</v>
      </c>
      <c r="E120" s="187" t="s">
        <v>289</v>
      </c>
      <c r="F120" s="187">
        <v>6</v>
      </c>
      <c r="G120" s="187">
        <v>12</v>
      </c>
      <c r="H120" s="187">
        <v>899</v>
      </c>
    </row>
    <row r="121" spans="1:8" ht="18" customHeight="1">
      <c r="A121" s="142" t="s">
        <v>254</v>
      </c>
      <c r="B121" s="185" t="s">
        <v>252</v>
      </c>
      <c r="C121" s="186">
        <v>2</v>
      </c>
      <c r="D121" s="187" t="s">
        <v>263</v>
      </c>
      <c r="E121" s="187" t="s">
        <v>289</v>
      </c>
      <c r="F121" s="187">
        <v>6</v>
      </c>
      <c r="G121" s="187">
        <v>5</v>
      </c>
      <c r="H121" s="187">
        <v>4416</v>
      </c>
    </row>
    <row r="122" spans="1:8" ht="18" customHeight="1">
      <c r="A122" s="142" t="s">
        <v>262</v>
      </c>
      <c r="B122" s="170" t="s">
        <v>308</v>
      </c>
      <c r="C122" s="171">
        <v>1</v>
      </c>
      <c r="D122" s="172" t="s">
        <v>258</v>
      </c>
      <c r="E122" s="172">
        <v>2</v>
      </c>
      <c r="F122" s="172">
        <v>8</v>
      </c>
      <c r="G122" s="172">
        <v>3</v>
      </c>
      <c r="H122" s="172">
        <v>3537</v>
      </c>
    </row>
    <row r="123" spans="1:8" ht="18" customHeight="1">
      <c r="A123" s="142" t="s">
        <v>262</v>
      </c>
      <c r="B123" s="231" t="s">
        <v>99</v>
      </c>
      <c r="C123" s="232">
        <v>4</v>
      </c>
      <c r="D123" s="233" t="s">
        <v>255</v>
      </c>
      <c r="E123" s="233" t="s">
        <v>256</v>
      </c>
      <c r="F123" s="233">
        <v>1</v>
      </c>
      <c r="G123" s="233">
        <v>4</v>
      </c>
      <c r="H123" s="233">
        <v>3969</v>
      </c>
    </row>
    <row r="124" spans="1:8" ht="18" customHeight="1">
      <c r="A124" s="142" t="s">
        <v>254</v>
      </c>
      <c r="B124" s="202" t="s">
        <v>309</v>
      </c>
      <c r="C124" s="200">
        <v>2</v>
      </c>
      <c r="D124" s="201" t="s">
        <v>292</v>
      </c>
      <c r="E124" s="201" t="s">
        <v>289</v>
      </c>
      <c r="F124" s="201">
        <v>5</v>
      </c>
      <c r="G124" s="201">
        <v>9</v>
      </c>
      <c r="H124" s="201">
        <v>1296</v>
      </c>
    </row>
    <row r="125" spans="1:8" ht="18" customHeight="1">
      <c r="A125" s="142" t="s">
        <v>262</v>
      </c>
      <c r="B125" s="188" t="s">
        <v>100</v>
      </c>
      <c r="C125" s="189">
        <v>2</v>
      </c>
      <c r="D125" s="190" t="s">
        <v>263</v>
      </c>
      <c r="E125" s="190" t="s">
        <v>290</v>
      </c>
      <c r="F125" s="190">
        <v>3</v>
      </c>
      <c r="G125" s="190">
        <v>16</v>
      </c>
      <c r="H125" s="190">
        <v>3288</v>
      </c>
    </row>
    <row r="126" spans="1:8" ht="18" customHeight="1">
      <c r="A126" s="142"/>
      <c r="B126" s="188" t="s">
        <v>342</v>
      </c>
      <c r="C126" s="189">
        <v>2</v>
      </c>
      <c r="D126" s="190" t="s">
        <v>263</v>
      </c>
      <c r="E126" s="190" t="s">
        <v>290</v>
      </c>
      <c r="F126" s="190">
        <v>3</v>
      </c>
      <c r="G126" s="190" t="s">
        <v>343</v>
      </c>
      <c r="H126" s="190">
        <v>405</v>
      </c>
    </row>
    <row r="127" spans="1:8" ht="18" customHeight="1">
      <c r="A127" s="142" t="s">
        <v>262</v>
      </c>
      <c r="B127" s="188" t="s">
        <v>101</v>
      </c>
      <c r="C127" s="189">
        <v>2</v>
      </c>
      <c r="D127" s="190" t="s">
        <v>263</v>
      </c>
      <c r="E127" s="190" t="s">
        <v>290</v>
      </c>
      <c r="F127" s="190">
        <v>3</v>
      </c>
      <c r="G127" s="190">
        <v>10</v>
      </c>
      <c r="H127" s="190">
        <v>1710</v>
      </c>
    </row>
    <row r="128" spans="1:9" ht="18" customHeight="1">
      <c r="A128" s="142" t="s">
        <v>254</v>
      </c>
      <c r="B128" s="211" t="s">
        <v>102</v>
      </c>
      <c r="C128" s="209">
        <v>4</v>
      </c>
      <c r="D128" s="210" t="s">
        <v>292</v>
      </c>
      <c r="E128" s="210" t="s">
        <v>256</v>
      </c>
      <c r="F128" s="210">
        <v>5</v>
      </c>
      <c r="G128" s="210">
        <v>3</v>
      </c>
      <c r="H128" s="210">
        <v>4679</v>
      </c>
      <c r="I128" s="63"/>
    </row>
    <row r="129" spans="1:9" ht="18" customHeight="1">
      <c r="A129" s="142" t="s">
        <v>254</v>
      </c>
      <c r="B129" s="211" t="s">
        <v>277</v>
      </c>
      <c r="C129" s="209">
        <v>4</v>
      </c>
      <c r="D129" s="210" t="s">
        <v>292</v>
      </c>
      <c r="E129" s="210" t="s">
        <v>256</v>
      </c>
      <c r="F129" s="210">
        <v>5</v>
      </c>
      <c r="G129" s="210">
        <v>2</v>
      </c>
      <c r="H129" s="210">
        <v>4218</v>
      </c>
      <c r="I129" s="63"/>
    </row>
    <row r="130" spans="1:9" ht="18" customHeight="1">
      <c r="A130" s="142" t="s">
        <v>262</v>
      </c>
      <c r="B130" s="188" t="s">
        <v>103</v>
      </c>
      <c r="C130" s="189">
        <v>2</v>
      </c>
      <c r="D130" s="190" t="s">
        <v>263</v>
      </c>
      <c r="E130" s="190" t="s">
        <v>290</v>
      </c>
      <c r="F130" s="190">
        <v>3</v>
      </c>
      <c r="G130" s="190">
        <v>13</v>
      </c>
      <c r="H130" s="190">
        <v>5292</v>
      </c>
      <c r="I130" s="63"/>
    </row>
    <row r="131" spans="1:8" ht="18" customHeight="1">
      <c r="A131" s="142" t="s">
        <v>266</v>
      </c>
      <c r="B131" s="212" t="s">
        <v>104</v>
      </c>
      <c r="C131" s="213">
        <v>4</v>
      </c>
      <c r="D131" s="214" t="s">
        <v>260</v>
      </c>
      <c r="E131" s="214" t="s">
        <v>256</v>
      </c>
      <c r="F131" s="214">
        <v>2</v>
      </c>
      <c r="G131" s="214">
        <v>18</v>
      </c>
      <c r="H131" s="214">
        <v>1926</v>
      </c>
    </row>
    <row r="132" spans="1:8" ht="18" customHeight="1">
      <c r="A132" s="142" t="s">
        <v>266</v>
      </c>
      <c r="B132" s="212" t="s">
        <v>278</v>
      </c>
      <c r="C132" s="213">
        <v>4</v>
      </c>
      <c r="D132" s="214" t="s">
        <v>260</v>
      </c>
      <c r="E132" s="214" t="s">
        <v>256</v>
      </c>
      <c r="F132" s="214">
        <v>2</v>
      </c>
      <c r="G132" s="214">
        <v>20</v>
      </c>
      <c r="H132" s="214">
        <v>1252</v>
      </c>
    </row>
    <row r="133" spans="1:8" ht="18" customHeight="1">
      <c r="A133" s="142" t="s">
        <v>266</v>
      </c>
      <c r="B133" s="212" t="s">
        <v>105</v>
      </c>
      <c r="C133" s="213">
        <v>4</v>
      </c>
      <c r="D133" s="214" t="s">
        <v>260</v>
      </c>
      <c r="E133" s="214" t="s">
        <v>256</v>
      </c>
      <c r="F133" s="214">
        <v>2</v>
      </c>
      <c r="G133" s="214">
        <v>19</v>
      </c>
      <c r="H133" s="214">
        <v>8335</v>
      </c>
    </row>
    <row r="134" spans="1:8" ht="18" customHeight="1">
      <c r="A134" s="142" t="s">
        <v>262</v>
      </c>
      <c r="B134" s="236" t="s">
        <v>230</v>
      </c>
      <c r="C134" s="232">
        <v>4</v>
      </c>
      <c r="D134" s="233" t="s">
        <v>255</v>
      </c>
      <c r="E134" s="233" t="s">
        <v>256</v>
      </c>
      <c r="F134" s="233">
        <v>1</v>
      </c>
      <c r="G134" s="233">
        <v>3</v>
      </c>
      <c r="H134" s="233">
        <v>1584</v>
      </c>
    </row>
    <row r="135" spans="1:8" ht="18" customHeight="1">
      <c r="A135" s="142" t="s">
        <v>262</v>
      </c>
      <c r="B135" s="251" t="s">
        <v>106</v>
      </c>
      <c r="C135" s="240">
        <v>2</v>
      </c>
      <c r="D135" s="241" t="s">
        <v>255</v>
      </c>
      <c r="E135" s="241" t="s">
        <v>290</v>
      </c>
      <c r="F135" s="241">
        <v>1</v>
      </c>
      <c r="G135" s="241">
        <v>28</v>
      </c>
      <c r="H135" s="241">
        <v>5059</v>
      </c>
    </row>
    <row r="136" spans="1:8" ht="18" customHeight="1">
      <c r="A136" s="142" t="s">
        <v>259</v>
      </c>
      <c r="B136" s="188" t="s">
        <v>310</v>
      </c>
      <c r="C136" s="189">
        <v>2</v>
      </c>
      <c r="D136" s="190" t="s">
        <v>263</v>
      </c>
      <c r="E136" s="190" t="s">
        <v>290</v>
      </c>
      <c r="F136" s="190">
        <v>3</v>
      </c>
      <c r="G136" s="190">
        <v>3</v>
      </c>
      <c r="H136" s="190">
        <v>1004</v>
      </c>
    </row>
    <row r="137" spans="1:8" ht="18" customHeight="1">
      <c r="A137" s="142" t="s">
        <v>259</v>
      </c>
      <c r="B137" s="170" t="s">
        <v>107</v>
      </c>
      <c r="C137" s="171">
        <v>1</v>
      </c>
      <c r="D137" s="172" t="s">
        <v>258</v>
      </c>
      <c r="E137" s="172">
        <v>1</v>
      </c>
      <c r="F137" s="172">
        <v>7</v>
      </c>
      <c r="G137" s="172">
        <v>9</v>
      </c>
      <c r="H137" s="172">
        <v>525</v>
      </c>
    </row>
    <row r="138" spans="1:8" ht="18" customHeight="1">
      <c r="A138" s="142" t="s">
        <v>259</v>
      </c>
      <c r="B138" s="199" t="s">
        <v>108</v>
      </c>
      <c r="C138" s="203">
        <v>2</v>
      </c>
      <c r="D138" s="204" t="s">
        <v>292</v>
      </c>
      <c r="E138" s="201" t="s">
        <v>290</v>
      </c>
      <c r="F138" s="201">
        <v>4</v>
      </c>
      <c r="G138" s="201">
        <v>3</v>
      </c>
      <c r="H138" s="201">
        <v>2431</v>
      </c>
    </row>
    <row r="139" spans="1:8" ht="18" customHeight="1">
      <c r="A139" s="142" t="s">
        <v>254</v>
      </c>
      <c r="B139" s="236" t="s">
        <v>279</v>
      </c>
      <c r="C139" s="234">
        <v>4</v>
      </c>
      <c r="D139" s="235" t="s">
        <v>255</v>
      </c>
      <c r="E139" s="233" t="s">
        <v>256</v>
      </c>
      <c r="F139" s="233">
        <v>1</v>
      </c>
      <c r="G139" s="233">
        <v>24</v>
      </c>
      <c r="H139" s="233">
        <v>1700</v>
      </c>
    </row>
    <row r="140" spans="1:8" ht="18" customHeight="1">
      <c r="A140" s="142" t="s">
        <v>259</v>
      </c>
      <c r="B140" s="170" t="s">
        <v>311</v>
      </c>
      <c r="C140" s="171">
        <v>1</v>
      </c>
      <c r="D140" s="172" t="s">
        <v>258</v>
      </c>
      <c r="E140" s="172">
        <v>1</v>
      </c>
      <c r="F140" s="172">
        <v>7</v>
      </c>
      <c r="G140" s="172">
        <v>6</v>
      </c>
      <c r="H140" s="172">
        <v>1403</v>
      </c>
    </row>
    <row r="141" spans="1:8" ht="18" customHeight="1">
      <c r="A141" s="142" t="s">
        <v>262</v>
      </c>
      <c r="B141" s="188" t="s">
        <v>109</v>
      </c>
      <c r="C141" s="189">
        <v>2</v>
      </c>
      <c r="D141" s="190" t="s">
        <v>263</v>
      </c>
      <c r="E141" s="190" t="s">
        <v>290</v>
      </c>
      <c r="F141" s="190">
        <v>3</v>
      </c>
      <c r="G141" s="190">
        <v>11</v>
      </c>
      <c r="H141" s="190">
        <v>2388</v>
      </c>
    </row>
    <row r="142" spans="1:8" ht="24.75" customHeight="1">
      <c r="A142" s="142" t="s">
        <v>262</v>
      </c>
      <c r="B142" s="236" t="s">
        <v>110</v>
      </c>
      <c r="C142" s="232">
        <v>4</v>
      </c>
      <c r="D142" s="233" t="s">
        <v>255</v>
      </c>
      <c r="E142" s="233" t="s">
        <v>256</v>
      </c>
      <c r="F142" s="233">
        <v>1</v>
      </c>
      <c r="G142" s="233">
        <v>9</v>
      </c>
      <c r="H142" s="233">
        <v>1189</v>
      </c>
    </row>
    <row r="143" spans="1:8" ht="18" customHeight="1">
      <c r="A143" s="142" t="s">
        <v>257</v>
      </c>
      <c r="B143" s="215" t="s">
        <v>111</v>
      </c>
      <c r="C143" s="216">
        <v>2</v>
      </c>
      <c r="D143" s="217" t="s">
        <v>260</v>
      </c>
      <c r="E143" s="217" t="s">
        <v>290</v>
      </c>
      <c r="F143" s="217">
        <v>2</v>
      </c>
      <c r="G143" s="217">
        <v>31</v>
      </c>
      <c r="H143" s="217">
        <v>896</v>
      </c>
    </row>
    <row r="144" spans="1:8" ht="18" customHeight="1">
      <c r="A144" s="142" t="s">
        <v>254</v>
      </c>
      <c r="B144" s="245" t="s">
        <v>232</v>
      </c>
      <c r="C144" s="246">
        <v>4</v>
      </c>
      <c r="D144" s="247" t="s">
        <v>255</v>
      </c>
      <c r="E144" s="247" t="s">
        <v>256</v>
      </c>
      <c r="F144" s="247">
        <v>1</v>
      </c>
      <c r="G144" s="247">
        <v>25</v>
      </c>
      <c r="H144" s="247">
        <v>935</v>
      </c>
    </row>
    <row r="145" spans="1:8" ht="18" customHeight="1">
      <c r="A145" s="142" t="s">
        <v>269</v>
      </c>
      <c r="B145" s="170" t="s">
        <v>312</v>
      </c>
      <c r="C145" s="171">
        <v>1</v>
      </c>
      <c r="D145" s="172" t="s">
        <v>258</v>
      </c>
      <c r="E145" s="172">
        <v>3</v>
      </c>
      <c r="F145" s="172">
        <v>9</v>
      </c>
      <c r="G145" s="172">
        <v>4</v>
      </c>
      <c r="H145" s="172">
        <v>6265</v>
      </c>
    </row>
    <row r="146" spans="1:8" ht="18" customHeight="1">
      <c r="A146" s="142" t="s">
        <v>259</v>
      </c>
      <c r="B146" s="170" t="s">
        <v>112</v>
      </c>
      <c r="C146" s="171">
        <v>1</v>
      </c>
      <c r="D146" s="172" t="s">
        <v>258</v>
      </c>
      <c r="E146" s="172">
        <v>1</v>
      </c>
      <c r="F146" s="172">
        <v>7</v>
      </c>
      <c r="G146" s="172">
        <v>7</v>
      </c>
      <c r="H146" s="172">
        <v>1802</v>
      </c>
    </row>
    <row r="147" spans="1:8" ht="18" customHeight="1">
      <c r="A147" s="142" t="s">
        <v>262</v>
      </c>
      <c r="B147" s="188" t="s">
        <v>139</v>
      </c>
      <c r="C147" s="189">
        <v>2</v>
      </c>
      <c r="D147" s="190" t="s">
        <v>263</v>
      </c>
      <c r="E147" s="190" t="s">
        <v>290</v>
      </c>
      <c r="F147" s="190">
        <v>3</v>
      </c>
      <c r="G147" s="190">
        <v>5</v>
      </c>
      <c r="H147" s="190">
        <v>2854</v>
      </c>
    </row>
    <row r="148" spans="1:8" ht="18" customHeight="1">
      <c r="A148" s="142" t="s">
        <v>259</v>
      </c>
      <c r="B148" s="199" t="s">
        <v>113</v>
      </c>
      <c r="C148" s="200">
        <v>2</v>
      </c>
      <c r="D148" s="201" t="s">
        <v>292</v>
      </c>
      <c r="E148" s="201" t="s">
        <v>290</v>
      </c>
      <c r="F148" s="201">
        <v>4</v>
      </c>
      <c r="G148" s="201">
        <v>6</v>
      </c>
      <c r="H148" s="201">
        <v>1058</v>
      </c>
    </row>
    <row r="149" spans="1:8" ht="18" customHeight="1">
      <c r="A149" s="142" t="s">
        <v>266</v>
      </c>
      <c r="B149" s="212" t="s">
        <v>114</v>
      </c>
      <c r="C149" s="213">
        <v>4</v>
      </c>
      <c r="D149" s="214" t="s">
        <v>260</v>
      </c>
      <c r="E149" s="214" t="s">
        <v>256</v>
      </c>
      <c r="F149" s="214">
        <v>2</v>
      </c>
      <c r="G149" s="214">
        <v>7</v>
      </c>
      <c r="H149" s="214">
        <v>1775</v>
      </c>
    </row>
    <row r="150" spans="1:8" ht="18" customHeight="1">
      <c r="A150" s="142" t="s">
        <v>266</v>
      </c>
      <c r="B150" s="230" t="s">
        <v>299</v>
      </c>
      <c r="C150" s="216">
        <v>2</v>
      </c>
      <c r="D150" s="217" t="s">
        <v>260</v>
      </c>
      <c r="E150" s="217" t="s">
        <v>290</v>
      </c>
      <c r="F150" s="217">
        <v>2</v>
      </c>
      <c r="G150" s="217">
        <v>28</v>
      </c>
      <c r="H150" s="217">
        <v>620</v>
      </c>
    </row>
    <row r="151" spans="1:8" ht="18" customHeight="1">
      <c r="A151" s="142" t="s">
        <v>266</v>
      </c>
      <c r="B151" s="230" t="s">
        <v>300</v>
      </c>
      <c r="C151" s="216">
        <v>2</v>
      </c>
      <c r="D151" s="217" t="s">
        <v>260</v>
      </c>
      <c r="E151" s="217" t="s">
        <v>290</v>
      </c>
      <c r="F151" s="217">
        <v>2</v>
      </c>
      <c r="G151" s="217">
        <v>29</v>
      </c>
      <c r="H151" s="217">
        <v>1081</v>
      </c>
    </row>
    <row r="152" spans="1:8" ht="18" customHeight="1">
      <c r="A152" s="142" t="s">
        <v>266</v>
      </c>
      <c r="B152" s="230" t="s">
        <v>339</v>
      </c>
      <c r="C152" s="216">
        <v>2</v>
      </c>
      <c r="D152" s="217" t="s">
        <v>260</v>
      </c>
      <c r="E152" s="217" t="s">
        <v>290</v>
      </c>
      <c r="F152" s="217">
        <v>2</v>
      </c>
      <c r="G152" s="217">
        <v>24</v>
      </c>
      <c r="H152" s="217">
        <v>560</v>
      </c>
    </row>
    <row r="153" spans="1:8" ht="18" customHeight="1">
      <c r="A153" s="142" t="s">
        <v>266</v>
      </c>
      <c r="B153" s="230" t="s">
        <v>63</v>
      </c>
      <c r="C153" s="216">
        <v>2</v>
      </c>
      <c r="D153" s="217" t="s">
        <v>260</v>
      </c>
      <c r="E153" s="217" t="s">
        <v>290</v>
      </c>
      <c r="F153" s="217">
        <v>2</v>
      </c>
      <c r="G153" s="217">
        <v>27</v>
      </c>
      <c r="H153" s="217">
        <v>4423</v>
      </c>
    </row>
    <row r="154" spans="1:8" ht="18" customHeight="1">
      <c r="A154" s="142" t="s">
        <v>254</v>
      </c>
      <c r="B154" s="199" t="s">
        <v>115</v>
      </c>
      <c r="C154" s="200">
        <v>2</v>
      </c>
      <c r="D154" s="201" t="s">
        <v>292</v>
      </c>
      <c r="E154" s="201" t="s">
        <v>289</v>
      </c>
      <c r="F154" s="201">
        <v>5</v>
      </c>
      <c r="G154" s="201">
        <v>4</v>
      </c>
      <c r="H154" s="201">
        <v>2020</v>
      </c>
    </row>
    <row r="155" spans="1:8" ht="18" customHeight="1">
      <c r="A155" s="142" t="s">
        <v>266</v>
      </c>
      <c r="B155" s="212" t="s">
        <v>116</v>
      </c>
      <c r="C155" s="213">
        <v>4</v>
      </c>
      <c r="D155" s="214" t="s">
        <v>260</v>
      </c>
      <c r="E155" s="214" t="s">
        <v>256</v>
      </c>
      <c r="F155" s="214">
        <v>2</v>
      </c>
      <c r="G155" s="214">
        <v>11</v>
      </c>
      <c r="H155" s="214">
        <v>18520</v>
      </c>
    </row>
    <row r="156" spans="1:8" ht="18" customHeight="1">
      <c r="A156" s="142" t="s">
        <v>266</v>
      </c>
      <c r="B156" s="212" t="s">
        <v>117</v>
      </c>
      <c r="C156" s="213">
        <v>4</v>
      </c>
      <c r="D156" s="214" t="s">
        <v>260</v>
      </c>
      <c r="E156" s="214" t="s">
        <v>256</v>
      </c>
      <c r="F156" s="214">
        <v>2</v>
      </c>
      <c r="G156" s="214">
        <v>16</v>
      </c>
      <c r="H156" s="214">
        <v>1120</v>
      </c>
    </row>
    <row r="157" spans="1:10" ht="18" customHeight="1">
      <c r="A157" s="142" t="s">
        <v>266</v>
      </c>
      <c r="B157" s="212" t="s">
        <v>118</v>
      </c>
      <c r="C157" s="213">
        <v>4</v>
      </c>
      <c r="D157" s="214" t="s">
        <v>260</v>
      </c>
      <c r="E157" s="214" t="s">
        <v>256</v>
      </c>
      <c r="F157" s="214">
        <v>2</v>
      </c>
      <c r="G157" s="214">
        <v>15</v>
      </c>
      <c r="H157" s="214">
        <v>1064</v>
      </c>
      <c r="J157" t="s">
        <v>280</v>
      </c>
    </row>
    <row r="158" spans="1:8" ht="18" customHeight="1">
      <c r="A158" s="142" t="s">
        <v>266</v>
      </c>
      <c r="B158" s="212" t="s">
        <v>174</v>
      </c>
      <c r="C158" s="213">
        <v>4</v>
      </c>
      <c r="D158" s="214" t="s">
        <v>260</v>
      </c>
      <c r="E158" s="214" t="s">
        <v>256</v>
      </c>
      <c r="F158" s="214">
        <v>2</v>
      </c>
      <c r="G158" s="214">
        <v>17</v>
      </c>
      <c r="H158" s="214">
        <v>3033</v>
      </c>
    </row>
    <row r="159" spans="1:8" ht="18" customHeight="1">
      <c r="A159" s="147" t="s">
        <v>262</v>
      </c>
      <c r="B159" s="188" t="s">
        <v>240</v>
      </c>
      <c r="C159" s="189">
        <v>2</v>
      </c>
      <c r="D159" s="190" t="s">
        <v>263</v>
      </c>
      <c r="E159" s="190" t="s">
        <v>290</v>
      </c>
      <c r="F159" s="190">
        <v>3</v>
      </c>
      <c r="G159" s="190">
        <v>15</v>
      </c>
      <c r="H159" s="190">
        <v>3613</v>
      </c>
    </row>
    <row r="160" spans="1:8" ht="18" customHeight="1">
      <c r="A160" s="142" t="s">
        <v>262</v>
      </c>
      <c r="B160" s="170" t="s">
        <v>119</v>
      </c>
      <c r="C160" s="171">
        <v>1</v>
      </c>
      <c r="D160" s="172" t="s">
        <v>258</v>
      </c>
      <c r="E160" s="172">
        <v>2</v>
      </c>
      <c r="F160" s="172">
        <v>8</v>
      </c>
      <c r="G160" s="172">
        <v>11</v>
      </c>
      <c r="H160" s="172">
        <v>1170</v>
      </c>
    </row>
    <row r="161" spans="1:8" ht="18" customHeight="1">
      <c r="A161" s="142" t="s">
        <v>262</v>
      </c>
      <c r="B161" s="170" t="s">
        <v>120</v>
      </c>
      <c r="C161" s="171">
        <v>1</v>
      </c>
      <c r="D161" s="172" t="s">
        <v>258</v>
      </c>
      <c r="E161" s="172">
        <v>2</v>
      </c>
      <c r="F161" s="172">
        <v>8</v>
      </c>
      <c r="G161" s="172">
        <v>7</v>
      </c>
      <c r="H161" s="172">
        <v>1015</v>
      </c>
    </row>
    <row r="162" spans="1:8" ht="18" customHeight="1">
      <c r="A162" s="142" t="s">
        <v>266</v>
      </c>
      <c r="B162" s="215" t="s">
        <v>121</v>
      </c>
      <c r="C162" s="216">
        <v>2</v>
      </c>
      <c r="D162" s="217" t="s">
        <v>260</v>
      </c>
      <c r="E162" s="217" t="s">
        <v>290</v>
      </c>
      <c r="F162" s="217">
        <v>2</v>
      </c>
      <c r="G162" s="217">
        <v>23</v>
      </c>
      <c r="H162" s="217">
        <v>1051</v>
      </c>
    </row>
    <row r="163" spans="1:9" ht="18" customHeight="1">
      <c r="A163" s="142" t="s">
        <v>254</v>
      </c>
      <c r="B163" s="211" t="s">
        <v>281</v>
      </c>
      <c r="C163" s="209">
        <v>4</v>
      </c>
      <c r="D163" s="210" t="s">
        <v>292</v>
      </c>
      <c r="E163" s="210" t="s">
        <v>256</v>
      </c>
      <c r="F163" s="210">
        <v>5</v>
      </c>
      <c r="G163" s="210">
        <v>1</v>
      </c>
      <c r="H163" s="210">
        <v>5625</v>
      </c>
      <c r="I163" s="63"/>
    </row>
    <row r="164" spans="1:9" ht="18" customHeight="1">
      <c r="A164" s="142" t="s">
        <v>266</v>
      </c>
      <c r="B164" s="221" t="s">
        <v>122</v>
      </c>
      <c r="C164" s="222">
        <v>1</v>
      </c>
      <c r="D164" s="223" t="s">
        <v>260</v>
      </c>
      <c r="E164" s="223">
        <v>4</v>
      </c>
      <c r="F164" s="223">
        <v>2</v>
      </c>
      <c r="G164" s="223">
        <v>12</v>
      </c>
      <c r="H164" s="223">
        <v>1945</v>
      </c>
      <c r="I164" s="63"/>
    </row>
    <row r="165" spans="1:11" ht="18" customHeight="1">
      <c r="A165" s="142" t="s">
        <v>269</v>
      </c>
      <c r="B165" s="231" t="s">
        <v>123</v>
      </c>
      <c r="C165" s="232">
        <v>4</v>
      </c>
      <c r="D165" s="233" t="s">
        <v>255</v>
      </c>
      <c r="E165" s="233" t="s">
        <v>256</v>
      </c>
      <c r="F165" s="233">
        <v>1</v>
      </c>
      <c r="G165" s="233">
        <v>13</v>
      </c>
      <c r="H165" s="233">
        <v>3877</v>
      </c>
      <c r="I165" s="63"/>
      <c r="K165" s="143"/>
    </row>
    <row r="166" spans="1:11" ht="18" customHeight="1">
      <c r="A166" s="142" t="s">
        <v>269</v>
      </c>
      <c r="B166" s="231" t="s">
        <v>336</v>
      </c>
      <c r="C166" s="232">
        <v>4</v>
      </c>
      <c r="D166" s="233" t="s">
        <v>255</v>
      </c>
      <c r="E166" s="233" t="s">
        <v>256</v>
      </c>
      <c r="F166" s="233">
        <v>1</v>
      </c>
      <c r="G166" s="233">
        <v>17</v>
      </c>
      <c r="H166" s="233">
        <v>863</v>
      </c>
      <c r="I166" s="63"/>
      <c r="K166" s="143"/>
    </row>
    <row r="167" spans="1:9" ht="18" customHeight="1">
      <c r="A167" s="142" t="s">
        <v>259</v>
      </c>
      <c r="B167" s="248" t="s">
        <v>313</v>
      </c>
      <c r="C167" s="249">
        <v>1</v>
      </c>
      <c r="D167" s="250" t="s">
        <v>255</v>
      </c>
      <c r="E167" s="250">
        <v>1</v>
      </c>
      <c r="F167" s="250">
        <v>1</v>
      </c>
      <c r="G167" s="250">
        <v>29</v>
      </c>
      <c r="H167" s="250">
        <v>1320</v>
      </c>
      <c r="I167" s="63"/>
    </row>
    <row r="168" spans="1:9" ht="14.25" customHeight="1">
      <c r="A168" s="142" t="s">
        <v>254</v>
      </c>
      <c r="B168" s="211" t="s">
        <v>124</v>
      </c>
      <c r="C168" s="209">
        <v>4</v>
      </c>
      <c r="D168" s="210" t="s">
        <v>292</v>
      </c>
      <c r="E168" s="210" t="s">
        <v>256</v>
      </c>
      <c r="F168" s="210">
        <v>5</v>
      </c>
      <c r="G168" s="210">
        <v>4</v>
      </c>
      <c r="H168" s="210">
        <v>2982</v>
      </c>
      <c r="I168" s="63"/>
    </row>
    <row r="169" spans="2:8" ht="24.75" customHeight="1">
      <c r="B169" s="40"/>
      <c r="C169" s="144"/>
      <c r="D169" s="144">
        <f>SUM(D4:D168)</f>
        <v>0</v>
      </c>
      <c r="E169" s="41"/>
      <c r="F169" s="145"/>
      <c r="H169" s="146">
        <f>SUM(H4:H168)</f>
        <v>574500</v>
      </c>
    </row>
    <row r="170" spans="1:6" ht="24.75" customHeight="1">
      <c r="A170" s="63"/>
      <c r="B170" s="47"/>
      <c r="C170" s="48"/>
      <c r="D170" s="49"/>
      <c r="E170" s="47"/>
      <c r="F170" s="48"/>
    </row>
    <row r="171" spans="3:6" ht="24.75" customHeight="1">
      <c r="C171" s="50"/>
      <c r="D171" s="42"/>
      <c r="F171" s="50"/>
    </row>
    <row r="172" spans="2:6" ht="24.75" customHeight="1">
      <c r="B172" s="51"/>
      <c r="C172" s="51"/>
      <c r="D172" s="52"/>
      <c r="E172" s="41"/>
      <c r="F172" s="53"/>
    </row>
    <row r="173" spans="2:5" ht="24.75" customHeight="1">
      <c r="B173" s="44"/>
      <c r="C173" s="54"/>
      <c r="D173" s="55"/>
      <c r="E173" s="56"/>
    </row>
    <row r="174" spans="2:5" ht="24.75" customHeight="1">
      <c r="B174" s="44"/>
      <c r="C174" s="54"/>
      <c r="D174" s="55"/>
      <c r="E174" s="56"/>
    </row>
    <row r="175" spans="2:4" ht="24.75" customHeight="1">
      <c r="B175" s="42"/>
      <c r="C175" s="42"/>
      <c r="D175" s="52"/>
    </row>
  </sheetData>
  <sheetProtection/>
  <mergeCells count="9">
    <mergeCell ref="G2:G3"/>
    <mergeCell ref="H2:H3"/>
    <mergeCell ref="B1:H1"/>
    <mergeCell ref="A2:A3"/>
    <mergeCell ref="B2:B3"/>
    <mergeCell ref="C2:C3"/>
    <mergeCell ref="D2:D3"/>
    <mergeCell ref="E2:E3"/>
    <mergeCell ref="F2:F3"/>
  </mergeCells>
  <printOptions/>
  <pageMargins left="0.7" right="0.17" top="0.4" bottom="0.1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Niemczyk</dc:creator>
  <cp:keywords/>
  <dc:description/>
  <cp:lastModifiedBy>Michał Palusiński</cp:lastModifiedBy>
  <cp:lastPrinted>2022-12-02T07:28:15Z</cp:lastPrinted>
  <dcterms:created xsi:type="dcterms:W3CDTF">2017-11-30T09:23:23Z</dcterms:created>
  <dcterms:modified xsi:type="dcterms:W3CDTF">2022-12-02T07:28:20Z</dcterms:modified>
  <cp:category/>
  <cp:version/>
  <cp:contentType/>
  <cp:contentStatus/>
</cp:coreProperties>
</file>