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Z:\POSTĘPOWANIA 2024\TP_2024\05_TP_2024 materiały sterylne\"/>
    </mc:Choice>
  </mc:AlternateContent>
  <xr:revisionPtr revIDLastSave="0" documentId="13_ncr:1_{7E2EAFCD-E364-49CF-A1CC-FFE71312C466}" xr6:coauthVersionLast="47" xr6:coauthVersionMax="47" xr10:uidLastSave="{00000000-0000-0000-0000-000000000000}"/>
  <bookViews>
    <workbookView xWindow="38280" yWindow="4350" windowWidth="29040" windowHeight="15840" firstSheet="6" activeTab="18" xr2:uid="{00000000-000D-0000-FFFF-FFFF00000000}"/>
  </bookViews>
  <sheets>
    <sheet name="SPIS TREŚCI" sheetId="21" r:id="rId1"/>
    <sheet name="część 1" sheetId="18" r:id="rId2"/>
    <sheet name="część 2 " sheetId="17" r:id="rId3"/>
    <sheet name="część 3" sheetId="16" r:id="rId4"/>
    <sheet name="część 4" sheetId="15" r:id="rId5"/>
    <sheet name="część 5" sheetId="14" r:id="rId6"/>
    <sheet name="część 6" sheetId="10" r:id="rId7"/>
    <sheet name="część 7 " sheetId="1" r:id="rId8"/>
    <sheet name="część 8" sheetId="3" r:id="rId9"/>
    <sheet name="część 9" sheetId="4" r:id="rId10"/>
    <sheet name="część 10" sheetId="5" r:id="rId11"/>
    <sheet name="część 11" sheetId="6" r:id="rId12"/>
    <sheet name="część 12" sheetId="7" r:id="rId13"/>
    <sheet name="część 13" sheetId="8" r:id="rId14"/>
    <sheet name="część 14" sheetId="9" r:id="rId15"/>
    <sheet name="część 15" sheetId="11" r:id="rId16"/>
    <sheet name="część 16" sheetId="12" r:id="rId17"/>
    <sheet name="część 17" sheetId="13" r:id="rId18"/>
    <sheet name="część 18" sheetId="19" r:id="rId19"/>
  </sheets>
  <calcPr calcId="181029"/>
</workbook>
</file>

<file path=xl/calcChain.xml><?xml version="1.0" encoding="utf-8"?>
<calcChain xmlns="http://schemas.openxmlformats.org/spreadsheetml/2006/main">
  <c r="F8" i="17" l="1"/>
  <c r="F22" i="16"/>
  <c r="F11" i="18" l="1"/>
  <c r="H28" i="19"/>
  <c r="F28" i="19"/>
  <c r="H6" i="11"/>
  <c r="F6" i="11"/>
  <c r="F10" i="7"/>
  <c r="H10" i="7"/>
  <c r="F17" i="6"/>
  <c r="H17" i="6"/>
  <c r="H9" i="4"/>
  <c r="H6" i="3"/>
  <c r="F40" i="1"/>
  <c r="F8" i="14"/>
  <c r="H8" i="14"/>
  <c r="H22" i="16"/>
  <c r="H11" i="18"/>
  <c r="H8" i="17"/>
  <c r="F16" i="15"/>
  <c r="H16" i="15"/>
  <c r="F9" i="13"/>
  <c r="H9" i="13" s="1"/>
  <c r="F8" i="12"/>
  <c r="H8" i="12" s="1"/>
  <c r="F15" i="10"/>
  <c r="H15" i="10" s="1"/>
  <c r="H11" i="9"/>
  <c r="F11" i="9"/>
  <c r="F10" i="8"/>
  <c r="H10" i="8" s="1"/>
  <c r="H8" i="5"/>
  <c r="F8" i="5"/>
  <c r="F9" i="4"/>
  <c r="F6" i="3"/>
  <c r="H40" i="1"/>
</calcChain>
</file>

<file path=xl/sharedStrings.xml><?xml version="1.0" encoding="utf-8"?>
<sst xmlns="http://schemas.openxmlformats.org/spreadsheetml/2006/main" count="725" uniqueCount="241">
  <si>
    <t>CZĘŚĆ 1 OPATRUNKI JAŁOWE 1</t>
  </si>
  <si>
    <t>Lp.</t>
  </si>
  <si>
    <t>Opis asortymentu.</t>
  </si>
  <si>
    <t>J.M.</t>
  </si>
  <si>
    <t>ILOŚĆ</t>
  </si>
  <si>
    <t>CENA NETTO</t>
  </si>
  <si>
    <t>WARTOŚĆ NETTO</t>
  </si>
  <si>
    <t>VAT</t>
  </si>
  <si>
    <t>WARTOŚĆ BRUTTO</t>
  </si>
  <si>
    <t>Kod EAN/nazwa/nazwa producenta</t>
  </si>
  <si>
    <t>Jałowy seton z gazy 17nit.4-warstwowy, pakowany pojedynczo; 2 mx5 cm.Zapakowane w opakowanie typu miękki blister,posiada wskaźnik sterylizacji trwale naniesiony na opakowanie,nie naklejka., dwie  naklejki b-tag z informacją:nazwa producenta, LOT, data ważności, indeks wyrobu, ilość, rozmiar, nazwa  wyrobów, piktogramu wyrobu.</t>
  </si>
  <si>
    <t>szt</t>
  </si>
  <si>
    <t>Jałowy seton z gazy 17nit.4-warstwowy, pakowany pojedynczo;  2 mx2 cm.Zapakowane w opakowanie typu miękki blister,posiada wskaźnik sterylizacji trwale naniesiony na opakowanie,nie naklejka., dwie  naklejki b-tag z informacją:nazwa producenta, LOT, data ważności, indeks wyrobu, ilość, rozmiar, nazwa  wyrobów, piktogramu wyrobu.</t>
  </si>
  <si>
    <t>Jałowy seton z gazy 17nit.4-warstwowy, pakowany pojedynczo; 2 mx1 cm.Zapakowane w opakowanie typu miękki blister,posiada wskaźnik sterylizacji trwale naniesiony na opakowanie,nie naklejka., dwie  naklejki b-tag z informacją:nazwa producenta, LOT, data ważności, indeks wyrobu, ilość, rozmiar, nazwa  wyrobów, piktogramu wyrobu.</t>
  </si>
  <si>
    <t>Jałowy bandaż elastyczny z zapinką o rozciągliwości około 120%, skład 65,2%przędza bawełniana,30,8%jedwab poliamidowy,4,0% przędza elastomerowa ,masa opaski 31g,wg MB-01/18/Z.Zapakowany w torebkę  z wycięciami na kciuk po obu stronach torebki.  Jeden zgrzew w kształcie litery V, ułatwiający aseptyczne otwieranie.15cmx4m, na opakowaniu jednostkowym z etykieta z dwiema nalepkami z nazwą wyrobu, datą ważności, numerem  LOT,nazwą producenta, podwójnie przylepne</t>
  </si>
  <si>
    <t>Jałowy bandaż podtrzymujący, 100% wiskoza,masa opaski 16g wg MB-01/18/Z,zapakowany pojedynczo w torebkę  z wycięciami na kciuk po obu stronach torebki.  Jeden zgrzew w kształcie litery V, ułatwiający aseptyczne otwieranie. 15cmx4m, na opakowaniu jednostkowym z etykieta z dwiema nalepkami z nazwą wyrobu, datą ważności, numerem  LOT,nazwą producenta, podwójnie przylepne</t>
  </si>
  <si>
    <t>Jałowy bandaż podtrzymujący,100% wiskoza, masa opaski 10g wg MB-01/18/Z.Zapakowany pojedynczo w torebkę  z wycięciami na kciuk po obu stronach torebki.  Jeden zgrzew w kształcie litery V, ułatwiający aseptyczne otwieranie.10cmx4m,  na opakowaniu jednostkowym z etykieta z dwiema nalepkami z nazwą wyrobu, datą ważności, numerem LOT,nazwą producenta, podwójnie przylepne</t>
  </si>
  <si>
    <t>Tupfery gazowe z gazy 17 nitkowej, jałowe, z nitką radiacyjną rozmiar  15x15mm, a10szt. Zapakowane w opakowanie typu miękki blister,posiada wskaźnik sterylizacji trwale naniesiony na opakowanie,nie naklejka., dwie  naklejki b-tag z informacją:nazwa producenta, LOT, data ważności, indeks wyrobu, ilość, rozmiar, nazwa  wyrobów, piktogramu wyrobu.</t>
  </si>
  <si>
    <t>RAZEM</t>
  </si>
  <si>
    <t>CZĘŚĆ 2 OPATRUNKI JAŁOWE 2</t>
  </si>
  <si>
    <t>klasa wyrobu medycznego**</t>
  </si>
  <si>
    <t xml:space="preserve">dowód dopuszczeniana rynku krajowym /numer katalogowy* </t>
  </si>
  <si>
    <t>Kompresy gazowe jałowe 10x10, 16warstw,17nit.,z nitką RTG pak. po 20szt.w miękki blister oraz w opakowanie zbiorcze karton+karton wewnętrzny z dyspenserem,min.waga pojedynczego kompresu min.3,25g; na opakowaniu jednostkowym z etykieta z dwiema nalepkami z nazwą wyrobu, datą ważności, numerem LOT, nazwą producenta, podwójnie przylepne</t>
  </si>
  <si>
    <t>op.</t>
  </si>
  <si>
    <t>Kompresy gazowe jałowe 10x10, 16warstw,17nit.,z nitką RTG pak. po 10szt.w miękki blister oraz w opakowanie zbiorcze karton+karton wewnętrzny z dyspenserem min.waga pojedynczego kompresu min.3,25g; na opakowaniu jednostkowym z etykieta z dwiema nalepkami z nazwą wyrobu, datą ważności, numerem LOT, nazwą producenta, podwójnie przylepne</t>
  </si>
  <si>
    <t>Kompresy włókninowe jałowe 40g/m2 z wycięciem „Y”,roz.10x10cm,4-warstwy, pakowane w miękki blister, posiada wskaźnik sterylizacji trwale naniesiony na opakowanie(nie naklejka), dwie  naklejki b-tag z informacją:
nazwa producenta, LOT, data ważności, indeks wyrobu, ilość, rozmiar, nazwa  wyrobów, piktogramu wyrobu.Op 1szt</t>
  </si>
  <si>
    <t>`</t>
  </si>
  <si>
    <t>CZĘŚĆ 3 OPATRUNKI JAŁOWE 3</t>
  </si>
  <si>
    <t>Opatrunek chirurgiczny włókninowy z klejem akrylowym lub z syntetycznego kauczuku i wkładem chłonnym, sterylny ,  rozm.  7 - 7,2 cm x 5 cm</t>
  </si>
  <si>
    <t>szt.</t>
  </si>
  <si>
    <t>Opatrunek chirurgiczny włókninowy z klejem akrylowym lub z syntetycznego kauczuku  i wkładem chłonnym, sterylny, rozm.8 - 10 cm x  10 cm</t>
  </si>
  <si>
    <t>Opatrunek chirurgiczny włókninowy z klejem akrylowym lub z syntetycznego kauczuku  i wkładem chłonnym, sterylny, rozm. 8 - 10 cm x  15 cm</t>
  </si>
  <si>
    <t>Opatrunek chirurgiczny włókninowy z klejem akrylowym lub z syntetycznego kauczuku  i wkładem chłonnym, sterylny, rozm. 10 cm x  20 cm</t>
  </si>
  <si>
    <t>Opatrunek chirurgiczny włókninowy z klejem akrylowym lub z syntetycznego kauczuku i wkładem chłonnym, sterylny, rozm. 10 cm x  25 cm</t>
  </si>
  <si>
    <t>Opatrunek chirurgiczny włókninowy z klejem akrylowym lub z syntetycznego kauczuku  i wkładem chłonnym, sterylny, rozm. 10 cm x  30 cm</t>
  </si>
  <si>
    <t>Opatrunek chirurgiczny włókninowy z klejem akrylowym lub z syntet. kauczuku  i wkładem chłonnym, sterylny, rozm. 10 cm x  35 cm</t>
  </si>
  <si>
    <t>Gaza opatrunkowa minimum 13-nitkowa, jałowa, pakowana pojedynczo 1m²; TEX  15</t>
  </si>
  <si>
    <t xml:space="preserve">Kompresy gazowe jałowe z podwijanymi brzegami 10x10,  min. 12 warstw,17nit. , pak. po 5 sztuk; gramatura kompresu min. 2,82g; TEX 15 </t>
  </si>
  <si>
    <t>Kompresy gazowe jałowe z podwijanymi brzegami  5x5, min. 12warstw, 17 nit. pakowane po 5 sztuk;gramatura kompresu min.0,74 TEX 15</t>
  </si>
  <si>
    <t>Sterylne paski do zamykania ran zastępujące nici chirurgiczne  3mmx75-76mm; w jednym blistrze 5 szt</t>
  </si>
  <si>
    <t>Opatrunek foliowo-włókninowy do mocowania kaniul ;jałowy;  5,8cmx8cm; wykonany z folii poliuretanowej; skrzydełka opatrunku wzmocnione włókniną; opatrunek przepuszczalny dla pary wodnej i powietrza</t>
  </si>
  <si>
    <t xml:space="preserve">Opatrunek włókninowy do mocowania kaniul; jałowy;  5,1cmx7,6cm </t>
  </si>
  <si>
    <t>Opatrunek włókninowy do mocowania kaniul; jałowy; 6cmx8cm</t>
  </si>
  <si>
    <t xml:space="preserve">Opatrunek foliowy, bez wkładu chlonnego z systemem aplikacji typu "ramka" służący do mocowania i zabezpieczania cewników do żył centralnych, posiada taśmę rozmiar 10x12cm </t>
  </si>
  <si>
    <t>Opatrunek foliowy, bez wkładu chlonnego z systemem aplikacji typu "ramka" służący do mocowania i zabezpieczania cewników do żył centralnych, posiada taśmę rozmiar 10x15cm</t>
  </si>
  <si>
    <t>CZĘŚĆ 4 OPATRUNKI SPECJALISTYCZNE 1</t>
  </si>
  <si>
    <t>Kod EAN/nazwa/ numer katalogowy/nazwa producenta</t>
  </si>
  <si>
    <t xml:space="preserve">Jałowy opatrunek z włókien alginianów wapnia w postaci kompresu do ran głębokich o dużej zawartości wydzieliny znajdujących się w fazie oczyszczania i ziarninowania Rozmiar 10 cm x10 cm                                 </t>
  </si>
  <si>
    <t xml:space="preserve">Opatrunek na rany wymagające aktywnego oczyszczania. Opatrunek nasączony roztworem Ringera, zawierający, zawierający superabsorbent SAP, z antyadhezyjna warstwą zewnętrzną z dodadkowymi paskami sylikonowymi i nieprzepuszczalną warstwą zewnętrzną od strony zewnętrznej opatrunku. Opatrunek może pozostać na ranie do 3 dni.  Rozmiar 10 cm x10 cm    (+-2 cm)                                                                                                     </t>
  </si>
  <si>
    <t xml:space="preserve">Opatrunek na rany wymagające aktywnego oczyszczania. Opatrunek nasączony roztworem Ringera, zawierający, zawierający superabsorbent SAP, z antyadhezyjna warstwą zewnętrzną, mogący pozostać na ranie nawet do 3 dni. Rozmiar 7,5 cm x7,5 cm  (+-2 cm)                                                                                                          </t>
  </si>
  <si>
    <t>Hydroaktywny opatrunek z pianki poliuretanowej, o specjalnej strukturze porów o jednokierukowym przepływie i wysokiej retencji. Do ran o wysięku umiarkowanym lub obfitym.  Opatrunek o specjalnym kształcie umożliwiającym zaopatrywanie okolicy krzyżowej. Samoprzylepna krawędz. Rozmiar 18 cm x 18 cm,(część chłonna 11cmx9,5 cm)</t>
  </si>
  <si>
    <t>Hydroaktywny opatrunek piankowy z hydrożelem do zaopatrywania trudno gojących się ran w fazie ziarninowania i epitelializacji; zawierający siatke hydrożeli na warstwie pianki od strony rany a od strony zewnętrznej nieprzepuszczalna dla bakterii folią poliuretanową. Rozmiar 10x10</t>
  </si>
  <si>
    <t>Amorficzny żel w dozowniku w formie strzykawki, do zaopatrywania ran ostrych i przewlekłych w fazie naskórkowania i ziarninowania przeznaczony do ran o małym wysięku lub prawie suchych, głębokich i powierzchownych. Strzykawka 15g.</t>
  </si>
  <si>
    <t>Antybakteryjny, jałowy opatrunek z maścią w postaci siatki poliamidowej, zawierający srebro metaliczne. Opatrunek zwalcza zarówno bakterie gram-ujemne jak i gram dodatnie włącznie ze szczepami MRSA.  Rozmiar 10x10</t>
  </si>
  <si>
    <t>Antybakteryjny, jałowy opatrunek z maścią w postaci siatki poliamidowej, zawierający srebro metaliczne . Opatrunek zwalcza zarówno bakterie gram-ujemne jak i gram dodatnie włącznie ze szczepami MRSA Rozmiar 10cmx 20cm</t>
  </si>
  <si>
    <t>Czterowarstwowy opatrunek o wysokiej chłonności zbudowany z zewnetrznej warstwy włókniny otaczającej cały opatrunek, zewnętrzna warstwa włókniny o właściwościach hydrofobowych, hydrofilowa warstwa wewnętrzna zbudowana z włokien celulozowych oraz warstwa chłonna zawierajaca pulpę celulozową oraz superabsorbent o wysokich właściwościach wchłaniania,na stronie przeciwległej do rany opatrunek wyposażony w włókninę przepuszczającą powietrze nieprzepuszczającą wydzieliny. 20 cm x10 cm</t>
  </si>
  <si>
    <t>Czterowarstwowy opatrunek o wysokiej chłonności zbudowany z zewnetrznej warstwy włókniny otaczającej cały opatrunek, zewnętrzna warstwa włókniny o właściwościach hydrofobowych, hydrofilowa warstwa wewnętrzna zbudowana z włokien celulozowych oraz warstwa chłonna zawierajaca pulpę celulozową oraz superabsorbent o wysokich właściwościach wchłaniania,na stronie przeciwległej do rany opatrunek wyposażony w włókninę przepuszczającą powietrze nieprzepuszczającą wydzieliny. 10 cm x10 cm</t>
  </si>
  <si>
    <t>Opatrunek złożony z  hydrokoloidu karboksymethyloceluloza sodowa, zawieszone w macierzy polimerowej, do zaopatrywania ran nie objętych zakażeniem ran ostrych i przewlekłych w fazie ziarninowania w rozmiarze 10 cm x 10 cm.</t>
  </si>
  <si>
    <t>razem</t>
  </si>
  <si>
    <t>X</t>
  </si>
  <si>
    <t>CZĘŚĆ 5 OPATRUNKI SPECJALISTYCZNE 2</t>
  </si>
  <si>
    <t>VAT%</t>
  </si>
  <si>
    <t>Sterylny opatrunk z dzianiny wiskozowej impregnowanej
emulsją oleisto-wodną, opatrunk kontaktowym o
działaniu nawilżająco – natłuszczającym, zapobiega przywieraniu do powierzchni
rany rozm 7,6x20,3 cm</t>
  </si>
  <si>
    <t>Sterylny opatrunk z dzianiny wiskozowej impregnowanej
emulsją oleisto-wodną, opatrunk kontaktowym o
działaniu nawilżająco – natłuszczającym, zapobiega przywieraniu do powierzchni
rany rozm 7,6x7,6cm</t>
  </si>
  <si>
    <t xml:space="preserve">szt </t>
  </si>
  <si>
    <t>opatrunek wykonany z dzianiny wiskozowej o niskiej przywieralności, impregnowany glikolem polietylenowym  zawiera  10 % jodopowidon, przeznaczony do leczenia ran zakażonych, szerokie działanie przeciwdrobnoustrojowe; rozmiar 9,5x9,5cm</t>
  </si>
  <si>
    <t>CZĘŚĆ 6 OPATRUNKI SPECJALISTYCZNE 3</t>
  </si>
  <si>
    <t>opatrunek impregnowany siarczanem srebra, otrzymany z uzyciem technologii lipidowo-koloidowej; zawiera matrycę gojącą ze srebrem, wykonaną z siateczki poliestrowej impregnowanej cząstkami hydrokoloidu-karboksymetylocelulozy, wazeliny, polimerów kohezyjnych i siarczanu srebra; rozm. 10x12cm</t>
  </si>
  <si>
    <t>opatrunek impregnowany siarczanem srebra, otrzymany z uzyciem technologii lipidowo-koloidowej; zawiera matrycę gojącą ze srebrem, wykonaną z siateczki poliestrowej impregnowanej cząstkami hydrokoloidu-karboksymetylocelulozy, wazeliny, polimerów kohezyjnych i siarczanu srebra; rozm. 15x20cm</t>
  </si>
  <si>
    <t>opatrunek antybiofilmowy ze srebrem z kompleksowym działaniem oczyszczającym; wykonany w technologii lipido-koloidowej, zbudowany z włókninowej wkładki wykonanej z włókien charakteryzujących się wysoką chłonnością, kohezyjnością i właściwościami hydro-oczyszczającymi; opatrunek o działaniu antybiofilmowym oraz przeciwbakteryjnym o szerokim spektrum obejmującym bakterie gram dodatnie, gram ujemne oraz niektóre grzyby i pleśnie o szczególnej aktywności wobec Staphylococcus aureus, MRSA, Streptococcus i Pseudomonas aeruginosa; rozm 10x10cm</t>
  </si>
  <si>
    <t>opatrunek antybiofilmowy ze srebrem z kompleksowym działaniem oczyszczającym; wykonany w technologii lipido-koloidowej, zbudowany z włókninowej wkładki wykonanej z włókien charakteryzujących się wysoką chłonnością, kohezyjnością i właściwościami hydro-oczyszczającymi; opatrunek o działaniu antybiofilmowym oraz przeciwbakteryjnym o szerokim spektrum obejmującym bakterie gram dodatnie, gram ujemne oraz niektóre grzyby i pleśnie o szczególnej aktywności wobec Staphylococcus aureus, MRSA, Streptococcus i Pseudomonas aeruginosa; rozm 15x20cm</t>
  </si>
  <si>
    <t>Samoprzylepny, miękki opatrunek piankowy wykonany w technologii TLC (lipido-koloidowej) składający się z miękiej przylegającej warstwy TLC połączonej z chłonną wkładką z pianki poliuretanowej, przepuszczalnej dla gazów, wodoodpornej zewnętrznej cienkiej warstwy z silikonowym przylepcem na brzegach; rozmiar 8x8cm</t>
  </si>
  <si>
    <t>Samoprzylepny, miękki opatrunek piankowy wykonany w technologii TLC (lipido-koloidowej) składający się z miękiej przylegającej warstwy TLC połączonej z chłonną wkładką z pianki poliuretanowej, przepuszczalnej dla gazów, wodoodpornej zewnętrznej cienkiej warstwy z silikonowym przylepcem na brzegach; rozmiar 13x13cm</t>
  </si>
  <si>
    <t>Samoprzylepny, miękki opatrunek piankowy wykonany w technologii TLC (lipido-koloidowej) składający się z miękiej przylegającej warstwy TLC połączonej z chłonną wkładką z pianki poliuretanowej, przepuszczalnej dla gazów, wodoodpornej zewnętrznej cienkiej warstwy z silikonowym przylepcem na brzegach; rozmiar 20x20cm</t>
  </si>
  <si>
    <t>Miękki, przylegający opatrunek z pianką wykonany w technologii TLC (lipido-koloidowej), składający się z miękkiej przylegającej warstwy TLC połączonej z chłonną wkładką z pianki poliuretanowej oraz ochronnego, włókninowego podłoża poliuretanowego; rozmiar 10x10cm</t>
  </si>
  <si>
    <t>Miękki, przylegający opatrunek z pianką wykonany w technologii TLC (lipido-koloidowej), składający się z miękkiej przylegającej warstwy TLC połączonej z chłonną wkładką z pianki poliuretanowej oraz ochronnego, włókninowego podłoża poliuretanowego; rozmiar 15x20cm</t>
  </si>
  <si>
    <t>Elastyczny opatrunek stanowiący warstwę kontaktową, wykonany w technologii TLC (lipido-koloidowej); rozmiar 10x12cm</t>
  </si>
  <si>
    <t>CZĘŚĆ 7 ZESTAWY OPERACYJNE 1</t>
  </si>
  <si>
    <t>J.m.</t>
  </si>
  <si>
    <t>Ilość</t>
  </si>
  <si>
    <t>Cena jednostkowa netto</t>
  </si>
  <si>
    <t>Wartość netto</t>
  </si>
  <si>
    <t>Vat</t>
  </si>
  <si>
    <t>Wartość brutto</t>
  </si>
  <si>
    <t>Jałowy zestaw do znieczulenia podpajęczynówkowego w składzie:</t>
  </si>
  <si>
    <t>1 szt serweta podfoliowana,polietylenowo-celulozowa,chłonna 42g/m2,niebieska do owinięcia zestawy,roz.90x75cm</t>
  </si>
  <si>
    <t xml:space="preserve">1 szt serweta foliowana, 43g/m2 z przylepnym otworem 10cm i dwoma przylepcami na dwóch rogach na krótszym boku.I klasa palności, zgodny z PN EN 13795 </t>
  </si>
  <si>
    <t>5 szt kompresy gazowe 17N 16w roz.10x10cm,waga 1szt=3,68g,kl.2a Reg 7</t>
  </si>
  <si>
    <t>1 szt pean prosty metalowy 14cm jednorazowego użytku wykonane ze stali nierdzewnej ,polerowanej. Naniesiony znak CE oraz znak jednorazowego użycia  umieszczony po obu stronach narzędzia. Spełniają wymagania normy  ISO 7153-1 oraz ASTM 899-12.</t>
  </si>
  <si>
    <t>zestaw</t>
  </si>
  <si>
    <t>1 szt opatrunek wyspowy z wkładem chłonnym,roz.5x7,2cm</t>
  </si>
  <si>
    <t>1 szt strzykawka 2ml</t>
  </si>
  <si>
    <t>1 szt strzykawka 5ml</t>
  </si>
  <si>
    <t xml:space="preserve"> 1 szt igła 5mm</t>
  </si>
  <si>
    <t>1 szt igła 12mm</t>
  </si>
  <si>
    <t>Zestaw zapakowany w torebkę papierowo-foliową, oznakowany kierunek otwierania z wycięciem na kciuk,zgodnie z normą PN EN 868-5 .Na wierzchu centralna etykieta + min.dwie samoprzylepne etykiety z nazwa producenta, Lot, datą ważności ,do wklejenia do dokumentacji medycznej zgodnie z normą PN EN ISO 15223-1:2012, PN EN 1041. Opakowanie dyspenser</t>
  </si>
  <si>
    <t>Jałowy zestaw do wkłucia centralnego w składzie:</t>
  </si>
  <si>
    <t>1szt serweta podfoliowana, polietylenowo-celulozowa, chłonna 42g/m2,niebieska do owinięcia zestawy ,roz.75x45cm</t>
  </si>
  <si>
    <t>1szt strzykawka  10ml</t>
  </si>
  <si>
    <t>1szt strzykawka 20ml</t>
  </si>
  <si>
    <t>1szt igła 1,2x40mm</t>
  </si>
  <si>
    <t>1szt igła 0,8x40mm</t>
  </si>
  <si>
    <t>10szt kompresy z gazy 17n.8w,roz.7,5x7,5,minimalna gramatura 1szt=1,242g,klasa 2a reg 7</t>
  </si>
  <si>
    <t>10szt tupfery kule,roz.20x20cm, klasa 2a reg 7</t>
  </si>
  <si>
    <t>1szt opatrunek z wkładem chłonnym,roz.7,2x5cm</t>
  </si>
  <si>
    <t>1szt pęseta plastikowa 13cm</t>
  </si>
  <si>
    <t>1szt ostrze nr 11</t>
  </si>
  <si>
    <t>Zestaw zapakowany w opakowanie typu twardy blister,2-komorowy,służący jako miska do zabiegu. Na wierzchu centralna etykieta + min.dwie samoprzylepne etykiety z nazwa producenta, Lot, datą ważności ,do wklejenia do dokumentacji medycznej zgodnie z normą PN EN ISO 15223-1:2012, PN EN 1041.</t>
  </si>
  <si>
    <t xml:space="preserve">Sterylny zestaw do usuwania staplerów w składzie:
 4 szt Kompresy gazowe 17N, 8W 7,5x7,5cm waga 1 szt=1,24g
2 szt Rękawice nitrylowe bezpudrowe roz M z wywiniętymi mankietami
1 szt Narzędzie do usuwania staplerów 11cm
Zestaw zapakowany w opakowanie typu „twardy blister” , na opakowaniu centralna etykieta z kodem kreskowym z dwiema nalepkami  z numerem serii, datą ważności, nazwą producenta, służąca do wklejania do dokumentacji. Napisy na etykiecie w języku polskim.Sterylizowany EO.
</t>
  </si>
  <si>
    <t xml:space="preserve">Jałowy zestaw do cewnikowania w składzie:
1szt serweta  serweta podfoliowana, polietylenowo-celulozowa, chłonna 42g/m2 ,roz.50x60cm
1szt serweta  serweta podfoliowana, polietylenowo-celulozowa, chłonna 42g/m2, z otworem 5cm i rozcięciem roz.60x50cm
2szt rękawice nitrylowe roz.M z wywiniętymi mankietami
5szt Tupfer kula 17N,roz.20x20cm,klasa 2a reg.7
8szt Kompresy z gazy, 17N, 8W,roz.7,5x7,5cm, minimalna gramatura 1szt=1,242g,klasa 2a reg 7.
1szt pęseta plastikowa 13cm
1szt pean plastikowy  14cm
1szt pojemnik plastikowy 125ml
Zestaw zapakowany w opakowanie typu twardy blister, jednokomorowy stanowiący jednocześnie miskę do pracy.
Elementy poza twardym blistrem stanowiące skład zestawu
1szt Strzykawka wypełniona jałową wodą z 10% gliceryną 10ml
1szt Strzykawka wypełniona lubrykantem  z lidokainą 6ml
. Na wierzchu centralna etykieta + min.dwie samoprzylepne etykiety z nazwa producenta, Lot, datą ważności ,do wklejenia do dokumentacji medycznej zgodnie z normą PN EN ISO 15223-1:2012, PN EN 1041.
</t>
  </si>
  <si>
    <t>Jałowy pakiet zabiegowy w składzie:20szt, kompresów gazowych,16W,17N,10x10cm z nit.RTG przwiązane nicią 2x10szt.,10szt.-tupfer typu kula z nitką RTG15x15,2szt-serwet gazowych 45x45cm z nitką RTG i tasiemką 4W-zapak. w torebkę papierowo-foliową</t>
  </si>
  <si>
    <t>Jałowy pakiet zabiegowy w składzie:20szt, kompresów gazowych,16W,17N,10x10cm z nit.RTG przwiązane nicią 2x10szt.,10szt.-tupfer typu kula z nitką RTG15x15-zapak. w torebkę papierowo-foliową</t>
  </si>
  <si>
    <t>Jałowe oznaczniki chirurgiczne, służące do podtrzymania narządów wypreparowanych w czasie operacij. Poliestrowe  wykonane techniką dziania w formie zwiniętych do środka pasm . Pakowane pojedyńczo w saszetki folia-papier tyvec, roz.2mmx900mm kolor biały,op.a’10szt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</si>
  <si>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</si>
  <si>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Jałowe oznaczniki chirurgiczne, służące do podtrzymania narządów wypreparowanych w czasie operacij. Poliestrowe  wykonane techniką dziania w formie zwiniętych do środka pasm . Pakowane pojedyńczo w saszetki folia-papier tyvec, roz.3mmx900mm kolor biały,op.a’10szt</t>
  </si>
  <si>
    <t>Jałowe oznaczniki chirurgiczne, służące do podtrzymania narządów wypreparowanych w czasie operacij. Poliestrowe  wykonane techniką dziania w formie zwiniętych do środka pasm . Pakowane pojedyńczo w saszetki folia-papier tyvec, roz.4mmx900mm kolor biały,op.a’10szt</t>
  </si>
  <si>
    <t>Nerokompres wykonany z czterech warstw włókniny kompresowej ( wiskozowo-poliestrowej) o gramaturze 40 g/m2.
Chłonność włókniny (jednej warstwy)  min. 800%.
Posiada trwale przymocowaną nitkę kontrastującą w promieniach rentgenowskich.  Mocowanie na zasadzie węzła, nie wgrzania.
Minimalna  długość  nitki 30 +/- 1 cm.
Wyrób zarejestrowany w III klasie Reguła 6. Neurocompress pakowany w opakowanie typu blister (folia/papier). Kompresy dodatkowo zabezpieczone kartonikiem z nacięciami w celu uporządkowania nitki RTG.
Wyrób pakowany w opakowanie pośrednie - kartonik.
Sterylizowane parą wodną w nadciśnieniu.
Etykieta wyposażona w 2 samoprzylepne elementy z możliwością wklejenie do dokumentacji z danymi: nazwa handlowa, identyfikacja producenta, LOT, data ważności, charakterystyka wyrobu).
. 15x15mm op.a’ 10X25  opakowanie typu blister</t>
  </si>
  <si>
    <t>Razem:</t>
  </si>
  <si>
    <t>CZEŚĆ 8 - ZESTAWY OPERACYJNE 2</t>
  </si>
  <si>
    <t>Opis asortymentu</t>
  </si>
  <si>
    <t>J.M</t>
  </si>
  <si>
    <t>Ilośc</t>
  </si>
  <si>
    <t xml:space="preserve">Cena jednostkowa netto </t>
  </si>
  <si>
    <t xml:space="preserve">Wartość brutto </t>
  </si>
  <si>
    <t xml:space="preserve">Sterylny zestaw uniwersalny do zabiegów chirurgicznych. Skład zestawu:
1 x serweta na stolik narzędziowy 140x190 cm z  folii PE 50µ ze wzmocnieniem  (owiniecie zestawu)
1 x serweta na stolik Mayo 80x142 cm ze wzmocnieniem,składana rewersowo
2 x serwety boczne 75x90 cm, przylepna na  dłuższeym boku
1 x  serweta dolna 175x175 cm, przylepna ( taśma lepna dł. ok 80 cm)
1 x  serwetę górna 150x240 cm, przylepna ( taśma lepna dł. ok 80 cm)
1 x taśma lepna 9x50 cm
4 x ręcznik chłonny z mikrosiecią zabezpieczająca przed rozrywaniem 20x30 cm 
Serwety okrywające pacjenta wykonane z chłonnego na całej powierzchni  laminatu 2-warstwowego o gramaturze max.58g/m2, dobrze układającego się na pacjencie, odpornego na przenikanie płynów &gt; 175 cm H2O) odpornego  na rozerwanie na mokro/sucho (min. 145 kPa), niepylącego  (współczynnik pylenia ≤ 1,7 log10). W celu ułatwienia aplikacji serwety złożone książkowo, z nieprzylepnymi końcówkami przy taśmach o szerokości ok. 5cm zabezpieczającymi część lepną serwet pozwalające w rękawicach jednych ruchem odkryć część lepną do aplikacji serwet na pacjencie. I klasa palności. Zestaw spełnia wymagania dla procedur wysokiego ryzyka wg normy EN 13795 pakowany sterylnie w przezroczystą, foliową torbę z portami do sterylizacji, posiada 4 etykiety samoprzylepne do dokumentacji medycznej zawierające: numer katalogowy, numer lot, datę ważności, nazwę producenta w tym 2 etykiety dodatkowo z kodem EAN. Sterylizacja EO. Zestawy pakowane zbiorczo w worek foliowy, następnie karton. Producent spełnia wymogi normy środowiskowej ISO 14001 potwierdzony certyfikatem. </t>
  </si>
  <si>
    <t xml:space="preserve">Szt. </t>
  </si>
  <si>
    <t>Sterylny zestaw do operacji tarczycy. Skład zestawu:  
1 x serweta w kształcie litery T o wymiarach min. 196x269x309 cm +/- 3 cm z przylepnym otworem w kształcie rombu o bokach 13x13 cm (paski kleju max. szerokość 2 cm) wykonana w części okrywającej pacjenta z  chłonnego, niepylącego (wskaźnik pylenia max.1.9 Log10) trilaminatu (polipropylen-polietylen-polipropylen) o gramaturze max. 66 g/m² (bez celulozy i wiskozy) odpornego na  penetrację wody min.200 cm H₂O. Materiał o dużej odporności na rozerwanie na mokro i sucho (min.190 kPa) a w obszarze obszernego wzmocnienia (60x75cm +/- 1cm) min. 570 kPa. Zintegrowana z serwetą jednorodna,  mata antypoślizgowa na narzędzia 45x25cm +/- 1cm i 3 podwójne uchwyty na przewody.
1 x serweta na stolik narzędziowy 140x190cm +/- 1cm z folii PE 50µ z mikroteksturą ze wzmocnieniem z polipropylenu w części środkowej 75x190cm+/- 1cm .
Zestaw spełnia wymagania dla procedur wysokiego ryzyka wg normy EN 13795, zapakowany sterylnie w przezroczystą, foliową torbę z portami do sterylizacji, posiada 4 etykiety samoprzylepne do dokumentacji medycznej zawierające: numer katalogowy, numer lot, datę ważności oraz nazwę producenta w tym min. 2 etykiety zawierające kod EAN. Sterylizacja tlenkiem etylenu. Zestawy pakowane zbiorczo w worek foliowy, następnie karton. Producent spełnia wymogi normy środowiskowej ISO 14001 potwierdzony certyfikatem.</t>
  </si>
  <si>
    <t>CZĘŚĆ 9- ASORTYMENT DO TERAPII SSĄCO-PŁUCZĄCEJ</t>
  </si>
  <si>
    <t>Jałowy opatrunek o wymiarach (11x8x1,8) 2szt, wykonany z siatkowego poliuretanu (PE ), o otwartych porach, ma dużą zdolność odprowadzania płynów, wspomaga tworzenie tkanki ziarninowej, stosowany w ranach zakażonych, Rozmiar porów 400-600 mikronów umożliwia podanie płynu do dna rany, dren- podkładka ssąco płucząca umożliwia odsysanie i płukanie rany</t>
  </si>
  <si>
    <t>Szt.</t>
  </si>
  <si>
    <t>Jałowy opatrunek o wymiarach (17x15x1,8) 2 szt, wykonany z siatkowego poliuretanu (PE ), o otwartych porach, ma dużą zdolność odprowadzania płynów, wspomaga tworzenie tkanki ziarninowej, stosowany w ranach zakażonych, Rozmiar porów 400-600 mikronów umożliwia podanie płynu do dna rany, dren- podkładka ssąco płucząca umożliwia odsysanie i płukanie rany</t>
  </si>
  <si>
    <t>Jałowy opatrunek o wymiarach (26x15x1,8) 2 szt, wykonany z siatkowego poliuretanu (PE ), o otwartych porach, ma dużą zdolność odprowadzania płynów, wspomaga tworzenie tkanki ziarninowej, stosowany w ranach zakażonych, Rozmiar porów 400-600 mikronów umożliwia podanie płynu do dna rany,2 dreny - podkładki, jedna ssąca umożliwia odsysanie, druga płucząca umożliwia płukanie rany</t>
  </si>
  <si>
    <t>Jednorazowy element, który łączy urządzenie terapeutyczne z drenem - podkładką  w celu dostarczenia-podania płynu do rany.</t>
  </si>
  <si>
    <t>CZĘŚĆ 10 -ZBIORNIKI NA WYDZIELINĘ DO TERAPII PODCIŚNIENIOWEJ LECZENIA RAN</t>
  </si>
  <si>
    <t>Jednorazowy zbiornik do urządzenia, o pojemności 1000 ml, do gromadzenia wydzieliny z rany, z bakteriobójczy żelem, z hydrofobowym filtrem z węglem aktywnym, filtrem antybakteryjnym, drenem, zaciskiem do drenu i złączem do podłączania do drenu</t>
  </si>
  <si>
    <t>Jednorazowy zbiornik do urządzenia, o pojemności 500 ml, do gromadzenia wydzieliny z rany, z bakteriobójczy żelem, z hydrofobowym filtrem z węglem aktywnym, filtrem antybakteryjnym, drenem, zaciskiem do drenu i złączem do podłączania do drenu</t>
  </si>
  <si>
    <t>Jednorazowy zbiornik do urządzenia, o pojemności 300 ml, do gromadzenia wydzieliny z rany, z bakteriobójczy żelem , z dwoma hydrofobowymi filtrami z węglem aktywnym, filtrem antybakteryjnym, drenem, zaciskiem do drenu i złączem do podłączania do drenu</t>
  </si>
  <si>
    <t>CZĘŚĆ 11 - ASORTYMENT DO TERAPII PODCIŚNIENIOWEJ</t>
  </si>
  <si>
    <t>Jałowy opatrunek o wymiarach 10x7,5x3,2cm, koloru czarnego, wykonany z siatkowego poliuretanu (PE ), o otwartych porach, duża zdolność odprowadzania płynów, zastosowanie powinno wspomagać tworzenie tkanki ziarninowej, stosowany w ranach zakażonych, dren o przekroju pięciootworowym z zaciskiem do drenu, folia samoprzylepna do opatrunku</t>
  </si>
  <si>
    <t>Jałowy opatrunek o wymiarach 18x12,5x3,2 cm koloru czarnego, wykonany z siatkowego poliuretanu (PE ), o otwartych porach, duża zdolność odprowadzania płynów, zastosowanie powinno wspomagać tworzenie tkanki ziarninowej, stosowany w ranach zakażonych, dren o przekroju pięciootworowym z zaciskiem do drenu, folia samoprzylepna do opatrunku 2 szt.</t>
  </si>
  <si>
    <t>Jałowy opatrunek o wymiarach 25,6x15x3,2 cm, koloru czarnego, wykonany z siatkowego poliuretanu (PE ), o otwartych porach, duża zdolność odprowadzania płynów, zastosowanie powinno wspomagać tworzenie tkanki ziarninowej, stosowany w ranach zakażonych, dren o przekroju pięciootworowym z zaciskiem do drenu, folia samoprzylepna do opatrunku 2 szt.</t>
  </si>
  <si>
    <t xml:space="preserve"> Jałowy opatrunek o wymiarach 10x7,5x3,2 cm, koloru szarego, wykonany z siatkowego poliuretanu (PE ), zawierający metaliczne srebro, o otwartych porach, ma dużą zdolność odprowadzania płynów, wspomaga tworzenie tkanki ziarninowej, stosowany w ranach zakażonych. Jony srebra zmniejszają Gram-ujemne i Gram-dodatnie bakterie i przyczynia się do zmniejszenia infekcji w ranach, dren o przekroju pięciootworowym z zaciskiem do drenu, folia samoprzylepna do opatrunku</t>
  </si>
  <si>
    <t>Jałowy opatrunek o wymiarach 18x12,5x3,2 cm, koloru szarego, wykonany z siatkowego poliuretanu (PE ), zawierający metaliczne srebro, o otwartych porach, ma dużą zdolność odprowadzania płynów, wspomaga tworzenie tkanki ziarninowej, stosowany w ranach zakażonych. Jony srebra zmniejszają Gram-ujemne i Gram-dodatnie bakterie i przyczynia się do zmniejszenia infekcji w ranach, dren o przekroju pięciootworowym z zaciskiem do drenu, folia samoprzylepna do opatrunku 2 szt.</t>
  </si>
  <si>
    <t>Jałowy opatrunek o wymiarach 25,6x15x3,2 cm, koloru szarego, wykonany z siatkowego poliuretanu (PE ), zawierający metaliczne srebro, o otwartych porach, ma dużą zdolność odprowadzania płynów, wspomaga tworzenie tkanki ziarninowej, stosowany w ranach zakażonych. Jony srebra zmniejszają Gram-ujemne i Gram-dodatnie bakterie i przyczynia się do zmniejszenia infekcji w ranach, dren o przekroju pięciootworowym z zaciskiem do drenu, folia samoprzylepna do opatrunku 2 szt.</t>
  </si>
  <si>
    <t>Jałowy opatrunek o wymiarach 10x7,5x1 cm, koloru białego, wykonany z mikroporowej pianki, z polialkoholu winylowego ( PVA ), nasączony wodą sterylną, budowa pianki zapobiega wrastaniu tkanek, duża wytrzymałość na rozciąganie, stosowany do zaopatrywania tuneli i mniejszych przestrzeni, dren o przekroju pięciootworowym z zaciskiem do drenu, folia samoprzylepna do opatrunku</t>
  </si>
  <si>
    <t>Jałowy opatrunek o wymiarach 10x15x1 cm, koloru białego, wykonany z mikroporowej pianki, z polialkoholu winylowego ( PVA ), nasączony wodą sterylną, budowa pianki zapobiega wrastaniu tkanek, duża wytrzymałość na rozciąganie, stosowany do zaopatrywania tuneli i mniejszych przestrzeni, dren o przekroju pięciootworowym z zaciskiem do drenu, folia samoprzylepna do opatrunku</t>
  </si>
  <si>
    <t>Jałowy opatrunek o wymiarach 10x7,5x1 cm, koloru białego, wykonany z mikroporowej pianki, z polialkoholu winylowego ( PVA ), nasączony wodą sterylną, budowa pianki zapobiega wrastaniu tkanek, duża wytrzymałość na rozciąganie, stosowany do zaopatrywania tuneli i mniejszych przestrzeni</t>
  </si>
  <si>
    <t>Jałowy opatrunek o wymiarach 10x15x1 cm, koloru białego, wykonany z mikroporowej pianki, z polialkoholu winylowego ( PVA ), nasączony wodą sterylną, budowa pianki zapobiega wrastaniu tkanek, duża wytrzymałość na rozciąganie, stosowany do zaopatrywania tuneli i mniejszych przestrzeni</t>
  </si>
  <si>
    <t>samoprzylepna folia okluzyjna do mocowania i uszczelniania opatrunku o wymiarach 30,5x26 cm</t>
  </si>
  <si>
    <t>łącznik do łączenia 2 lub więcej opatrunków - wykorzystywane w leczeniu ran mnogich u tego samego pacjenta.</t>
  </si>
  <si>
    <t>dwustronnie samoprzylepny pasek hydrożelowy 14 x 3 cm o działaniu bakteriobójczym, stsowany  dla lepszego uszczelnienia opatrunku.</t>
  </si>
  <si>
    <t>W częsciach 9,10,11 Zamawiający wymaga zaoferowania asortymentu kompatybilnego z posiadanym urządzeniem V.A.C ULta</t>
  </si>
  <si>
    <t>CZĘŚĆ 12 OPATRUNKI SPECJALISTYCZNE 4</t>
  </si>
  <si>
    <t>Opatrunek hydrożelowy sterylny 10x12cm (+/- 1cm)</t>
  </si>
  <si>
    <t>Absorpcyjny opatrunek z pianki poliuretanowej z adhezyjną, perforowaną warstwą silikonową oraz zewnętrzną, oddychającą i wodoodporną warstwą poliuretanową do ran z umiarkowanym i średnim wysiękiem 10x10cm</t>
  </si>
  <si>
    <t xml:space="preserve">Plaster silikonowy z perforacją; 4x1,5cm </t>
  </si>
  <si>
    <t xml:space="preserve">Plaster silikonowy z perforacją 2x3cm </t>
  </si>
  <si>
    <t xml:space="preserve">Przeciwbakteryjny, specjalistyczny opatrunek w formie tkaniny nylonowej o zwiększonej przepuszczalności, powlekanej srebrem (546 mg/100 cm2), stosowania w terapii podciśnieniowej oraz jako opatrunek do wkłuć, średnica 2,5cm(+-0,5cm); z otworem 4,0mm (+/- 0,1mm)
 </t>
  </si>
  <si>
    <t xml:space="preserve">szt. </t>
  </si>
  <si>
    <t xml:space="preserve">CZĘŚĆ 13 Preparaty do opatrunków </t>
  </si>
  <si>
    <t xml:space="preserve">Opatrunek o  szerokim działaniu przeciwbakteryjnym i osmotycznym z miodem Manuka, w ranach z rozpływną tkanką martwiczą, odleżynach, ranach pooperacyjnych i ranach cuchnących Tuba 25g  -30g
 </t>
  </si>
  <si>
    <t xml:space="preserve">Spray zawierający srebro koloidalne, dwutlenek krzemu, sól sodową kwasu hialuronowego  oraz kaolin absorbujący wysięk pojemność 100 ml (+/- 25ml) </t>
  </si>
  <si>
    <t xml:space="preserve">Hydrożel z zawartością kwasu podchlorawego HOCl 60ppm, oraz podchlorynu sodu NaOCl 60ppm, o  działaniu przeciwdrobnoustrojowym, przeciwzapalnym . Przeznaczony do nawilżania i zaopatrywania ran. Zakres działania bakterio-(w tym MRSA), grzybo-, prątko-, sporo- i wirusobójczego), Bezpieczny dla zdrowych tkanek, odczyn obojętny, pojemność 250ml
 </t>
  </si>
  <si>
    <t>CZĘŚĆ 14 Opatrunki specjalistyczne 5</t>
  </si>
  <si>
    <t>Opatrunek z pianki w kształcie kieszonki, do szybkiego i  łatwego opatrywania ran na pięcie lub innych podobnych anatomicznie miejscach. Sterylny</t>
  </si>
  <si>
    <t>Samoprzylepny hydrokomórkowy opatrunek piankowy. Trójwarstwowa konstrukcja, która obejmuje chłonną wkładkę hydrokomórkową, perforowaną samoprzylepną warstwą stykającą się z raną i wodoodporną folię zewnętrzną. Dopasowany anatomicznie do ran w okolicy kości krzyżowej 18,5cm x 18,5cm (+/-1,5cm)</t>
  </si>
  <si>
    <t>Opatrunek z gazy nasycony białą, miękką parafiną i 0,5% roztworem octanu chlorhexydyny, rozmiar 10x10cm</t>
  </si>
  <si>
    <t xml:space="preserve">Przezroczysty, bezpostaciowy hydrożel zawierający modyfikowany polimer karboksymetylocelulozy, glikol propylenowy o zawartości wody, w opakowaniu z pojedynczą dawką, </t>
  </si>
  <si>
    <t>Opatrunek z wkładką piankową o strukturze podobnej do plastra miodu oraz przezroczystą folią ochronną. Etapy gojenia rany mogą być obserwowane bez konieczności zdejmowania opatrunku, rozmiar 10cm x 8cm</t>
  </si>
  <si>
    <t>Opatrunek zawiera chłonną wkładkę piankową o strukturze podobnej do plastra miodu oraz przezroczystą folię ochronną. Etapy gojenia rany mogą być obserwowane bez konieczności zdejmowania opatrunku, rozmiar 15 cm x 10 cm</t>
  </si>
  <si>
    <t>Zamawiający wymaga w przypadku  jałowych materiałów gazowych i włókninowych klasy 2a, reguła7 oraz dokumentów je potwierdzających</t>
  </si>
  <si>
    <t>Część 15 - Zbiorniki do terapii podćiśnieniowej cz. 2</t>
  </si>
  <si>
    <t xml:space="preserve">Jałowy zbiornik  na wydzielinę  800 ml,z filtrami powietrznym i węglowym, środkiem żelującym, wewnętrznym systemem komór, połączony z dwuświatłowym drenem  o długości 180  cm. </t>
  </si>
  <si>
    <t xml:space="preserve">Jałowy zbiornik  na wydzielinę  300 ml z filtrami powietrznym i węglowym, środkiem żelującym , wewnętrznym systemem komór, połączony z dwuświatłowym drenem  o długości 180  cm. </t>
  </si>
  <si>
    <t>Część 16 - Zestawy do terapii podciśnieniowej cz. 2</t>
  </si>
  <si>
    <t xml:space="preserve">Jałowy zestaw opatrunkowy do leczenia ran brzucha w podciśnieniowej terapii leczenia ran składający się z:
a. 1 x folia ochronna do zabezpieczania organów o śr 65 cm z  
     wbudowanymi kieszeniami ułatwiajacymi zakladanie opatrunku
b. 2 x opatrunku piankowego z elastycznej,czarnej pianki hydrofobowej o 
     wymiarach 38cm x 25cm x 1,6cm. Opatrunek piankowy  z nacięciami.                                                                     c. samoprzylepnej podkładki  z portem o wym. 8 x8 cm
    połączonej z dwuświatłowym drenem z zatyczką umożliwiającą zamknięcie światła drenu
c. 6 x samoprzylepnej, transparentnej  folii poliuretanowej 20cmx30 cm. 
Całość jałowo pakowana, umieszczona na poliprpylenowej tacce. </t>
  </si>
  <si>
    <t xml:space="preserve">Jałowy zestaw opatrunkowy duży do podciśnieniowej terapii leczenia ran składający się z:
a. opatrunku piankowego z elastycznej,czarnej pianki hydrofobowej o 
     wymiarach 25cm x 15cm x 3,3cm                                                                      b. samoprzylepnej podkładki  z portem o wym. 8 x8 cm
    połączonej z dwuświatłowym drenem z zatyczką umożliwiającą zamknięcie światła drenu
c. 3 x samoprzylepnej, transparentnej  folii poliuretanowej 20cmx30 cm. 
Całość jałowo pakowana, umieszczona na poliprpylenowej tacce. </t>
  </si>
  <si>
    <t xml:space="preserve">Jałowy zestaw opatrunkowy średni do podciśnieniowej terapii leczenia ran składający się z: 
a. opatrunku piankowego z elastycznej,czarnej pianki hydrofobowej o 
    wymiarach 18cm x 12,5cm x 3,3cm
b. samoprzylepnej podkładki z portem o wym. 8 x8 cm 
    połączonej z dwuświatłowym drenem zatyczką umożliwiającą zamknięcie światła drenu
c. 2 x samoprzylepnej, transparentnej  folii poliuretanowej 20cmx30 cm.
Całość jałowo pakowana, umieszczona na poliprpylenowej tacce. </t>
  </si>
  <si>
    <t xml:space="preserve">Jałowy zestaw opatrunkowy mały do podciśnieniowej terapii leczenia ran składający się z: 
a. opatrunku piankowego z elastycznej,czarnej pianki hydrofobowej o
    wymiarach 10cm x 7,5cm x 3,3cm                                                                    b. samoprzylepnej podkładki z portem o wym. 8x8 cm 
    połączonej z dwuświatłowym drenem z zatyczką umożliwiającą zamknięcie światła drenu
c. 3 x samoprzylepnej, transparentnej  folii poliuretanowej 15cmx20 cm. 
Całość jałowo pakowana, umieszczona na poliprpylenowej tacce. </t>
  </si>
  <si>
    <t xml:space="preserve">CZĘŚĆ 17- asortyment do terapii podciśnieniowej cz.2 </t>
  </si>
  <si>
    <t>Jałowe dodatkowe Złącze Y, umożliwiajace podłączenie dwóch opatrunków do jednego zbiornika na wydzielinę</t>
  </si>
  <si>
    <t>Jałowa samoprzylepna podkładka z portem, połączona z dwuświatłowym drenem i zatyczką umożliwiającą zamknięcie światła drenu rozmiar portu 8 x 8cm , długośc drenu 60 cm.</t>
  </si>
  <si>
    <t>Jałowy opatrunek z białej pianki z polialkoholu winylowego (PVA) nawilżony sterylną wodą, wym. 7,5 x 10 cm (S)</t>
  </si>
  <si>
    <t>Jałowy opatrunek z białej pianki z polialkoholu winylowego (PVA) nawilżony sterylną wodą, wym. 15 x 10 cm (L)</t>
  </si>
  <si>
    <t>Pasek Hydrożelowy 10x7cm</t>
  </si>
  <si>
    <t>CZĘŚĆ 18 - Zestawy operacyjne cz. 3</t>
  </si>
  <si>
    <t>Szt</t>
  </si>
  <si>
    <t>1 x serweta na stół narzędziowy wzmocniona 190 x 150 cm, wzmocnienie szer. 66 cm, chłonność 400%  (opakowanie zestawu ) 
1 x serweta na stolik Mayo 80 x 145 cm 
1 x serweta dwuwarstwowa 240 x 290 cm, otwór 54 x 40 cm wypełniony folią operacyjną, ze zintegrowanymi nogawicami.
1 x osłona na kable video 12,5 x 230 cm (+/-3cm)
1 x rzep 2 cm x 25 cm 
4x fartuch chirurgiczny standardowego ryzyka, z włókniny typu SMS 35g/m2, rękawy proste zakończone niepylącym poliestrowym mankietem o długości min. 8cm. Wiązany na 4 troki, zewnętrzne w kartoniku. W części szyjnej zapięcie na rzep,  rozmiar M 1x, L 3x
3 x tupfery kule z gazy 17-nitkowej 50x50 cm, z nitką RTG
1 x blister lub miska do mycia pola
10 x gaziki z gazy 17-nitkowej, 12-warstwowe, 10 x 10 cm, chłonność wody pojedynczego kompresu min. 38,3g/kompres, z nitką RTG
5 x kompresy z gazy 17-nitkowej, 6-warstwowe,  45x45 cm, z RTG
1 x nóż chirurgiczny z ostrzem nr 11
1x miska plastikowa poj. 500 ml, podziałka co 50 ml, transparentna, z mankietem
1 x miska plastikowa poj. 50 ml, podziałka co 10 ml, transparentna
1x klem plastikowy do mycia pola operacyjnego, długość 24 cm 
1x pęseta chirurgiczna typu Adson, 12,5 cm
2 x imadło typu Mayo Hegar, 15 cm
1x nożyczki tępo-tępe, zagięte, 11,5 cm
4 x ręcznik do rąk włókninowy 40x20 cm(+/-3cm)
5x opatrunek z wkładem chłonnym 8x10cm</t>
  </si>
  <si>
    <t>Razem</t>
  </si>
  <si>
    <t xml:space="preserve">zał. 2 do SWZ [05.TP.2024] </t>
  </si>
  <si>
    <r>
      <t>klasa wyrobu medycznego</t>
    </r>
    <r>
      <rPr>
        <sz val="10"/>
        <color theme="1"/>
        <rFont val="Calibri"/>
        <family val="2"/>
        <charset val="238"/>
      </rPr>
      <t>**</t>
    </r>
  </si>
  <si>
    <r>
      <t>dowód dopuszczeniana rynku krajowym /numer katalogowy</t>
    </r>
    <r>
      <rPr>
        <sz val="10"/>
        <color theme="1"/>
        <rFont val="Calibri"/>
        <family val="2"/>
        <charset val="238"/>
      </rPr>
      <t>*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</si>
  <si>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Kompresy włókninowe jałowe 5cmx5cm, 4-warstwowe, min.30g/m2, pakowane po 10szt.</t>
    </r>
    <r>
      <rPr>
        <b/>
        <sz val="10"/>
        <color rgb="FF000000"/>
        <rFont val="Calibri"/>
        <family val="2"/>
        <charset val="238"/>
        <scheme val="minor"/>
      </rPr>
      <t xml:space="preserve"> </t>
    </r>
  </si>
  <si>
    <r>
      <t>1szt serweta 2-warstwowa,polipropylenowo-polietylenowa</t>
    </r>
    <r>
      <rPr>
        <b/>
        <sz val="10"/>
        <color theme="1"/>
        <rFont val="Cambria"/>
        <family val="2"/>
        <charset val="238"/>
        <scheme val="major"/>
      </rPr>
      <t>,55g/m2,</t>
    </r>
    <r>
      <rPr>
        <sz val="10"/>
        <color theme="1"/>
        <rFont val="Cambria"/>
        <family val="2"/>
        <charset val="238"/>
        <scheme val="major"/>
      </rPr>
      <t>roz.45x75cm z przylepnym otworem 8cm</t>
    </r>
  </si>
  <si>
    <r>
      <t xml:space="preserve">1szt imadło metalowe 13cm,ju ze stali </t>
    </r>
    <r>
      <rPr>
        <b/>
        <sz val="10"/>
        <color theme="1"/>
        <rFont val="Cambria"/>
        <family val="2"/>
        <charset val="238"/>
        <scheme val="major"/>
      </rPr>
      <t>satynowej,</t>
    </r>
    <r>
      <rPr>
        <sz val="10"/>
        <color theme="1"/>
        <rFont val="Cambria"/>
        <family val="2"/>
        <charset val="238"/>
        <scheme val="major"/>
      </rPr>
      <t>po obu stronach narzędzia umieszczony znak CE oraz znak jednorazowego użycia(przekreślona 2)</t>
    </r>
  </si>
  <si>
    <r>
      <t xml:space="preserve">Jałowy zestaw w składzie:
1 szt serweta roz.325x250cm z otworem 35x32cm wypełnionym folia chirurgiczną oraz workiem na płyny. Serweta z  włókniny polipropylenowo-polietylenowej </t>
    </r>
    <r>
      <rPr>
        <b/>
        <sz val="10"/>
        <color theme="1"/>
        <rFont val="Cambria"/>
        <family val="2"/>
        <charset val="238"/>
        <scheme val="major"/>
      </rPr>
      <t>55g/m2</t>
    </r>
    <r>
      <rPr>
        <sz val="10"/>
        <color theme="1"/>
        <rFont val="Cambria"/>
        <family val="2"/>
        <charset val="238"/>
        <scheme val="major"/>
      </rPr>
      <t xml:space="preserve">
1 szt serweta wzmocniona, osłona na stolik Mayo o wymiarach 80 cm x 145 cm wykonana z folii PE o gramaturze 70 g/m2 oraz włókniny chłonnej w obszarze wzmocnionym o wymiarach 85 cm x 76 cm, łączna gramatura w strefie wzmocnionej 130 g/m2.
1szt serweta na stół instrumentalny, roz. 190cm x 150cm (owiniecie zestawu)
1 szt serweta z włókniny polipropylenowo-polietylenowej, 43g/m2, roz.200x150cm z przylepcem.
Na zewnątrz centralna etykieta z czterema samoprzylepnymi etykietami z numerem LOT, datą ważności, nazwą producenta do dokumentacji medycznej. Spełnia normę EN PN 13795,</t>
    </r>
    <r>
      <rPr>
        <b/>
        <sz val="10"/>
        <color theme="1"/>
        <rFont val="Cambria"/>
        <family val="2"/>
        <charset val="238"/>
        <scheme val="major"/>
      </rPr>
      <t>potwierdzone raportem badań wykonanym w akredytowanym, niezależnym laboratorium.Folia laminatu jest trójwarstwowa oraz embosowana .Folia laminatu  wykonana w 25% z surowca pochodzącego z recyklingu w ramach obiegu zamkniętego.</t>
    </r>
    <r>
      <rPr>
        <sz val="10"/>
        <color theme="1"/>
        <rFont val="Cambria"/>
        <family val="2"/>
        <charset val="238"/>
        <scheme val="major"/>
      </rPr>
      <t xml:space="preserve"> ,normę A1:2013-06 dla obłożeń chirurgicznych dla wymagań wysokich, powierzchni krytycznych i mniej krytycznych. Laminat wolny od lateksu, I klasa palności wg 16 CFR  1610.
opakowanie zbiorcze składające się z dwóch kartonów (zewnętrzny i wewnętrzny). Karton wewnętrzny funkcją dyspenser tj. klapka umożliwiająca wielokrotne otwieranie i zamykanie. Na obu kartonach musi znajdować się etykieta w celu identyfikacji wyrobu.
op a’10szt</t>
    </r>
  </si>
  <si>
    <r>
      <t>Zestaw do zakładania szwów, jałowy Skład: Serweta z laminatu 42g/m2,45x75cm -1szt
Serweta z laminatu 42g/m2,50x60cm z przylepnym otworem 8cm -1szt Tupfery kula 17N, 20x20cm -3szt Kompresy włókninowe 30g/m2,Roz.7,5x7,5cm -5szt Tupfery, kompresy włókninowe kl.2a reg  7. Pęseta plastikowa 13cm -1szt Pęseta metalowa chirurgiczna 12cm ju-1szt Imadło metalowe 13cm  ju -1szt Nożyczki metalowe ostro-ostre11cm ju -1szt
Narzędzia metalowe wykonane ze stali</t>
    </r>
    <r>
      <rPr>
        <b/>
        <sz val="10"/>
        <color theme="1"/>
        <rFont val="Cambria"/>
        <family val="2"/>
        <charset val="238"/>
        <scheme val="major"/>
      </rPr>
      <t xml:space="preserve"> satynowej,</t>
    </r>
    <r>
      <rPr>
        <sz val="10"/>
        <color theme="1"/>
        <rFont val="Cambria"/>
        <family val="2"/>
        <charset val="238"/>
        <scheme val="major"/>
      </rPr>
      <t xml:space="preserve"> spełniające wymagania normy ISO 7153-1 oraz ASTM 899-12, na powierzchni  znak  CE z obu stron narzędzia ,oraz  znak  jednorazowości 
(przekreślona 2) z obu stron narzędzia.Zestaw zapakowany w opakowanie typu „twardy blister” , na opakowaniu centralna etykieta z kodem kreskowym z dwiema nalepkami  z numerem serii, datą ważności, nazwą producenta, służąca do wklejania do dokumentacji. Napisy na etykiecie w języku polskim. Sterylizowany EO.</t>
    </r>
  </si>
  <si>
    <r>
      <t>Zestaw do usuwania szwów, jałowy
Skład:
Rękawice lateksowe M z wywiniętymi mankietami – 2 szt.
Pęseta metalowa anatomiczna12cm – 1 szt
Tupfer kula,z gazy  17 nitkowej 20x20cm – 6 szt.
Nożyczki chirurgiczne ,metalowe oczne 11cm-1szt
Nozyczki i pęseta jednorazowego użytku, wykonany ze stali</t>
    </r>
    <r>
      <rPr>
        <b/>
        <sz val="10"/>
        <color theme="1"/>
        <rFont val="Cambria"/>
        <family val="2"/>
        <charset val="238"/>
        <scheme val="major"/>
      </rPr>
      <t xml:space="preserve"> satynowej,</t>
    </r>
    <r>
      <rPr>
        <sz val="10"/>
        <color theme="1"/>
        <rFont val="Cambria"/>
        <family val="2"/>
        <charset val="238"/>
        <scheme val="major"/>
      </rPr>
      <t xml:space="preserve"> po obu stronach narzędzia umieszczony znak CE oraz znak jednorazowego użycia (przekreślona 2)
Zestaw zpakowany w opakowanie typu „twardy blister” dwukomorowy, na opakowaniu centralna etykieta z dwiema nalepkami  z numerem serii, datą ważności, nazwą producenta, służąca do wklejania do dokumentacji. Napisy na etykiecie w języku polskim.Sterylizowany EO</t>
    </r>
  </si>
  <si>
    <t>zał. 2 do SWZ [05.TP.2024]</t>
  </si>
  <si>
    <t>zał. 2 do SWZ [05/TP/2024]</t>
  </si>
  <si>
    <r>
      <rPr>
        <sz val="10"/>
        <color theme="1"/>
        <rFont val="Cambria"/>
        <family val="2"/>
        <charset val="238"/>
        <scheme val="major"/>
      </rPr>
      <t xml:space="preserve">Gotowy do użycia roztwór wodny o zawartości kwasu podchlorawego HOCl 40-50ppm i podchlorynu sodu NaOCl 40-50ppm, o działaniu przeciwdrobnoustrojowym, przeciwzapalnym i natleniającym tkanki, przeznaczony do płukania śródoperacyjnego, ran pooperacyjnych, przetok oraz przewlekłych owrzodzeń, . Szeroki zakres działania bakterio(w tym MRSA)-, grzybo-, prątko-, sporo- i wirusobójczego. Bezpieczny dla zdrowych tkanek, odczyn obojętny. Pojemnośc 250 ml
</t>
    </r>
    <r>
      <rPr>
        <sz val="10"/>
        <color theme="1"/>
        <rFont val="Calibri"/>
        <family val="2"/>
        <charset val="238"/>
        <scheme val="minor"/>
      </rPr>
      <t xml:space="preserve">
 </t>
    </r>
  </si>
  <si>
    <r>
      <rPr>
        <sz val="10"/>
        <color theme="1"/>
        <rFont val="Cambria"/>
        <family val="2"/>
        <charset val="238"/>
        <scheme val="major"/>
      </rPr>
      <t xml:space="preserve"> Gotowy do użycia roztwór wodny o zawartości kwasu podchlorawego HOCl 40-50ppm i podchlorynu sodu NaOCl 40-50ppm, o działaniu przeciwdrobnoustrojowym, przeciwzapalnym i natleniającym tkanki, przeznaczony do płukania śródoperacyjnego, ran pooperacyjnych, Szeroki zakres działania bakterio-(w tym MRSA), grzybo-, prątko-, sporo- i wirusobójczego. Bezpieczny dla zdrowych tkanek, odczyn obojętny. Pojemność 1L (+/- 50ml)
</t>
    </r>
    <r>
      <rPr>
        <sz val="10"/>
        <color theme="1"/>
        <rFont val="Calibri"/>
        <family val="2"/>
        <charset val="238"/>
        <scheme val="minor"/>
      </rPr>
      <t xml:space="preserve">
 </t>
    </r>
  </si>
  <si>
    <t>zał. 14 do SWZ [05/TP/2024]</t>
  </si>
  <si>
    <t>zał.2 do SWZ [05/TP/2024]</t>
  </si>
  <si>
    <r>
      <t xml:space="preserve">Zestaw do laparoskopii z trokarami o składzie : Serweta na stół narzędziowy chłonna na całej powierzchni o gramaturze min. 56g/m2; odporność na przenikanie cieczy min.250 cmH20; rozmiar 150x200cm - </t>
    </r>
    <r>
      <rPr>
        <b/>
        <sz val="10"/>
        <color theme="1"/>
        <rFont val="Calibri"/>
        <family val="2"/>
        <charset val="238"/>
        <scheme val="minor"/>
      </rPr>
      <t>1 szt</t>
    </r>
    <r>
      <rPr>
        <sz val="10"/>
        <color theme="1"/>
        <rFont val="Calibri"/>
        <family val="2"/>
        <charset val="238"/>
        <scheme val="minor"/>
      </rPr>
      <t>, Osłona na stolik Mayo80x145cm o grubości folii min. 50g/m2, obszar chłonny min. 76x85cm o grubości włókniny min. 30g/m2</t>
    </r>
    <r>
      <rPr>
        <b/>
        <sz val="10"/>
        <color theme="1"/>
        <rFont val="Calibri"/>
        <family val="2"/>
        <charset val="238"/>
        <scheme val="minor"/>
      </rPr>
      <t>- 1 szt,</t>
    </r>
    <r>
      <rPr>
        <sz val="10"/>
        <color theme="1"/>
        <rFont val="Calibri"/>
        <family val="2"/>
        <charset val="238"/>
        <scheme val="minor"/>
      </rPr>
      <t xml:space="preserve"> Fartuch chirurgiczny z włókniny typu SMS 35g/m2, antystatyczny poziomu zabezpieczenia oraz normy EN 13795 lub równoważnej widoczne przy złożonym fartuchu- </t>
    </r>
    <r>
      <rPr>
        <b/>
        <sz val="10"/>
        <color theme="1"/>
        <rFont val="Calibri"/>
        <family val="2"/>
        <charset val="238"/>
        <scheme val="minor"/>
      </rPr>
      <t>1 szt</t>
    </r>
    <r>
      <rPr>
        <sz val="10"/>
        <color theme="1"/>
        <rFont val="Calibri"/>
        <family val="2"/>
        <charset val="238"/>
        <scheme val="minor"/>
      </rPr>
      <t>, Serweta operacyjna dwuwarstwowa 75x90cm z taśmą samoprzylepną,  chłonna na całej powierzchni o gramaturze min. 56 g/m2. Odporność na przenikanie płynów min. 250 cm H2O. Wytrzymałość na rozciąganie na  sucho min. 75N i na mokro min. 80 N; chłonność min.570%, wzmocniona padem chłonnym 75x50cm</t>
    </r>
    <r>
      <rPr>
        <b/>
        <sz val="10"/>
        <color theme="1"/>
        <rFont val="Calibri"/>
        <family val="2"/>
        <charset val="238"/>
        <scheme val="minor"/>
      </rPr>
      <t>- 2 szt</t>
    </r>
    <r>
      <rPr>
        <sz val="10"/>
        <color theme="1"/>
        <rFont val="Calibri"/>
        <family val="2"/>
        <charset val="238"/>
        <scheme val="minor"/>
      </rPr>
      <t xml:space="preserve">, Serweta operacyjna dwuwarstwowa 170x180cm z taśmą samoprzylepną,  chłonna na całej powierzchni; Odporność na przenikanie płynów min. 250 cm H2O,chłonność min.570%, wzmocniona padem chłonnym 75x50cm </t>
    </r>
    <r>
      <rPr>
        <b/>
        <sz val="10"/>
        <color theme="1"/>
        <rFont val="Calibri"/>
        <family val="2"/>
        <charset val="238"/>
        <scheme val="minor"/>
      </rPr>
      <t>- 1 szt</t>
    </r>
    <r>
      <rPr>
        <sz val="10"/>
        <color theme="1"/>
        <rFont val="Calibri"/>
        <family val="2"/>
        <charset val="238"/>
        <scheme val="minor"/>
      </rPr>
      <t xml:space="preserve">,  Serweta operacyjna dwuwarstwowa 150x240cm z taśmą samoprzylepną. chłonność min.570%, </t>
    </r>
    <r>
      <rPr>
        <b/>
        <sz val="10"/>
        <color theme="1"/>
        <rFont val="Calibri"/>
        <family val="2"/>
        <charset val="238"/>
        <scheme val="minor"/>
      </rPr>
      <t>1 szt,</t>
    </r>
    <r>
      <rPr>
        <sz val="10"/>
        <color theme="1"/>
        <rFont val="Calibri"/>
        <family val="2"/>
        <charset val="238"/>
        <scheme val="minor"/>
      </rPr>
      <t xml:space="preserve"> Kieszeń na narzędzia chirurgiczne 42x35cm, 2-komorowa, przyklejana</t>
    </r>
    <r>
      <rPr>
        <b/>
        <sz val="10"/>
        <color theme="1"/>
        <rFont val="Calibri"/>
        <family val="2"/>
        <charset val="238"/>
        <scheme val="minor"/>
      </rPr>
      <t>- 1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szt</t>
    </r>
    <r>
      <rPr>
        <sz val="10"/>
        <color theme="1"/>
        <rFont val="Calibri"/>
        <family val="2"/>
        <charset val="238"/>
        <scheme val="minor"/>
      </rPr>
      <t xml:space="preserve">, Osłona foliowa na kamerę rozm. 18x244cm, z otworem elastycznym i przylepcem- </t>
    </r>
    <r>
      <rPr>
        <b/>
        <sz val="10"/>
        <color theme="1"/>
        <rFont val="Calibri"/>
        <family val="2"/>
        <charset val="238"/>
        <scheme val="minor"/>
      </rPr>
      <t>1 szt</t>
    </r>
    <r>
      <rPr>
        <sz val="10"/>
        <color theme="1"/>
        <rFont val="Calibri"/>
        <family val="2"/>
        <charset val="238"/>
        <scheme val="minor"/>
      </rPr>
      <t xml:space="preserve">, Ręczniki wykonane z chłonnej celulozy w rozmiarze 40x50cm- </t>
    </r>
    <r>
      <rPr>
        <b/>
        <sz val="10"/>
        <color theme="1"/>
        <rFont val="Calibri"/>
        <family val="2"/>
        <charset val="238"/>
        <scheme val="minor"/>
      </rPr>
      <t>3 szt,</t>
    </r>
    <r>
      <rPr>
        <sz val="10"/>
        <color theme="1"/>
        <rFont val="Calibri"/>
        <family val="2"/>
        <charset val="238"/>
        <scheme val="minor"/>
      </rPr>
      <t xml:space="preserve"> Organizator przewodów (rzep) 2-2,5x25cm, przyklejany- </t>
    </r>
    <r>
      <rPr>
        <b/>
        <sz val="10"/>
        <color theme="1"/>
        <rFont val="Calibri"/>
        <family val="2"/>
        <charset val="238"/>
        <scheme val="minor"/>
      </rPr>
      <t>2 szt,</t>
    </r>
    <r>
      <rPr>
        <sz val="10"/>
        <color theme="1"/>
        <rFont val="Calibri"/>
        <family val="2"/>
        <charset val="238"/>
        <scheme val="minor"/>
      </rPr>
      <t xml:space="preserve"> Taśma lepna 9x50cm - </t>
    </r>
    <r>
      <rPr>
        <b/>
        <sz val="10"/>
        <color theme="1"/>
        <rFont val="Calibri"/>
        <family val="2"/>
        <charset val="238"/>
        <scheme val="minor"/>
      </rPr>
      <t>2 szt</t>
    </r>
    <r>
      <rPr>
        <sz val="10"/>
        <color theme="1"/>
        <rFont val="Calibri"/>
        <family val="2"/>
        <charset val="238"/>
        <scheme val="minor"/>
      </rPr>
      <t xml:space="preserve">, Opatrunek z wkładem chłonnym 8x10cm- </t>
    </r>
    <r>
      <rPr>
        <b/>
        <sz val="10"/>
        <color theme="1"/>
        <rFont val="Calibri"/>
        <family val="2"/>
        <charset val="238"/>
        <scheme val="minor"/>
      </rPr>
      <t>3 szt</t>
    </r>
    <r>
      <rPr>
        <sz val="10"/>
        <color theme="1"/>
        <rFont val="Calibri"/>
        <family val="2"/>
        <charset val="238"/>
        <scheme val="minor"/>
      </rPr>
      <t>, Opatrunek z wkładem chłonnym 5x7,2cm</t>
    </r>
    <r>
      <rPr>
        <b/>
        <sz val="10"/>
        <color theme="1"/>
        <rFont val="Calibri"/>
        <family val="2"/>
        <charset val="238"/>
        <scheme val="minor"/>
      </rPr>
      <t>- 2 szt</t>
    </r>
    <r>
      <rPr>
        <sz val="10"/>
        <color theme="1"/>
        <rFont val="Calibri"/>
        <family val="2"/>
        <charset val="238"/>
        <scheme val="minor"/>
      </rPr>
      <t xml:space="preserve">, Strzykawka 10ml Luer- </t>
    </r>
    <r>
      <rPr>
        <b/>
        <sz val="10"/>
        <color theme="1"/>
        <rFont val="Calibri"/>
        <family val="2"/>
        <charset val="238"/>
        <scheme val="minor"/>
      </rPr>
      <t>1 szt</t>
    </r>
    <r>
      <rPr>
        <sz val="10"/>
        <color theme="1"/>
        <rFont val="Calibri"/>
        <family val="2"/>
        <charset val="238"/>
        <scheme val="minor"/>
      </rPr>
      <t xml:space="preserve">, Kompres gazowy 10x10cm (gaza 17-nitkowa, 16-warstwowy, znacznik Rtg, biały) przewiązane po 10 szt- </t>
    </r>
    <r>
      <rPr>
        <b/>
        <sz val="10"/>
        <color theme="1"/>
        <rFont val="Calibri"/>
        <family val="2"/>
        <charset val="238"/>
        <scheme val="minor"/>
      </rPr>
      <t>2x10 szt</t>
    </r>
    <r>
      <rPr>
        <sz val="10"/>
        <color theme="1"/>
        <rFont val="Calibri"/>
        <family val="2"/>
        <charset val="238"/>
        <scheme val="minor"/>
      </rPr>
      <t xml:space="preserve">, Miska z polipropylenu niebieska, okrągła 500ml, z podziałką- 1 szt, Ostrze chirurgiczne nr 10- 1 szt, Ostrze chirurgiczne nr 11- </t>
    </r>
    <r>
      <rPr>
        <b/>
        <sz val="10"/>
        <color theme="1"/>
        <rFont val="Calibri"/>
        <family val="2"/>
        <charset val="238"/>
        <scheme val="minor"/>
      </rPr>
      <t>1 szt,</t>
    </r>
    <r>
      <rPr>
        <sz val="10"/>
        <color theme="1"/>
        <rFont val="Calibri"/>
        <family val="2"/>
        <charset val="238"/>
        <scheme val="minor"/>
      </rPr>
      <t xml:space="preserve"> Ostrze chirurgiczne nr 20- </t>
    </r>
    <r>
      <rPr>
        <b/>
        <sz val="10"/>
        <color theme="1"/>
        <rFont val="Calibri"/>
        <family val="2"/>
        <charset val="238"/>
        <scheme val="minor"/>
      </rPr>
      <t>1 szt</t>
    </r>
    <r>
      <rPr>
        <sz val="10"/>
        <color theme="1"/>
        <rFont val="Calibri"/>
        <family val="2"/>
        <charset val="238"/>
        <scheme val="minor"/>
      </rPr>
      <t>, Dren do odsysania pola operacyjnego CH30 3,5m F/F</t>
    </r>
    <r>
      <rPr>
        <b/>
        <sz val="10"/>
        <color theme="1"/>
        <rFont val="Calibri"/>
        <family val="2"/>
        <charset val="238"/>
        <scheme val="minor"/>
      </rPr>
      <t xml:space="preserve">- 1 szt, </t>
    </r>
    <r>
      <rPr>
        <sz val="10"/>
        <color theme="1"/>
        <rFont val="Calibri"/>
        <family val="2"/>
        <charset val="238"/>
        <scheme val="minor"/>
      </rPr>
      <t>Kleszczyki blokowane plastikowe 19cm okienkowe niebieskie</t>
    </r>
    <r>
      <rPr>
        <b/>
        <sz val="10"/>
        <color theme="1"/>
        <rFont val="Calibri"/>
        <family val="2"/>
        <charset val="238"/>
        <scheme val="minor"/>
      </rPr>
      <t>- 1 szt</t>
    </r>
    <r>
      <rPr>
        <sz val="10"/>
        <color theme="1"/>
        <rFont val="Calibri"/>
        <family val="2"/>
        <charset val="238"/>
        <scheme val="minor"/>
      </rPr>
      <t xml:space="preserve">, Taca polipropylenowa 42x34x2,7cm - </t>
    </r>
    <r>
      <rPr>
        <b/>
        <sz val="10"/>
        <color theme="1"/>
        <rFont val="Calibri"/>
        <family val="2"/>
        <charset val="238"/>
        <scheme val="minor"/>
      </rPr>
      <t>1 szt</t>
    </r>
    <r>
      <rPr>
        <sz val="10"/>
        <color theme="1"/>
        <rFont val="Calibri"/>
        <family val="2"/>
        <charset val="238"/>
        <scheme val="minor"/>
      </rPr>
      <t>, Laparoskopowy trokar optyczny z uchwytem. Jednorazowy trokar o średnicy 5 mm i długości 100 mm,  z karbowaną kaniulą z zaworem do insuflacji / desuflacji. Kaniula i korpus trokarów  wykonane z tworzywa o przejrzystości optyczne-</t>
    </r>
    <r>
      <rPr>
        <b/>
        <sz val="10"/>
        <color theme="1"/>
        <rFont val="Calibri"/>
        <family val="2"/>
        <charset val="238"/>
        <scheme val="minor"/>
      </rPr>
      <t>1 szt</t>
    </r>
    <r>
      <rPr>
        <sz val="10"/>
        <color theme="1"/>
        <rFont val="Calibri"/>
        <family val="2"/>
        <charset val="238"/>
        <scheme val="minor"/>
      </rPr>
      <t xml:space="preserve">, Laparoskopowy trokar optyczny z uchwytem. Jednorazowy trokar o średnicy 12 mm i długości 100 mm,  z karbowaną kaniulą z zaworem do insuflacji / desuflacji. </t>
    </r>
    <r>
      <rPr>
        <b/>
        <sz val="10"/>
        <color theme="1"/>
        <rFont val="Calibri"/>
        <family val="2"/>
        <charset val="238"/>
        <scheme val="minor"/>
      </rPr>
      <t>- 1 szt</t>
    </r>
    <r>
      <rPr>
        <sz val="10"/>
        <color theme="1"/>
        <rFont val="Calibri"/>
        <family val="2"/>
        <charset val="238"/>
        <scheme val="minor"/>
      </rPr>
      <t>, Uniwersalna przezroczysta kaniula do trokara 5mm, 100mm</t>
    </r>
    <r>
      <rPr>
        <b/>
        <sz val="10"/>
        <color theme="1"/>
        <rFont val="Calibri"/>
        <family val="2"/>
        <charset val="238"/>
        <scheme val="minor"/>
      </rPr>
      <t>- 1 szt,</t>
    </r>
    <r>
      <rPr>
        <sz val="10"/>
        <color theme="1"/>
        <rFont val="Calibri"/>
        <family val="2"/>
        <charset val="238"/>
        <scheme val="minor"/>
      </rPr>
      <t xml:space="preserve"> Uniwersalna przezroczysta kaniula do trokara 12mm, 100 mm</t>
    </r>
    <r>
      <rPr>
        <b/>
        <sz val="10"/>
        <color theme="1"/>
        <rFont val="Calibri"/>
        <family val="2"/>
        <charset val="238"/>
        <scheme val="minor"/>
      </rPr>
      <t>- 1 szt,</t>
    </r>
    <r>
      <rPr>
        <sz val="10"/>
        <color theme="1"/>
        <rFont val="Calibri"/>
        <family val="2"/>
        <charset val="238"/>
        <scheme val="minor"/>
      </rPr>
      <t xml:space="preserve"> Igła typu Veressa 14G 120mm, skośne ostrze zabezpieczone owalnym automatycznie wsuwanym i wysuwanym tępym  grotem, Zawór typu „luer lock</t>
    </r>
    <r>
      <rPr>
        <b/>
        <sz val="10"/>
        <color theme="1"/>
        <rFont val="Calibri"/>
        <family val="2"/>
        <charset val="238"/>
        <scheme val="minor"/>
      </rPr>
      <t>”- 1 szt</t>
    </r>
    <r>
      <rPr>
        <sz val="10"/>
        <color theme="1"/>
        <rFont val="Calibri"/>
        <family val="2"/>
        <charset val="238"/>
        <scheme val="minor"/>
      </rPr>
      <t xml:space="preserve"> Wszystkie składowe zestawu ułożone w kolejności umożliwiającej sprawną aplikację zgodnie z zasadami aseptyki, zawinięte w serwetę na stolik instrumentariuszki. Cztery samoprzylepne etykiety, z nr katalogowym, datą ważności i numerem serii, informacją o producencie, służące do archiwizacji danych. Sterylizowany tlenkiem etylenu. Wymaga się dołączenia dokumentacji technicznej zawierającej  powierdzenie spełniania wymagań zawartych w opisie przedmiotu zamówienia,  zgodne z wymogami normy PN EN 13795 lub równoważną.</t>
    </r>
  </si>
  <si>
    <t>W częsciach 9,10,11 Zamawiający wymaga zaoferowania asortymentu kompatybilnego z posiadanym urządzeniem V.A.C Ulta</t>
  </si>
  <si>
    <t>Część 1 – OPATRUNKI JAŁOWE 1</t>
  </si>
  <si>
    <t>Część 2 – OPATRUNKI JAŁOWE 2</t>
  </si>
  <si>
    <t>Część 3 – OPATRUNKI JAŁOWE 3</t>
  </si>
  <si>
    <t>Część 4 – OPATRUNKI SPECJALISTYCZNE 1</t>
  </si>
  <si>
    <t>Część 5 – OPATRUNKI SPECJALISTYCZNE 2</t>
  </si>
  <si>
    <t>Część 6 – OPATRUNKI SPECJALISTYCZNE 3</t>
  </si>
  <si>
    <t xml:space="preserve">Część 7 – ZESTAWY OPERACYJNE 1 </t>
  </si>
  <si>
    <t>Część 8 – ZESTAWY OPERACYJNE 2</t>
  </si>
  <si>
    <t>Część 12 – OPATRUNKI SPECJALISTYCZNE 4</t>
  </si>
  <si>
    <t>Część 13 – PREPARATY DO OPATRUNKÓW</t>
  </si>
  <si>
    <t>Część 18 – ZESTAWY OPERACYJNE 3</t>
  </si>
  <si>
    <t>oferuję 4 urządzenia do podciśnieniowej terapii ran, kompatybilnych z do zaoferowanych opatrunków o parametrach technicznych:……………………………………………………………………………………………………………………………</t>
  </si>
  <si>
    <t>Podpis Wykonawcy……………………………..Data…………………………….</t>
  </si>
  <si>
    <t>*)  Jeśli proponowany produkt nie posiada nr katalogowego należy wpisać: nr katalogowy nie jest stosowany.</t>
  </si>
  <si>
    <t>Oświadczam, że: (odpowiednie zaznaczyć)</t>
  </si>
  <si>
    <r>
      <t>☐</t>
    </r>
    <r>
      <rPr>
        <sz val="10"/>
        <color indexed="8"/>
        <rFont val="Calibri"/>
        <family val="2"/>
        <charset val="238"/>
        <scheme val="minor"/>
      </rPr>
      <t xml:space="preserve"> wszystkie oferowane produkty będące wyrobami medycznymi posiadają aktualne dokumenty dopuszczające do obrotu oraz spełniają wymagania ustawy</t>
    </r>
  </si>
  <si>
    <t xml:space="preserve">z dnia 7 kwietnia 2022 r. o wyrobach medycznych (Dz.U. z 2022 r., poz. 774), jej przepisów przejściowych i wykonawczych oraz Rozporządzenia UE 2017/745 w sprawie wyrobów medycznych - MDR (jeżeli prawo nakłada obowiązek posiadania takich dokumentów) </t>
  </si>
  <si>
    <r>
      <t>☐</t>
    </r>
    <r>
      <rPr>
        <sz val="10"/>
        <color indexed="8"/>
        <rFont val="Calibri"/>
        <family val="2"/>
        <charset val="238"/>
        <scheme val="minor"/>
      </rPr>
      <t>do danego produktu nie stosuje się w/w przepisów.</t>
    </r>
  </si>
  <si>
    <t>Jednocześnie zobowiązuje się na każde żądanie Zamawiającego po podpisaniu umowy do przedłożenia aktualnych kopii dokumentów świadczących o wymaganym dopuszczeniu do obrotu</t>
  </si>
  <si>
    <t>i stosowania w Polsce.</t>
  </si>
  <si>
    <t>…………………………………………………………………………………</t>
  </si>
  <si>
    <t>(podpis)</t>
  </si>
  <si>
    <t xml:space="preserve">Część 9 –ASORTYMENT DO TERAPII SSĄCO- PŁUCZĄCEJ   </t>
  </si>
  <si>
    <t>Zamawiający wymaga zaoferowania asortymentu kompatybilnego z posiadanym urządzeniem V.A.C Ulta</t>
  </si>
  <si>
    <t xml:space="preserve">Część 10 -ZBIORNIKI NA WYDZIELINĘ DO TERAPII PODCIŚNIENIOWEJ LECZENIA RAN  </t>
  </si>
  <si>
    <t xml:space="preserve">Część 11 – ASORTYMENT DO TERAPII PODCIŚNIENIOWEJ   </t>
  </si>
  <si>
    <t xml:space="preserve">Część 14 – OPATRUNKI SPECJALISTYCZNE 5   </t>
  </si>
  <si>
    <t xml:space="preserve">Część 15 – ZBIORNIKI DO TERAPII PODCIŚNIENIOWEJ   </t>
  </si>
  <si>
    <t>Zamawiający wymaga zaoferowania 4 urządzeń do podciśnieniowej terapii ran, kompatybilnej do zaoferowanych opatrunków.</t>
  </si>
  <si>
    <t xml:space="preserve">Część 16 – ZESTAWY DO TERAPII PODCIŚNIENIOWEJ   </t>
  </si>
  <si>
    <t xml:space="preserve">Część 17 – ASORTYMENT DO TERAPII PODCIŚNIENIOWEJ </t>
  </si>
  <si>
    <t xml:space="preserve">Zamawiający wymaga zaoferowania 4 urządzeń do podciśnieniowej terapii ran, kompatybilnej do zaoferowanych opatrunków. </t>
  </si>
  <si>
    <t>Zamawiający wymaga w przypadku jałowych materiałów gazowych i włókninowych klasy 2a, regóła 7 oraz dokumentów je potwierdzających</t>
  </si>
  <si>
    <t>klasa wyrobu medycznego</t>
  </si>
  <si>
    <t>Kod EAN/nazwa/ numer katalogowy/nazwa producenta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</si>
</sst>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415]General"/>
    <numFmt numFmtId="165" formatCode="[$-415]0.00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mbria"/>
      <family val="2"/>
      <charset val="238"/>
      <scheme val="major"/>
    </font>
    <font>
      <sz val="10"/>
      <color indexed="8"/>
      <name val="Cambria"/>
      <family val="2"/>
      <charset val="238"/>
      <scheme val="major"/>
    </font>
    <font>
      <sz val="10"/>
      <color theme="1"/>
      <name val="Calibri"/>
      <family val="2"/>
      <charset val="238"/>
    </font>
    <font>
      <sz val="10"/>
      <color rgb="FF000000"/>
      <name val="Cambria"/>
      <family val="2"/>
      <charset val="238"/>
      <scheme val="major"/>
    </font>
    <font>
      <sz val="10"/>
      <name val="Cambria"/>
      <family val="2"/>
      <charset val="238"/>
      <scheme val="maj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mbria"/>
      <family val="2"/>
      <charset val="238"/>
      <scheme val="major"/>
    </font>
    <font>
      <sz val="1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u/>
      <sz val="10"/>
      <color theme="1"/>
      <name val="Cambria"/>
      <family val="2"/>
      <charset val="238"/>
      <scheme val="major"/>
    </font>
    <font>
      <u/>
      <sz val="11"/>
      <color theme="1"/>
      <name val="Cambria"/>
      <family val="2"/>
      <charset val="238"/>
      <scheme val="major"/>
    </font>
    <font>
      <u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" fillId="0" borderId="0"/>
    <xf numFmtId="164" fontId="3" fillId="0" borderId="0"/>
    <xf numFmtId="164" fontId="4" fillId="0" borderId="0"/>
  </cellStyleXfs>
  <cellXfs count="226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4" fontId="9" fillId="0" borderId="6" xfId="4" applyFont="1" applyBorder="1" applyAlignment="1">
      <alignment horizontal="center" vertical="center" wrapText="1"/>
    </xf>
    <xf numFmtId="164" fontId="9" fillId="0" borderId="6" xfId="4" applyFont="1" applyBorder="1" applyAlignment="1">
      <alignment horizontal="center" vertical="center"/>
    </xf>
    <xf numFmtId="164" fontId="9" fillId="0" borderId="2" xfId="4" applyFont="1" applyBorder="1" applyAlignment="1">
      <alignment horizontal="center" vertical="center"/>
    </xf>
    <xf numFmtId="165" fontId="9" fillId="0" borderId="2" xfId="4" applyNumberFormat="1" applyFont="1" applyBorder="1" applyAlignment="1">
      <alignment horizontal="center" vertical="center" wrapText="1"/>
    </xf>
    <xf numFmtId="164" fontId="9" fillId="0" borderId="2" xfId="4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164" fontId="12" fillId="0" borderId="2" xfId="4" applyFont="1" applyBorder="1" applyAlignment="1">
      <alignment horizontal="center" vertical="center" wrapText="1"/>
    </xf>
    <xf numFmtId="164" fontId="12" fillId="3" borderId="2" xfId="4" applyFont="1" applyFill="1" applyBorder="1" applyAlignment="1">
      <alignment horizontal="center" vertical="center" wrapText="1"/>
    </xf>
    <xf numFmtId="165" fontId="12" fillId="0" borderId="2" xfId="4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164" fontId="12" fillId="3" borderId="2" xfId="5" applyFont="1" applyFill="1" applyBorder="1" applyAlignment="1">
      <alignment horizontal="center" vertical="center" wrapText="1"/>
    </xf>
    <xf numFmtId="164" fontId="12" fillId="0" borderId="2" xfId="4" applyFont="1" applyBorder="1" applyAlignment="1">
      <alignment horizontal="center" vertical="center"/>
    </xf>
    <xf numFmtId="164" fontId="12" fillId="0" borderId="2" xfId="6" applyFont="1" applyBorder="1" applyAlignment="1">
      <alignment horizontal="center" vertical="center" wrapText="1"/>
    </xf>
    <xf numFmtId="164" fontId="12" fillId="0" borderId="2" xfId="6" applyFont="1" applyBorder="1" applyAlignment="1">
      <alignment horizontal="center" vertical="center"/>
    </xf>
    <xf numFmtId="165" fontId="12" fillId="0" borderId="2" xfId="6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9" fontId="14" fillId="2" borderId="2" xfId="2" applyFont="1" applyFill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/>
    <xf numFmtId="2" fontId="7" fillId="0" borderId="1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4" fontId="6" fillId="0" borderId="6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10" fillId="0" borderId="2" xfId="4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4" fontId="6" fillId="0" borderId="2" xfId="4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10" fontId="10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 wrapText="1"/>
    </xf>
    <xf numFmtId="10" fontId="10" fillId="0" borderId="12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 wrapText="1"/>
    </xf>
    <xf numFmtId="10" fontId="10" fillId="0" borderId="0" xfId="0" applyNumberFormat="1" applyFont="1" applyAlignment="1">
      <alignment horizontal="center" vertical="center" wrapText="1"/>
    </xf>
    <xf numFmtId="10" fontId="7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9" fontId="6" fillId="0" borderId="2" xfId="2" applyFont="1" applyBorder="1" applyAlignment="1">
      <alignment horizontal="center" vertical="center"/>
    </xf>
    <xf numFmtId="0" fontId="5" fillId="0" borderId="2" xfId="0" applyFont="1" applyBorder="1"/>
    <xf numFmtId="0" fontId="5" fillId="0" borderId="2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9" fontId="6" fillId="0" borderId="0" xfId="2" applyFont="1" applyBorder="1" applyAlignment="1">
      <alignment horizontal="center" vertical="center"/>
    </xf>
    <xf numFmtId="10" fontId="6" fillId="0" borderId="2" xfId="2" applyNumberFormat="1" applyFont="1" applyBorder="1" applyAlignment="1">
      <alignment horizontal="center" vertical="center"/>
    </xf>
    <xf numFmtId="0" fontId="6" fillId="0" borderId="2" xfId="0" applyFont="1" applyBorder="1"/>
    <xf numFmtId="2" fontId="6" fillId="0" borderId="2" xfId="0" applyNumberFormat="1" applyFont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9" fontId="6" fillId="2" borderId="2" xfId="0" applyNumberFormat="1" applyFont="1" applyFill="1" applyBorder="1" applyAlignment="1">
      <alignment horizontal="center"/>
    </xf>
    <xf numFmtId="0" fontId="6" fillId="2" borderId="4" xfId="0" applyFont="1" applyFill="1" applyBorder="1"/>
    <xf numFmtId="0" fontId="6" fillId="2" borderId="13" xfId="0" applyFont="1" applyFill="1" applyBorder="1"/>
    <xf numFmtId="0" fontId="6" fillId="2" borderId="17" xfId="0" applyFont="1" applyFill="1" applyBorder="1"/>
    <xf numFmtId="0" fontId="6" fillId="2" borderId="16" xfId="0" applyFont="1" applyFill="1" applyBorder="1"/>
    <xf numFmtId="0" fontId="6" fillId="2" borderId="0" xfId="0" applyFont="1" applyFill="1"/>
    <xf numFmtId="0" fontId="6" fillId="2" borderId="11" xfId="0" applyFont="1" applyFill="1" applyBorder="1"/>
    <xf numFmtId="0" fontId="6" fillId="2" borderId="7" xfId="0" applyFont="1" applyFill="1" applyBorder="1"/>
    <xf numFmtId="0" fontId="6" fillId="2" borderId="2" xfId="0" applyFont="1" applyFill="1" applyBorder="1" applyAlignment="1">
      <alignment vertical="center"/>
    </xf>
    <xf numFmtId="44" fontId="5" fillId="0" borderId="2" xfId="1" applyFont="1" applyBorder="1"/>
    <xf numFmtId="0" fontId="12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164" fontId="22" fillId="0" borderId="0" xfId="5" applyFont="1" applyAlignment="1">
      <alignment vertical="center"/>
    </xf>
    <xf numFmtId="164" fontId="23" fillId="0" borderId="0" xfId="4" applyFont="1"/>
    <xf numFmtId="164" fontId="12" fillId="0" borderId="0" xfId="4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4" borderId="0" xfId="0" applyFont="1" applyFill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left"/>
    </xf>
    <xf numFmtId="0" fontId="20" fillId="2" borderId="15" xfId="0" applyFont="1" applyFill="1" applyBorder="1" applyAlignment="1">
      <alignment horizontal="left"/>
    </xf>
    <xf numFmtId="0" fontId="20" fillId="2" borderId="20" xfId="0" applyFont="1" applyFill="1" applyBorder="1" applyAlignment="1">
      <alignment horizontal="left"/>
    </xf>
    <xf numFmtId="0" fontId="10" fillId="0" borderId="8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44" fontId="6" fillId="2" borderId="12" xfId="1" applyFont="1" applyFill="1" applyBorder="1" applyAlignment="1">
      <alignment horizontal="center" vertical="center" wrapText="1"/>
    </xf>
    <xf numFmtId="44" fontId="6" fillId="2" borderId="14" xfId="1" applyFont="1" applyFill="1" applyBorder="1" applyAlignment="1">
      <alignment horizontal="center" vertical="center" wrapText="1"/>
    </xf>
    <xf numFmtId="44" fontId="6" fillId="2" borderId="6" xfId="1" applyFont="1" applyFill="1" applyBorder="1" applyAlignment="1">
      <alignment horizontal="center" vertical="center" wrapText="1"/>
    </xf>
    <xf numFmtId="9" fontId="6" fillId="2" borderId="12" xfId="0" applyNumberFormat="1" applyFont="1" applyFill="1" applyBorder="1" applyAlignment="1">
      <alignment horizontal="center" vertical="center"/>
    </xf>
    <xf numFmtId="9" fontId="6" fillId="2" borderId="14" xfId="0" applyNumberFormat="1" applyFont="1" applyFill="1" applyBorder="1" applyAlignment="1">
      <alignment horizontal="center" vertical="center"/>
    </xf>
    <xf numFmtId="164" fontId="12" fillId="0" borderId="0" xfId="4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4" fontId="5" fillId="0" borderId="12" xfId="1" applyFont="1" applyBorder="1" applyAlignment="1">
      <alignment horizontal="center" vertical="center"/>
    </xf>
    <xf numFmtId="44" fontId="5" fillId="0" borderId="14" xfId="1" applyFont="1" applyBorder="1" applyAlignment="1">
      <alignment horizontal="center" vertical="center"/>
    </xf>
    <xf numFmtId="44" fontId="5" fillId="0" borderId="6" xfId="1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7">
    <cellStyle name="Excel Built-in Normal" xfId="6" xr:uid="{00000000-0005-0000-0000-000000000000}"/>
    <cellStyle name="Normalny" xfId="0" builtinId="0"/>
    <cellStyle name="Normalny 2" xfId="5" xr:uid="{00000000-0005-0000-0000-000002000000}"/>
    <cellStyle name="Normalny 3" xfId="4" xr:uid="{00000000-0005-0000-0000-000003000000}"/>
    <cellStyle name="Normalny 5" xfId="3" xr:uid="{00000000-0005-0000-0000-000004000000}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workbookViewId="0">
      <selection activeCell="C21" sqref="C21"/>
    </sheetView>
  </sheetViews>
  <sheetFormatPr defaultRowHeight="15"/>
  <cols>
    <col min="1" max="1" width="4" customWidth="1"/>
    <col min="2" max="2" width="64.28515625" customWidth="1"/>
    <col min="3" max="3" width="109.85546875" customWidth="1"/>
  </cols>
  <sheetData>
    <row r="2" spans="2:3">
      <c r="B2" s="156" t="s">
        <v>206</v>
      </c>
      <c r="C2" s="1" t="s">
        <v>170</v>
      </c>
    </row>
    <row r="3" spans="2:3">
      <c r="B3" s="156" t="s">
        <v>207</v>
      </c>
      <c r="C3" s="1" t="s">
        <v>170</v>
      </c>
    </row>
    <row r="4" spans="2:3">
      <c r="B4" s="156" t="s">
        <v>208</v>
      </c>
      <c r="C4" s="1" t="s">
        <v>170</v>
      </c>
    </row>
    <row r="5" spans="2:3">
      <c r="B5" s="156" t="s">
        <v>209</v>
      </c>
      <c r="C5" s="1" t="s">
        <v>170</v>
      </c>
    </row>
    <row r="6" spans="2:3">
      <c r="B6" s="156" t="s">
        <v>210</v>
      </c>
      <c r="C6" s="1" t="s">
        <v>170</v>
      </c>
    </row>
    <row r="7" spans="2:3">
      <c r="B7" s="156" t="s">
        <v>211</v>
      </c>
      <c r="C7" s="1" t="s">
        <v>170</v>
      </c>
    </row>
    <row r="8" spans="2:3">
      <c r="B8" s="156" t="s">
        <v>212</v>
      </c>
      <c r="C8" s="1" t="s">
        <v>170</v>
      </c>
    </row>
    <row r="9" spans="2:3">
      <c r="B9" s="156" t="s">
        <v>213</v>
      </c>
      <c r="C9" s="1" t="s">
        <v>170</v>
      </c>
    </row>
    <row r="10" spans="2:3">
      <c r="B10" s="156" t="s">
        <v>228</v>
      </c>
      <c r="C10" s="1" t="s">
        <v>229</v>
      </c>
    </row>
    <row r="11" spans="2:3">
      <c r="B11" s="156" t="s">
        <v>230</v>
      </c>
      <c r="C11" s="1" t="s">
        <v>229</v>
      </c>
    </row>
    <row r="12" spans="2:3">
      <c r="B12" s="156" t="s">
        <v>231</v>
      </c>
      <c r="C12" s="1" t="s">
        <v>229</v>
      </c>
    </row>
    <row r="13" spans="2:3">
      <c r="B13" s="156" t="s">
        <v>214</v>
      </c>
      <c r="C13" s="1"/>
    </row>
    <row r="14" spans="2:3">
      <c r="B14" s="156" t="s">
        <v>215</v>
      </c>
      <c r="C14" s="1"/>
    </row>
    <row r="15" spans="2:3">
      <c r="B15" s="156" t="s">
        <v>232</v>
      </c>
      <c r="C15" s="1" t="s">
        <v>170</v>
      </c>
    </row>
    <row r="16" spans="2:3">
      <c r="B16" s="156" t="s">
        <v>233</v>
      </c>
      <c r="C16" s="1" t="s">
        <v>234</v>
      </c>
    </row>
    <row r="17" spans="2:3">
      <c r="B17" s="156" t="s">
        <v>235</v>
      </c>
      <c r="C17" s="1" t="s">
        <v>234</v>
      </c>
    </row>
    <row r="18" spans="2:3">
      <c r="B18" s="156" t="s">
        <v>236</v>
      </c>
      <c r="C18" s="1" t="s">
        <v>237</v>
      </c>
    </row>
    <row r="19" spans="2:3">
      <c r="B19" s="156" t="s">
        <v>216</v>
      </c>
      <c r="C19" s="1" t="s">
        <v>238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8"/>
  <dimension ref="A1:J28"/>
  <sheetViews>
    <sheetView zoomScale="90" zoomScaleNormal="90" workbookViewId="0">
      <selection activeCell="I4" sqref="I4:I9"/>
    </sheetView>
  </sheetViews>
  <sheetFormatPr defaultRowHeight="77.25" customHeight="1"/>
  <cols>
    <col min="1" max="1" width="6.85546875" style="1" customWidth="1"/>
    <col min="2" max="2" width="54.28515625" style="1" customWidth="1"/>
    <col min="3" max="3" width="4" style="1" bestFit="1" customWidth="1"/>
    <col min="4" max="4" width="7.710937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17.140625" style="1" customWidth="1"/>
    <col min="10" max="10" width="16" style="1" customWidth="1"/>
    <col min="11" max="16384" width="9.140625" style="1"/>
  </cols>
  <sheetData>
    <row r="1" spans="1:10" ht="12.75">
      <c r="A1" s="111"/>
      <c r="B1" s="111"/>
      <c r="C1" s="111"/>
      <c r="D1" s="111"/>
      <c r="E1" s="118"/>
      <c r="F1" s="119"/>
      <c r="G1" s="120"/>
      <c r="H1" s="112"/>
      <c r="I1" s="34"/>
      <c r="J1" s="34"/>
    </row>
    <row r="2" spans="1:10" ht="12.75">
      <c r="A2" s="111"/>
      <c r="B2" s="180" t="s">
        <v>189</v>
      </c>
      <c r="C2" s="180"/>
      <c r="D2" s="180"/>
      <c r="E2" s="180"/>
      <c r="F2" s="180"/>
      <c r="G2" s="180"/>
      <c r="H2" s="180"/>
      <c r="I2" s="180"/>
      <c r="J2" s="180"/>
    </row>
    <row r="3" spans="1:10" ht="12.75">
      <c r="A3" s="170" t="s">
        <v>127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ht="77.25" customHeight="1">
      <c r="A4" s="3" t="s">
        <v>1</v>
      </c>
      <c r="B4" s="3" t="s">
        <v>2</v>
      </c>
      <c r="C4" s="3" t="s">
        <v>78</v>
      </c>
      <c r="D4" s="3" t="s">
        <v>79</v>
      </c>
      <c r="E4" s="3" t="s">
        <v>80</v>
      </c>
      <c r="F4" s="70" t="s">
        <v>81</v>
      </c>
      <c r="G4" s="121" t="s">
        <v>82</v>
      </c>
      <c r="H4" s="70" t="s">
        <v>83</v>
      </c>
      <c r="I4" s="8" t="s">
        <v>190</v>
      </c>
      <c r="J4" s="62" t="s">
        <v>46</v>
      </c>
    </row>
    <row r="5" spans="1:10" ht="84.75" customHeight="1">
      <c r="A5" s="9">
        <v>1</v>
      </c>
      <c r="B5" s="9" t="s">
        <v>128</v>
      </c>
      <c r="C5" s="9" t="s">
        <v>129</v>
      </c>
      <c r="D5" s="9">
        <v>10</v>
      </c>
      <c r="E5" s="11"/>
      <c r="F5" s="11"/>
      <c r="G5" s="63"/>
      <c r="H5" s="64"/>
      <c r="I5" s="64"/>
      <c r="J5" s="20"/>
    </row>
    <row r="6" spans="1:10" ht="84" customHeight="1">
      <c r="A6" s="9">
        <v>2</v>
      </c>
      <c r="B6" s="9" t="s">
        <v>130</v>
      </c>
      <c r="C6" s="9" t="s">
        <v>129</v>
      </c>
      <c r="D6" s="9">
        <v>10</v>
      </c>
      <c r="E6" s="11"/>
      <c r="F6" s="11"/>
      <c r="G6" s="63"/>
      <c r="H6" s="64"/>
      <c r="I6" s="64"/>
      <c r="J6" s="20"/>
    </row>
    <row r="7" spans="1:10" ht="96" customHeight="1">
      <c r="A7" s="9">
        <v>3</v>
      </c>
      <c r="B7" s="9" t="s">
        <v>131</v>
      </c>
      <c r="C7" s="9" t="s">
        <v>129</v>
      </c>
      <c r="D7" s="9">
        <v>5</v>
      </c>
      <c r="E7" s="11"/>
      <c r="F7" s="11"/>
      <c r="G7" s="63"/>
      <c r="H7" s="64"/>
      <c r="I7" s="64"/>
      <c r="J7" s="20"/>
    </row>
    <row r="8" spans="1:10" ht="40.5" customHeight="1">
      <c r="A8" s="9">
        <v>4</v>
      </c>
      <c r="B8" s="9" t="s">
        <v>132</v>
      </c>
      <c r="C8" s="9" t="s">
        <v>129</v>
      </c>
      <c r="D8" s="9">
        <v>7</v>
      </c>
      <c r="E8" s="11"/>
      <c r="F8" s="11"/>
      <c r="G8" s="63"/>
      <c r="H8" s="64"/>
      <c r="I8" s="64"/>
      <c r="J8" s="20"/>
    </row>
    <row r="9" spans="1:10" ht="12.75">
      <c r="A9" s="9"/>
      <c r="B9" s="9"/>
      <c r="C9" s="9"/>
      <c r="D9" s="9"/>
      <c r="E9" s="31" t="s">
        <v>18</v>
      </c>
      <c r="F9" s="11">
        <f>SUM(F5:F8)</f>
        <v>0</v>
      </c>
      <c r="G9" s="11"/>
      <c r="H9" s="64">
        <f>SUM(H5:H8)</f>
        <v>0</v>
      </c>
      <c r="I9" s="64"/>
      <c r="J9" s="20"/>
    </row>
    <row r="10" spans="1:10" ht="12.75">
      <c r="A10" s="18"/>
      <c r="B10" s="18"/>
      <c r="C10" s="18"/>
      <c r="D10" s="18"/>
      <c r="E10" s="30"/>
      <c r="F10" s="61"/>
      <c r="G10" s="61"/>
      <c r="H10" s="118"/>
      <c r="I10" s="118"/>
      <c r="J10" s="30"/>
    </row>
    <row r="11" spans="1:10" ht="21" customHeight="1">
      <c r="B11" s="181" t="s">
        <v>151</v>
      </c>
      <c r="C11" s="181"/>
      <c r="D11" s="181"/>
      <c r="E11" s="181"/>
      <c r="F11" s="181"/>
      <c r="G11" s="181"/>
    </row>
    <row r="12" spans="1:10" ht="12.75"/>
    <row r="13" spans="1:10" ht="12.75"/>
    <row r="14" spans="1:10" ht="12.75"/>
    <row r="15" spans="1:10" ht="12.75">
      <c r="B15" s="158" t="s">
        <v>218</v>
      </c>
    </row>
    <row r="16" spans="1:10" ht="15">
      <c r="B16" s="159"/>
    </row>
    <row r="17" spans="2:2" ht="12.75">
      <c r="B17" s="160" t="s">
        <v>219</v>
      </c>
    </row>
    <row r="18" spans="2:2" ht="12.75">
      <c r="B18" s="160"/>
    </row>
    <row r="19" spans="2:2" ht="12.75">
      <c r="B19" s="160" t="s">
        <v>220</v>
      </c>
    </row>
    <row r="20" spans="2:2" ht="12.75">
      <c r="B20" s="160" t="s">
        <v>221</v>
      </c>
    </row>
    <row r="21" spans="2:2" ht="12.75">
      <c r="B21" s="160" t="s">
        <v>222</v>
      </c>
    </row>
    <row r="22" spans="2:2" ht="12.75">
      <c r="B22" s="160" t="s">
        <v>223</v>
      </c>
    </row>
    <row r="23" spans="2:2" ht="12.75">
      <c r="B23" s="160" t="s">
        <v>224</v>
      </c>
    </row>
    <row r="24" spans="2:2" ht="12.75">
      <c r="B24" s="160" t="s">
        <v>225</v>
      </c>
    </row>
    <row r="25" spans="2:2" ht="12.75"/>
    <row r="26" spans="2:2" ht="12.75">
      <c r="B26" s="1" t="s">
        <v>226</v>
      </c>
    </row>
    <row r="27" spans="2:2" ht="12.75">
      <c r="B27" s="1" t="s">
        <v>227</v>
      </c>
    </row>
    <row r="28" spans="2:2" ht="12.75"/>
  </sheetData>
  <mergeCells count="3">
    <mergeCell ref="A3:J3"/>
    <mergeCell ref="B11:G11"/>
    <mergeCell ref="B2:J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9"/>
  <dimension ref="A1:J25"/>
  <sheetViews>
    <sheetView zoomScale="90" zoomScaleNormal="90" workbookViewId="0">
      <selection activeCell="I4" sqref="I4:I8"/>
    </sheetView>
  </sheetViews>
  <sheetFormatPr defaultRowHeight="12.75"/>
  <cols>
    <col min="1" max="1" width="6.85546875" style="1" customWidth="1"/>
    <col min="2" max="2" width="54.28515625" style="1" customWidth="1"/>
    <col min="3" max="3" width="4" style="1" bestFit="1" customWidth="1"/>
    <col min="4" max="4" width="8.2851562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12.28515625" style="1" customWidth="1"/>
    <col min="10" max="10" width="16" style="1" customWidth="1"/>
    <col min="11" max="16384" width="9.140625" style="1"/>
  </cols>
  <sheetData>
    <row r="1" spans="1:10">
      <c r="A1" s="18"/>
      <c r="B1" s="18"/>
      <c r="C1" s="18"/>
      <c r="D1" s="18"/>
      <c r="E1" s="30"/>
      <c r="F1" s="61"/>
      <c r="G1" s="61"/>
      <c r="H1" s="118"/>
      <c r="I1" s="118"/>
      <c r="J1" s="30"/>
    </row>
    <row r="2" spans="1:10" ht="13.5" customHeight="1">
      <c r="B2" s="162" t="s">
        <v>189</v>
      </c>
      <c r="C2" s="162"/>
      <c r="D2" s="162"/>
      <c r="E2" s="162"/>
      <c r="F2" s="162"/>
      <c r="G2" s="162"/>
      <c r="H2" s="162"/>
      <c r="I2" s="162"/>
      <c r="J2" s="162"/>
    </row>
    <row r="3" spans="1:10" ht="27" customHeight="1">
      <c r="A3" s="182" t="s">
        <v>133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0" ht="57.75" customHeight="1">
      <c r="A4" s="3" t="s">
        <v>1</v>
      </c>
      <c r="B4" s="3" t="s">
        <v>2</v>
      </c>
      <c r="C4" s="3" t="s">
        <v>78</v>
      </c>
      <c r="D4" s="3" t="s">
        <v>79</v>
      </c>
      <c r="E4" s="3" t="s">
        <v>80</v>
      </c>
      <c r="F4" s="70" t="s">
        <v>81</v>
      </c>
      <c r="G4" s="121" t="s">
        <v>82</v>
      </c>
      <c r="H4" s="70" t="s">
        <v>83</v>
      </c>
      <c r="I4" s="8" t="s">
        <v>190</v>
      </c>
      <c r="J4" s="62" t="s">
        <v>46</v>
      </c>
    </row>
    <row r="5" spans="1:10" ht="63.75">
      <c r="A5" s="9">
        <v>1</v>
      </c>
      <c r="B5" s="122" t="s">
        <v>134</v>
      </c>
      <c r="C5" s="9" t="s">
        <v>129</v>
      </c>
      <c r="D5" s="9">
        <v>20</v>
      </c>
      <c r="E5" s="11"/>
      <c r="F5" s="11"/>
      <c r="G5" s="63"/>
      <c r="H5" s="64"/>
      <c r="I5" s="64"/>
      <c r="J5" s="20"/>
    </row>
    <row r="6" spans="1:10" ht="63.75">
      <c r="A6" s="9">
        <v>2</v>
      </c>
      <c r="B6" s="122" t="s">
        <v>135</v>
      </c>
      <c r="C6" s="9" t="s">
        <v>29</v>
      </c>
      <c r="D6" s="9">
        <v>20</v>
      </c>
      <c r="E6" s="11"/>
      <c r="F6" s="11"/>
      <c r="G6" s="63"/>
      <c r="H6" s="64"/>
      <c r="I6" s="64"/>
      <c r="J6" s="20"/>
    </row>
    <row r="7" spans="1:10" ht="63.75">
      <c r="A7" s="9">
        <v>3</v>
      </c>
      <c r="B7" s="122" t="s">
        <v>136</v>
      </c>
      <c r="C7" s="9" t="s">
        <v>29</v>
      </c>
      <c r="D7" s="9">
        <v>10</v>
      </c>
      <c r="E7" s="11"/>
      <c r="F7" s="11"/>
      <c r="G7" s="63"/>
      <c r="H7" s="64"/>
      <c r="I7" s="64"/>
      <c r="J7" s="20"/>
    </row>
    <row r="8" spans="1:10" ht="43.5" customHeight="1">
      <c r="A8" s="18"/>
      <c r="B8" s="123"/>
      <c r="C8" s="18"/>
      <c r="D8" s="18"/>
      <c r="E8" s="20" t="s">
        <v>18</v>
      </c>
      <c r="F8" s="11">
        <f>SUM(F5:F7)</f>
        <v>0</v>
      </c>
      <c r="G8" s="11"/>
      <c r="H8" s="64">
        <f>SUM(H5:H7)</f>
        <v>0</v>
      </c>
      <c r="I8" s="115"/>
      <c r="J8" s="124"/>
    </row>
    <row r="9" spans="1:10" ht="33.6" customHeight="1">
      <c r="A9" s="18"/>
      <c r="B9" s="123"/>
      <c r="C9" s="18"/>
      <c r="D9" s="18"/>
      <c r="E9" s="30"/>
      <c r="F9" s="61"/>
      <c r="G9" s="61"/>
      <c r="H9" s="118"/>
      <c r="I9" s="118"/>
      <c r="J9" s="30"/>
    </row>
    <row r="10" spans="1:10" ht="29.25" customHeight="1">
      <c r="A10" s="18"/>
      <c r="B10" s="183" t="s">
        <v>151</v>
      </c>
      <c r="C10" s="183"/>
      <c r="D10" s="183"/>
      <c r="E10" s="183"/>
      <c r="F10" s="183"/>
      <c r="G10" s="183"/>
      <c r="H10" s="183"/>
      <c r="I10" s="118"/>
      <c r="J10" s="30"/>
    </row>
    <row r="13" spans="1:10">
      <c r="B13" s="158" t="s">
        <v>218</v>
      </c>
    </row>
    <row r="14" spans="1:10" ht="15">
      <c r="B14" s="159"/>
    </row>
    <row r="15" spans="1:10">
      <c r="B15" s="160" t="s">
        <v>219</v>
      </c>
    </row>
    <row r="16" spans="1:10">
      <c r="B16" s="160"/>
    </row>
    <row r="17" spans="2:2">
      <c r="B17" s="160" t="s">
        <v>220</v>
      </c>
    </row>
    <row r="18" spans="2:2">
      <c r="B18" s="160" t="s">
        <v>221</v>
      </c>
    </row>
    <row r="19" spans="2:2">
      <c r="B19" s="160" t="s">
        <v>222</v>
      </c>
    </row>
    <row r="20" spans="2:2">
      <c r="B20" s="160" t="s">
        <v>223</v>
      </c>
    </row>
    <row r="21" spans="2:2">
      <c r="B21" s="160" t="s">
        <v>224</v>
      </c>
    </row>
    <row r="22" spans="2:2">
      <c r="B22" s="160" t="s">
        <v>225</v>
      </c>
    </row>
    <row r="24" spans="2:2">
      <c r="B24" s="1" t="s">
        <v>226</v>
      </c>
    </row>
    <row r="25" spans="2:2">
      <c r="B25" s="1" t="s">
        <v>227</v>
      </c>
    </row>
  </sheetData>
  <mergeCells count="3">
    <mergeCell ref="A3:J3"/>
    <mergeCell ref="B10:H10"/>
    <mergeCell ref="B2:J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0"/>
  <dimension ref="A1:J34"/>
  <sheetViews>
    <sheetView zoomScale="90" zoomScaleNormal="90" workbookViewId="0">
      <selection activeCell="I3" sqref="I3:I17"/>
    </sheetView>
  </sheetViews>
  <sheetFormatPr defaultRowHeight="12.75"/>
  <cols>
    <col min="1" max="1" width="6.85546875" style="1" customWidth="1"/>
    <col min="2" max="2" width="54.28515625" style="1" customWidth="1"/>
    <col min="3" max="3" width="4" style="1" bestFit="1" customWidth="1"/>
    <col min="4" max="4" width="8.570312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12.28515625" style="1" customWidth="1"/>
    <col min="10" max="10" width="16" style="1" customWidth="1"/>
    <col min="11" max="16384" width="9.140625" style="1"/>
  </cols>
  <sheetData>
    <row r="1" spans="1:10" ht="27.75" customHeight="1">
      <c r="A1" s="88"/>
      <c r="B1" s="184" t="s">
        <v>189</v>
      </c>
      <c r="C1" s="184"/>
      <c r="D1" s="184"/>
      <c r="E1" s="184"/>
      <c r="F1" s="184"/>
      <c r="G1" s="184"/>
      <c r="H1" s="184"/>
      <c r="I1" s="184"/>
      <c r="J1" s="184"/>
    </row>
    <row r="2" spans="1:10" ht="23.25" customHeight="1">
      <c r="A2" s="182" t="s">
        <v>137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51">
      <c r="A3" s="3" t="s">
        <v>1</v>
      </c>
      <c r="B3" s="3" t="s">
        <v>2</v>
      </c>
      <c r="C3" s="3" t="s">
        <v>78</v>
      </c>
      <c r="D3" s="3" t="s">
        <v>79</v>
      </c>
      <c r="E3" s="3" t="s">
        <v>80</v>
      </c>
      <c r="F3" s="70" t="s">
        <v>81</v>
      </c>
      <c r="G3" s="121" t="s">
        <v>82</v>
      </c>
      <c r="H3" s="70" t="s">
        <v>83</v>
      </c>
      <c r="I3" s="8" t="s">
        <v>190</v>
      </c>
      <c r="J3" s="62" t="s">
        <v>46</v>
      </c>
    </row>
    <row r="4" spans="1:10" ht="77.45" customHeight="1">
      <c r="A4" s="9">
        <v>1</v>
      </c>
      <c r="B4" s="122" t="s">
        <v>138</v>
      </c>
      <c r="C4" s="9" t="s">
        <v>29</v>
      </c>
      <c r="D4" s="9">
        <v>10</v>
      </c>
      <c r="E4" s="11"/>
      <c r="F4" s="11"/>
      <c r="G4" s="63"/>
      <c r="H4" s="64"/>
      <c r="I4" s="64"/>
      <c r="J4" s="20"/>
    </row>
    <row r="5" spans="1:10" ht="86.25" customHeight="1">
      <c r="A5" s="9">
        <v>2</v>
      </c>
      <c r="B5" s="122" t="s">
        <v>139</v>
      </c>
      <c r="C5" s="9" t="s">
        <v>29</v>
      </c>
      <c r="D5" s="9">
        <v>10</v>
      </c>
      <c r="E5" s="11"/>
      <c r="F5" s="11"/>
      <c r="G5" s="63"/>
      <c r="H5" s="64"/>
      <c r="I5" s="64"/>
      <c r="J5" s="20"/>
    </row>
    <row r="6" spans="1:10" ht="88.5" customHeight="1">
      <c r="A6" s="9">
        <v>3</v>
      </c>
      <c r="B6" s="122" t="s">
        <v>140</v>
      </c>
      <c r="C6" s="9" t="s">
        <v>29</v>
      </c>
      <c r="D6" s="9">
        <v>5</v>
      </c>
      <c r="E6" s="11"/>
      <c r="F6" s="11"/>
      <c r="G6" s="63"/>
      <c r="H6" s="64"/>
      <c r="I6" s="64"/>
      <c r="J6" s="20"/>
    </row>
    <row r="7" spans="1:10" ht="129.75" customHeight="1">
      <c r="A7" s="9">
        <v>4</v>
      </c>
      <c r="B7" s="122" t="s">
        <v>141</v>
      </c>
      <c r="C7" s="9" t="s">
        <v>29</v>
      </c>
      <c r="D7" s="9">
        <v>2</v>
      </c>
      <c r="E7" s="11"/>
      <c r="F7" s="11"/>
      <c r="G7" s="63"/>
      <c r="H7" s="64"/>
      <c r="I7" s="64"/>
      <c r="J7" s="20"/>
    </row>
    <row r="8" spans="1:10" ht="127.5" customHeight="1">
      <c r="A8" s="9">
        <v>5</v>
      </c>
      <c r="B8" s="122" t="s">
        <v>142</v>
      </c>
      <c r="C8" s="9" t="s">
        <v>29</v>
      </c>
      <c r="D8" s="9">
        <v>2</v>
      </c>
      <c r="E8" s="11"/>
      <c r="F8" s="11"/>
      <c r="G8" s="63"/>
      <c r="H8" s="64"/>
      <c r="I8" s="64"/>
      <c r="J8" s="11"/>
    </row>
    <row r="9" spans="1:10" ht="111" customHeight="1">
      <c r="A9" s="9">
        <v>6</v>
      </c>
      <c r="B9" s="122" t="s">
        <v>143</v>
      </c>
      <c r="C9" s="9" t="s">
        <v>29</v>
      </c>
      <c r="D9" s="9">
        <v>2</v>
      </c>
      <c r="E9" s="11"/>
      <c r="F9" s="11"/>
      <c r="G9" s="63"/>
      <c r="H9" s="64"/>
      <c r="I9" s="64"/>
      <c r="J9" s="11"/>
    </row>
    <row r="10" spans="1:10" ht="103.9" customHeight="1">
      <c r="A10" s="9">
        <v>7</v>
      </c>
      <c r="B10" s="122" t="s">
        <v>144</v>
      </c>
      <c r="C10" s="9" t="s">
        <v>29</v>
      </c>
      <c r="D10" s="9">
        <v>2</v>
      </c>
      <c r="E10" s="11"/>
      <c r="F10" s="11"/>
      <c r="G10" s="63"/>
      <c r="H10" s="64"/>
      <c r="I10" s="64"/>
      <c r="J10" s="11"/>
    </row>
    <row r="11" spans="1:10" ht="96.75" customHeight="1">
      <c r="A11" s="9">
        <v>8</v>
      </c>
      <c r="B11" s="122" t="s">
        <v>145</v>
      </c>
      <c r="C11" s="9" t="s">
        <v>29</v>
      </c>
      <c r="D11" s="9">
        <v>2</v>
      </c>
      <c r="E11" s="11"/>
      <c r="F11" s="11"/>
      <c r="G11" s="63"/>
      <c r="H11" s="64"/>
      <c r="I11" s="64"/>
      <c r="J11" s="11"/>
    </row>
    <row r="12" spans="1:10" ht="83.25" customHeight="1">
      <c r="A12" s="9">
        <v>9</v>
      </c>
      <c r="B12" s="122" t="s">
        <v>146</v>
      </c>
      <c r="C12" s="9" t="s">
        <v>29</v>
      </c>
      <c r="D12" s="9">
        <v>5</v>
      </c>
      <c r="E12" s="11"/>
      <c r="F12" s="11"/>
      <c r="G12" s="63"/>
      <c r="H12" s="64"/>
      <c r="I12" s="64"/>
      <c r="J12" s="11"/>
    </row>
    <row r="13" spans="1:10" ht="63.75">
      <c r="A13" s="9">
        <v>10</v>
      </c>
      <c r="B13" s="122" t="s">
        <v>147</v>
      </c>
      <c r="C13" s="9" t="s">
        <v>29</v>
      </c>
      <c r="D13" s="9">
        <v>2</v>
      </c>
      <c r="E13" s="11"/>
      <c r="F13" s="11"/>
      <c r="G13" s="63"/>
      <c r="H13" s="64"/>
      <c r="I13" s="64"/>
      <c r="J13" s="20"/>
    </row>
    <row r="14" spans="1:10" ht="30.75" customHeight="1">
      <c r="A14" s="9">
        <v>11</v>
      </c>
      <c r="B14" s="122" t="s">
        <v>148</v>
      </c>
      <c r="C14" s="9" t="s">
        <v>29</v>
      </c>
      <c r="D14" s="9">
        <v>2</v>
      </c>
      <c r="E14" s="11"/>
      <c r="F14" s="11"/>
      <c r="G14" s="63"/>
      <c r="H14" s="64"/>
      <c r="I14" s="64"/>
      <c r="J14" s="20"/>
    </row>
    <row r="15" spans="1:10" ht="31.5" customHeight="1">
      <c r="A15" s="62">
        <v>12</v>
      </c>
      <c r="B15" s="62" t="s">
        <v>149</v>
      </c>
      <c r="C15" s="62" t="s">
        <v>29</v>
      </c>
      <c r="D15" s="62">
        <v>2</v>
      </c>
      <c r="E15" s="67"/>
      <c r="F15" s="11"/>
      <c r="G15" s="63"/>
      <c r="H15" s="64"/>
      <c r="I15" s="64"/>
      <c r="J15" s="20"/>
    </row>
    <row r="16" spans="1:10" ht="46.9" customHeight="1">
      <c r="A16" s="9">
        <v>13</v>
      </c>
      <c r="B16" s="97" t="s">
        <v>150</v>
      </c>
      <c r="C16" s="9" t="s">
        <v>129</v>
      </c>
      <c r="D16" s="9">
        <v>5</v>
      </c>
      <c r="E16" s="11"/>
      <c r="F16" s="125"/>
      <c r="G16" s="63"/>
      <c r="H16" s="64"/>
      <c r="I16" s="64"/>
      <c r="J16" s="20"/>
    </row>
    <row r="17" spans="1:10">
      <c r="A17" s="30"/>
      <c r="B17" s="18"/>
      <c r="C17" s="30"/>
      <c r="D17" s="30"/>
      <c r="E17" s="20" t="s">
        <v>18</v>
      </c>
      <c r="F17" s="64">
        <f>SUM(F4:F16)</f>
        <v>0</v>
      </c>
      <c r="G17" s="20"/>
      <c r="H17" s="64">
        <f>SUM(H4:H16)</f>
        <v>0</v>
      </c>
      <c r="I17" s="64"/>
      <c r="J17" s="20"/>
    </row>
    <row r="18" spans="1:10" ht="36" customHeight="1">
      <c r="A18" s="30"/>
      <c r="B18" s="18"/>
      <c r="C18" s="30"/>
      <c r="D18" s="30"/>
      <c r="E18" s="30"/>
      <c r="F18" s="118"/>
      <c r="G18" s="30"/>
      <c r="H18" s="118"/>
      <c r="I18" s="118"/>
      <c r="J18" s="30"/>
    </row>
    <row r="19" spans="1:10" ht="15.75" customHeight="1">
      <c r="A19" s="30"/>
      <c r="B19" s="185" t="s">
        <v>205</v>
      </c>
      <c r="C19" s="185"/>
      <c r="D19" s="185"/>
      <c r="E19" s="185"/>
      <c r="F19" s="185"/>
      <c r="G19" s="185"/>
      <c r="H19" s="185"/>
      <c r="I19" s="185"/>
      <c r="J19" s="30"/>
    </row>
    <row r="22" spans="1:10">
      <c r="B22" s="158" t="s">
        <v>218</v>
      </c>
    </row>
    <row r="23" spans="1:10" ht="15">
      <c r="B23" s="159"/>
    </row>
    <row r="24" spans="1:10">
      <c r="B24" s="160" t="s">
        <v>219</v>
      </c>
    </row>
    <row r="25" spans="1:10">
      <c r="B25" s="160"/>
    </row>
    <row r="26" spans="1:10">
      <c r="B26" s="160" t="s">
        <v>220</v>
      </c>
    </row>
    <row r="27" spans="1:10">
      <c r="B27" s="160" t="s">
        <v>221</v>
      </c>
    </row>
    <row r="28" spans="1:10">
      <c r="B28" s="160" t="s">
        <v>222</v>
      </c>
    </row>
    <row r="29" spans="1:10">
      <c r="B29" s="160" t="s">
        <v>223</v>
      </c>
    </row>
    <row r="30" spans="1:10">
      <c r="B30" s="160" t="s">
        <v>224</v>
      </c>
    </row>
    <row r="31" spans="1:10">
      <c r="B31" s="160" t="s">
        <v>225</v>
      </c>
    </row>
    <row r="33" spans="2:2">
      <c r="B33" s="1" t="s">
        <v>226</v>
      </c>
    </row>
    <row r="34" spans="2:2">
      <c r="B34" s="1" t="s">
        <v>227</v>
      </c>
    </row>
  </sheetData>
  <mergeCells count="3">
    <mergeCell ref="A2:J2"/>
    <mergeCell ref="B1:J1"/>
    <mergeCell ref="B19:I1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1"/>
  <dimension ref="A1:J27"/>
  <sheetViews>
    <sheetView zoomScale="90" zoomScaleNormal="90" workbookViewId="0">
      <selection activeCell="I4" sqref="I4:I10"/>
    </sheetView>
  </sheetViews>
  <sheetFormatPr defaultRowHeight="12.75"/>
  <cols>
    <col min="1" max="1" width="6.85546875" style="1" customWidth="1"/>
    <col min="2" max="2" width="54.28515625" style="1" customWidth="1"/>
    <col min="3" max="3" width="4" style="1" bestFit="1" customWidth="1"/>
    <col min="4" max="4" width="10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12.28515625" style="1" customWidth="1"/>
    <col min="10" max="10" width="16" style="1" customWidth="1"/>
    <col min="11" max="16384" width="9.140625" style="1"/>
  </cols>
  <sheetData>
    <row r="1" spans="1:10">
      <c r="A1" s="18"/>
      <c r="B1" s="123"/>
      <c r="C1" s="18"/>
      <c r="D1" s="18"/>
      <c r="E1" s="30"/>
      <c r="F1" s="61"/>
      <c r="G1" s="61"/>
      <c r="H1" s="118"/>
      <c r="I1" s="118"/>
      <c r="J1" s="30"/>
    </row>
    <row r="2" spans="1:10" ht="27.75" customHeight="1">
      <c r="A2" s="88"/>
      <c r="B2" s="184" t="s">
        <v>198</v>
      </c>
      <c r="C2" s="184"/>
      <c r="D2" s="184"/>
      <c r="E2" s="184"/>
      <c r="F2" s="184"/>
      <c r="G2" s="184"/>
      <c r="H2" s="184"/>
      <c r="I2" s="184"/>
      <c r="J2" s="184"/>
    </row>
    <row r="3" spans="1:10">
      <c r="A3" s="186" t="s">
        <v>152</v>
      </c>
      <c r="B3" s="170"/>
      <c r="C3" s="170"/>
      <c r="D3" s="170"/>
      <c r="E3" s="170"/>
      <c r="F3" s="170"/>
      <c r="G3" s="170"/>
      <c r="H3" s="170"/>
      <c r="I3" s="170"/>
      <c r="J3" s="187"/>
    </row>
    <row r="4" spans="1:10" ht="51">
      <c r="A4" s="9" t="s">
        <v>1</v>
      </c>
      <c r="B4" s="3" t="s">
        <v>2</v>
      </c>
      <c r="C4" s="9" t="s">
        <v>3</v>
      </c>
      <c r="D4" s="10" t="s">
        <v>4</v>
      </c>
      <c r="E4" s="11" t="s">
        <v>5</v>
      </c>
      <c r="F4" s="11" t="s">
        <v>6</v>
      </c>
      <c r="G4" s="9" t="s">
        <v>61</v>
      </c>
      <c r="H4" s="11" t="s">
        <v>8</v>
      </c>
      <c r="I4" s="11" t="s">
        <v>20</v>
      </c>
      <c r="J4" s="62" t="s">
        <v>46</v>
      </c>
    </row>
    <row r="5" spans="1:10">
      <c r="A5" s="9">
        <v>1</v>
      </c>
      <c r="B5" s="3" t="s">
        <v>153</v>
      </c>
      <c r="C5" s="9" t="s">
        <v>29</v>
      </c>
      <c r="D5" s="10">
        <v>100</v>
      </c>
      <c r="E5" s="11"/>
      <c r="F5" s="11"/>
      <c r="G5" s="63"/>
      <c r="H5" s="11"/>
      <c r="I5" s="11"/>
      <c r="J5" s="9"/>
    </row>
    <row r="6" spans="1:10" ht="55.5" customHeight="1">
      <c r="A6" s="9">
        <v>2</v>
      </c>
      <c r="B6" s="3" t="s">
        <v>154</v>
      </c>
      <c r="C6" s="9" t="s">
        <v>29</v>
      </c>
      <c r="D6" s="10">
        <v>60</v>
      </c>
      <c r="E6" s="11"/>
      <c r="F6" s="11"/>
      <c r="G6" s="63"/>
      <c r="H6" s="11"/>
      <c r="I6" s="11"/>
      <c r="J6" s="11"/>
    </row>
    <row r="7" spans="1:10" ht="52.5" customHeight="1">
      <c r="A7" s="9">
        <v>3</v>
      </c>
      <c r="B7" s="3" t="s">
        <v>155</v>
      </c>
      <c r="C7" s="9" t="s">
        <v>29</v>
      </c>
      <c r="D7" s="10">
        <v>10</v>
      </c>
      <c r="E7" s="11"/>
      <c r="F7" s="11"/>
      <c r="G7" s="63"/>
      <c r="H7" s="11"/>
      <c r="I7" s="11"/>
      <c r="J7" s="11"/>
    </row>
    <row r="8" spans="1:10" ht="18.75" customHeight="1">
      <c r="A8" s="9">
        <v>4</v>
      </c>
      <c r="B8" s="3" t="s">
        <v>156</v>
      </c>
      <c r="C8" s="9" t="s">
        <v>29</v>
      </c>
      <c r="D8" s="10">
        <v>10</v>
      </c>
      <c r="E8" s="11"/>
      <c r="F8" s="11"/>
      <c r="G8" s="63"/>
      <c r="H8" s="11"/>
      <c r="I8" s="11"/>
      <c r="J8" s="11"/>
    </row>
    <row r="9" spans="1:10" ht="66.75" customHeight="1">
      <c r="A9" s="9">
        <v>5</v>
      </c>
      <c r="B9" s="126" t="s">
        <v>157</v>
      </c>
      <c r="C9" s="9" t="s">
        <v>158</v>
      </c>
      <c r="D9" s="10">
        <v>160</v>
      </c>
      <c r="E9" s="11"/>
      <c r="F9" s="11"/>
      <c r="G9" s="63"/>
      <c r="H9" s="11"/>
      <c r="I9" s="11"/>
      <c r="J9" s="11"/>
    </row>
    <row r="10" spans="1:10" ht="22.15" customHeight="1">
      <c r="B10" s="18"/>
      <c r="C10" s="18"/>
      <c r="D10" s="18"/>
      <c r="E10" s="20" t="s">
        <v>18</v>
      </c>
      <c r="F10" s="11">
        <f>SUM(F5:F9)</f>
        <v>0</v>
      </c>
      <c r="G10" s="9"/>
      <c r="H10" s="11">
        <f>H5+H6+H7+H8+H9</f>
        <v>0</v>
      </c>
    </row>
    <row r="11" spans="1:10">
      <c r="B11" s="18"/>
      <c r="C11" s="18"/>
      <c r="D11" s="18"/>
      <c r="E11" s="30"/>
      <c r="F11" s="61"/>
      <c r="G11" s="18"/>
      <c r="H11" s="61"/>
    </row>
    <row r="15" spans="1:10">
      <c r="B15" s="158" t="s">
        <v>218</v>
      </c>
    </row>
    <row r="16" spans="1:10" ht="15">
      <c r="B16" s="159"/>
    </row>
    <row r="17" spans="2:2">
      <c r="B17" s="160" t="s">
        <v>219</v>
      </c>
    </row>
    <row r="18" spans="2:2">
      <c r="B18" s="160"/>
    </row>
    <row r="19" spans="2:2">
      <c r="B19" s="160" t="s">
        <v>220</v>
      </c>
    </row>
    <row r="20" spans="2:2">
      <c r="B20" s="160" t="s">
        <v>221</v>
      </c>
    </row>
    <row r="21" spans="2:2">
      <c r="B21" s="160" t="s">
        <v>222</v>
      </c>
    </row>
    <row r="22" spans="2:2">
      <c r="B22" s="160" t="s">
        <v>223</v>
      </c>
    </row>
    <row r="23" spans="2:2">
      <c r="B23" s="160" t="s">
        <v>224</v>
      </c>
    </row>
    <row r="24" spans="2:2">
      <c r="B24" s="160" t="s">
        <v>225</v>
      </c>
    </row>
    <row r="26" spans="2:2">
      <c r="B26" s="1" t="s">
        <v>226</v>
      </c>
    </row>
    <row r="27" spans="2:2">
      <c r="B27" s="1" t="s">
        <v>227</v>
      </c>
    </row>
  </sheetData>
  <mergeCells count="2">
    <mergeCell ref="A3:J3"/>
    <mergeCell ref="B2:J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2"/>
  <dimension ref="A1:J27"/>
  <sheetViews>
    <sheetView zoomScale="90" zoomScaleNormal="90" workbookViewId="0">
      <selection activeCell="I4" sqref="I4:I9"/>
    </sheetView>
  </sheetViews>
  <sheetFormatPr defaultRowHeight="12.75"/>
  <cols>
    <col min="1" max="1" width="6.85546875" style="1" customWidth="1"/>
    <col min="2" max="2" width="54.28515625" style="1" customWidth="1"/>
    <col min="3" max="3" width="4" style="1" bestFit="1" customWidth="1"/>
    <col min="4" max="4" width="12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12.28515625" style="1" customWidth="1"/>
    <col min="10" max="10" width="16" style="1" customWidth="1"/>
    <col min="11" max="16384" width="9.140625" style="1"/>
  </cols>
  <sheetData>
    <row r="1" spans="1:10">
      <c r="B1" s="18"/>
      <c r="C1" s="18"/>
      <c r="D1" s="18"/>
      <c r="E1" s="30"/>
      <c r="F1" s="61"/>
      <c r="G1" s="18"/>
      <c r="H1" s="61"/>
    </row>
    <row r="2" spans="1:10">
      <c r="B2" s="166" t="s">
        <v>199</v>
      </c>
      <c r="C2" s="166"/>
      <c r="D2" s="166"/>
      <c r="E2" s="166"/>
      <c r="F2" s="166"/>
      <c r="G2" s="166"/>
      <c r="H2" s="166"/>
      <c r="I2" s="166"/>
      <c r="J2" s="166"/>
    </row>
    <row r="3" spans="1:10" ht="18.600000000000001" customHeight="1">
      <c r="A3" s="170" t="s">
        <v>159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ht="51">
      <c r="A4" s="9" t="s">
        <v>1</v>
      </c>
      <c r="B4" s="3" t="s">
        <v>2</v>
      </c>
      <c r="C4" s="9" t="s">
        <v>3</v>
      </c>
      <c r="D4" s="10" t="s">
        <v>4</v>
      </c>
      <c r="E4" s="11" t="s">
        <v>5</v>
      </c>
      <c r="F4" s="11" t="s">
        <v>6</v>
      </c>
      <c r="G4" s="9" t="s">
        <v>61</v>
      </c>
      <c r="H4" s="11" t="s">
        <v>8</v>
      </c>
      <c r="I4" s="11" t="s">
        <v>20</v>
      </c>
      <c r="J4" s="62" t="s">
        <v>46</v>
      </c>
    </row>
    <row r="5" spans="1:10" ht="54" customHeight="1">
      <c r="A5" s="9">
        <v>1</v>
      </c>
      <c r="B5" s="126" t="s">
        <v>160</v>
      </c>
      <c r="C5" s="9" t="s">
        <v>29</v>
      </c>
      <c r="D5" s="10">
        <v>20</v>
      </c>
      <c r="E5" s="11"/>
      <c r="F5" s="11"/>
      <c r="G5" s="63"/>
      <c r="H5" s="11"/>
      <c r="I5" s="11"/>
      <c r="J5" s="9"/>
    </row>
    <row r="6" spans="1:10" ht="43.5" customHeight="1">
      <c r="A6" s="9">
        <v>2</v>
      </c>
      <c r="B6" s="126" t="s">
        <v>161</v>
      </c>
      <c r="C6" s="9" t="s">
        <v>158</v>
      </c>
      <c r="D6" s="10">
        <v>10</v>
      </c>
      <c r="E6" s="11"/>
      <c r="F6" s="11"/>
      <c r="G6" s="63"/>
      <c r="H6" s="11"/>
      <c r="I6" s="11"/>
      <c r="J6" s="11"/>
    </row>
    <row r="7" spans="1:10" ht="79.5" customHeight="1">
      <c r="A7" s="14">
        <v>3</v>
      </c>
      <c r="B7" s="127" t="s">
        <v>162</v>
      </c>
      <c r="C7" s="20" t="s">
        <v>29</v>
      </c>
      <c r="D7" s="14">
        <v>80</v>
      </c>
      <c r="E7" s="20"/>
      <c r="F7" s="14"/>
      <c r="G7" s="128"/>
      <c r="H7" s="14"/>
      <c r="I7" s="129"/>
      <c r="J7" s="129"/>
    </row>
    <row r="8" spans="1:10" ht="104.25" customHeight="1">
      <c r="A8" s="14">
        <v>4</v>
      </c>
      <c r="B8" s="130" t="s">
        <v>200</v>
      </c>
      <c r="C8" s="20" t="s">
        <v>29</v>
      </c>
      <c r="D8" s="14">
        <v>160</v>
      </c>
      <c r="E8" s="64"/>
      <c r="F8" s="14"/>
      <c r="G8" s="128"/>
      <c r="H8" s="14"/>
      <c r="I8" s="129"/>
      <c r="J8" s="129"/>
    </row>
    <row r="9" spans="1:10" ht="100.5" customHeight="1">
      <c r="A9" s="14">
        <v>5</v>
      </c>
      <c r="B9" s="130" t="s">
        <v>201</v>
      </c>
      <c r="C9" s="20" t="s">
        <v>29</v>
      </c>
      <c r="D9" s="14">
        <v>30</v>
      </c>
      <c r="E9" s="64"/>
      <c r="F9" s="14"/>
      <c r="G9" s="128"/>
      <c r="H9" s="14"/>
      <c r="I9" s="129"/>
      <c r="J9" s="129"/>
    </row>
    <row r="10" spans="1:10">
      <c r="A10" s="34"/>
      <c r="B10" s="37"/>
      <c r="C10" s="30"/>
      <c r="D10" s="34"/>
      <c r="E10" s="64" t="s">
        <v>18</v>
      </c>
      <c r="F10" s="131">
        <f>F5+F6+F7+F8+F9</f>
        <v>0</v>
      </c>
      <c r="G10" s="128"/>
      <c r="H10" s="14">
        <f t="shared" ref="H10" si="0">F10*1.08</f>
        <v>0</v>
      </c>
      <c r="I10" s="129"/>
      <c r="J10" s="129"/>
    </row>
    <row r="11" spans="1:10">
      <c r="A11" s="34"/>
      <c r="B11" s="37"/>
      <c r="C11" s="30"/>
      <c r="D11" s="34"/>
      <c r="E11" s="118"/>
      <c r="F11" s="132"/>
      <c r="G11" s="133"/>
      <c r="H11" s="34"/>
    </row>
    <row r="15" spans="1:10">
      <c r="B15" s="158" t="s">
        <v>218</v>
      </c>
    </row>
    <row r="16" spans="1:10" ht="15">
      <c r="B16" s="159"/>
    </row>
    <row r="17" spans="2:2">
      <c r="B17" s="160" t="s">
        <v>219</v>
      </c>
    </row>
    <row r="18" spans="2:2">
      <c r="B18" s="160"/>
    </row>
    <row r="19" spans="2:2">
      <c r="B19" s="160" t="s">
        <v>220</v>
      </c>
    </row>
    <row r="20" spans="2:2">
      <c r="B20" s="160" t="s">
        <v>221</v>
      </c>
    </row>
    <row r="21" spans="2:2">
      <c r="B21" s="160" t="s">
        <v>222</v>
      </c>
    </row>
    <row r="22" spans="2:2">
      <c r="B22" s="160" t="s">
        <v>223</v>
      </c>
    </row>
    <row r="23" spans="2:2">
      <c r="B23" s="160" t="s">
        <v>224</v>
      </c>
    </row>
    <row r="24" spans="2:2">
      <c r="B24" s="160" t="s">
        <v>225</v>
      </c>
    </row>
    <row r="26" spans="2:2">
      <c r="B26" s="1" t="s">
        <v>226</v>
      </c>
    </row>
    <row r="27" spans="2:2">
      <c r="B27" s="1" t="s">
        <v>227</v>
      </c>
    </row>
  </sheetData>
  <mergeCells count="2">
    <mergeCell ref="A3:J3"/>
    <mergeCell ref="B2:J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3"/>
  <dimension ref="A1:J29"/>
  <sheetViews>
    <sheetView zoomScale="90" zoomScaleNormal="90" workbookViewId="0">
      <selection activeCell="I4" sqref="I4:I10"/>
    </sheetView>
  </sheetViews>
  <sheetFormatPr defaultRowHeight="12.75"/>
  <cols>
    <col min="1" max="1" width="6.85546875" style="1" customWidth="1"/>
    <col min="2" max="2" width="54.28515625" style="1" customWidth="1"/>
    <col min="3" max="3" width="4" style="1" bestFit="1" customWidth="1"/>
    <col min="4" max="4" width="9.570312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12.28515625" style="1" customWidth="1"/>
    <col min="10" max="10" width="16" style="1" customWidth="1"/>
    <col min="11" max="16384" width="9.140625" style="1"/>
  </cols>
  <sheetData>
    <row r="1" spans="1:10">
      <c r="A1" s="34"/>
      <c r="B1" s="37"/>
      <c r="C1" s="30"/>
      <c r="D1" s="34"/>
      <c r="E1" s="118"/>
      <c r="F1" s="132"/>
      <c r="G1" s="133"/>
      <c r="H1" s="34"/>
    </row>
    <row r="2" spans="1:10">
      <c r="A2" s="34"/>
      <c r="B2" s="189" t="s">
        <v>202</v>
      </c>
      <c r="C2" s="189"/>
      <c r="D2" s="189"/>
      <c r="E2" s="189"/>
      <c r="F2" s="189"/>
      <c r="G2" s="189"/>
      <c r="H2" s="189"/>
      <c r="I2" s="189"/>
      <c r="J2" s="189"/>
    </row>
    <row r="3" spans="1:10">
      <c r="A3" s="170" t="s">
        <v>163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ht="51">
      <c r="A4" s="9" t="s">
        <v>1</v>
      </c>
      <c r="B4" s="3" t="s">
        <v>2</v>
      </c>
      <c r="C4" s="9" t="s">
        <v>3</v>
      </c>
      <c r="D4" s="10" t="s">
        <v>4</v>
      </c>
      <c r="E4" s="11" t="s">
        <v>5</v>
      </c>
      <c r="F4" s="11" t="s">
        <v>6</v>
      </c>
      <c r="G4" s="9" t="s">
        <v>61</v>
      </c>
      <c r="H4" s="11" t="s">
        <v>8</v>
      </c>
      <c r="I4" s="11" t="s">
        <v>20</v>
      </c>
      <c r="J4" s="62" t="s">
        <v>46</v>
      </c>
    </row>
    <row r="5" spans="1:10" ht="46.5" customHeight="1">
      <c r="A5" s="9">
        <v>1</v>
      </c>
      <c r="B5" s="3" t="s">
        <v>164</v>
      </c>
      <c r="C5" s="9" t="s">
        <v>29</v>
      </c>
      <c r="D5" s="10">
        <v>700</v>
      </c>
      <c r="E5" s="11"/>
      <c r="F5" s="11"/>
      <c r="G5" s="63"/>
      <c r="H5" s="11"/>
      <c r="I5" s="11"/>
      <c r="J5" s="9"/>
    </row>
    <row r="6" spans="1:10" ht="82.5" customHeight="1">
      <c r="A6" s="20">
        <v>2</v>
      </c>
      <c r="B6" s="9" t="s">
        <v>165</v>
      </c>
      <c r="C6" s="20" t="s">
        <v>29</v>
      </c>
      <c r="D6" s="20">
        <v>50</v>
      </c>
      <c r="E6" s="64"/>
      <c r="F6" s="20"/>
      <c r="G6" s="134"/>
      <c r="H6" s="20"/>
      <c r="I6" s="14"/>
      <c r="J6" s="14"/>
    </row>
    <row r="7" spans="1:10" ht="32.25" customHeight="1">
      <c r="A7" s="20">
        <v>3</v>
      </c>
      <c r="B7" s="9" t="s">
        <v>166</v>
      </c>
      <c r="C7" s="20" t="s">
        <v>29</v>
      </c>
      <c r="D7" s="20">
        <v>60</v>
      </c>
      <c r="E7" s="20"/>
      <c r="F7" s="20"/>
      <c r="G7" s="134"/>
      <c r="H7" s="20"/>
      <c r="I7" s="14"/>
      <c r="J7" s="14"/>
    </row>
    <row r="8" spans="1:10" ht="51">
      <c r="A8" s="20">
        <v>4</v>
      </c>
      <c r="B8" s="9" t="s">
        <v>167</v>
      </c>
      <c r="C8" s="20" t="s">
        <v>29</v>
      </c>
      <c r="D8" s="20">
        <v>15</v>
      </c>
      <c r="E8" s="64"/>
      <c r="F8" s="20"/>
      <c r="G8" s="134"/>
      <c r="H8" s="20"/>
      <c r="I8" s="14"/>
      <c r="J8" s="14"/>
    </row>
    <row r="9" spans="1:10" ht="55.5" customHeight="1">
      <c r="A9" s="20">
        <v>5</v>
      </c>
      <c r="B9" s="9" t="s">
        <v>168</v>
      </c>
      <c r="C9" s="20" t="s">
        <v>29</v>
      </c>
      <c r="D9" s="20">
        <v>50</v>
      </c>
      <c r="E9" s="20"/>
      <c r="F9" s="20"/>
      <c r="G9" s="134"/>
      <c r="H9" s="20"/>
      <c r="I9" s="14"/>
      <c r="J9" s="14"/>
    </row>
    <row r="10" spans="1:10" ht="55.5" customHeight="1">
      <c r="A10" s="20">
        <v>6</v>
      </c>
      <c r="B10" s="9" t="s">
        <v>169</v>
      </c>
      <c r="C10" s="20" t="s">
        <v>29</v>
      </c>
      <c r="D10" s="20">
        <v>50</v>
      </c>
      <c r="E10" s="20"/>
      <c r="F10" s="20"/>
      <c r="G10" s="134"/>
      <c r="H10" s="20"/>
      <c r="I10" s="14"/>
      <c r="J10" s="14"/>
    </row>
    <row r="11" spans="1:10">
      <c r="A11" s="135"/>
      <c r="B11" s="135"/>
      <c r="C11" s="135"/>
      <c r="D11" s="135"/>
      <c r="E11" s="136" t="s">
        <v>18</v>
      </c>
      <c r="F11" s="136">
        <f>F5+F6+F8+F9+F10+F7</f>
        <v>0</v>
      </c>
      <c r="G11" s="135"/>
      <c r="H11" s="136">
        <f>H5+H6+H7+H8+H9+H10</f>
        <v>0</v>
      </c>
      <c r="I11" s="129"/>
      <c r="J11" s="129"/>
    </row>
    <row r="13" spans="1:10" ht="15">
      <c r="B13" s="188" t="s">
        <v>170</v>
      </c>
      <c r="C13" s="188"/>
      <c r="D13" s="188"/>
      <c r="E13" s="188"/>
      <c r="F13" s="188"/>
      <c r="G13" s="188"/>
      <c r="H13" s="188"/>
      <c r="I13" s="188"/>
    </row>
    <row r="17" spans="2:2">
      <c r="B17" s="158" t="s">
        <v>218</v>
      </c>
    </row>
    <row r="18" spans="2:2" ht="15">
      <c r="B18" s="159"/>
    </row>
    <row r="19" spans="2:2">
      <c r="B19" s="160" t="s">
        <v>219</v>
      </c>
    </row>
    <row r="20" spans="2:2">
      <c r="B20" s="160"/>
    </row>
    <row r="21" spans="2:2">
      <c r="B21" s="160" t="s">
        <v>220</v>
      </c>
    </row>
    <row r="22" spans="2:2">
      <c r="B22" s="160" t="s">
        <v>221</v>
      </c>
    </row>
    <row r="23" spans="2:2">
      <c r="B23" s="160" t="s">
        <v>222</v>
      </c>
    </row>
    <row r="24" spans="2:2">
      <c r="B24" s="160" t="s">
        <v>223</v>
      </c>
    </row>
    <row r="25" spans="2:2">
      <c r="B25" s="160" t="s">
        <v>224</v>
      </c>
    </row>
    <row r="26" spans="2:2">
      <c r="B26" s="160" t="s">
        <v>225</v>
      </c>
    </row>
    <row r="28" spans="2:2">
      <c r="B28" s="1" t="s">
        <v>226</v>
      </c>
    </row>
    <row r="29" spans="2:2">
      <c r="B29" s="1" t="s">
        <v>227</v>
      </c>
    </row>
  </sheetData>
  <mergeCells count="3">
    <mergeCell ref="A3:J3"/>
    <mergeCell ref="B13:I13"/>
    <mergeCell ref="B2:J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J26"/>
  <sheetViews>
    <sheetView zoomScale="90" zoomScaleNormal="90" workbookViewId="0">
      <selection activeCell="B23" sqref="B23"/>
    </sheetView>
  </sheetViews>
  <sheetFormatPr defaultRowHeight="12.75"/>
  <cols>
    <col min="1" max="1" width="6.85546875" style="1" customWidth="1"/>
    <col min="2" max="2" width="54.28515625" style="1" customWidth="1"/>
    <col min="3" max="3" width="4" style="1" bestFit="1" customWidth="1"/>
    <col min="4" max="4" width="7.710937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12.28515625" style="1" customWidth="1"/>
    <col min="10" max="10" width="16" style="1" customWidth="1"/>
    <col min="11" max="16384" width="9.140625" style="1"/>
  </cols>
  <sheetData>
    <row r="1" spans="1:10">
      <c r="B1" s="162" t="s">
        <v>199</v>
      </c>
      <c r="C1" s="162"/>
      <c r="D1" s="162"/>
      <c r="E1" s="162"/>
      <c r="F1" s="162"/>
      <c r="G1" s="162"/>
      <c r="H1" s="162"/>
      <c r="I1" s="162"/>
      <c r="J1" s="162"/>
    </row>
    <row r="2" spans="1:10">
      <c r="A2" s="190" t="s">
        <v>171</v>
      </c>
      <c r="B2" s="190"/>
      <c r="C2" s="190"/>
      <c r="D2" s="190"/>
      <c r="E2" s="190"/>
      <c r="F2" s="190"/>
      <c r="G2" s="190"/>
      <c r="H2" s="190"/>
      <c r="I2" s="190"/>
      <c r="J2" s="191"/>
    </row>
    <row r="3" spans="1:10" ht="51">
      <c r="A3" s="9" t="s">
        <v>1</v>
      </c>
      <c r="B3" s="3" t="s">
        <v>2</v>
      </c>
      <c r="C3" s="9" t="s">
        <v>3</v>
      </c>
      <c r="D3" s="10" t="s">
        <v>4</v>
      </c>
      <c r="E3" s="11" t="s">
        <v>5</v>
      </c>
      <c r="F3" s="11" t="s">
        <v>6</v>
      </c>
      <c r="G3" s="9" t="s">
        <v>61</v>
      </c>
      <c r="H3" s="11" t="s">
        <v>8</v>
      </c>
      <c r="I3" s="11" t="s">
        <v>20</v>
      </c>
      <c r="J3" s="62" t="s">
        <v>46</v>
      </c>
    </row>
    <row r="4" spans="1:10" ht="48.75" customHeight="1">
      <c r="A4" s="137">
        <v>1</v>
      </c>
      <c r="B4" s="97" t="s">
        <v>172</v>
      </c>
      <c r="C4" s="138" t="s">
        <v>29</v>
      </c>
      <c r="D4" s="138">
        <v>30</v>
      </c>
      <c r="E4" s="139"/>
      <c r="F4" s="139"/>
      <c r="G4" s="140"/>
      <c r="H4" s="139"/>
      <c r="I4" s="137"/>
      <c r="J4" s="137"/>
    </row>
    <row r="5" spans="1:10" ht="45" customHeight="1">
      <c r="A5" s="138">
        <v>2</v>
      </c>
      <c r="B5" s="9" t="s">
        <v>173</v>
      </c>
      <c r="C5" s="20" t="s">
        <v>29</v>
      </c>
      <c r="D5" s="20">
        <v>25</v>
      </c>
      <c r="E5" s="64"/>
      <c r="F5" s="64"/>
      <c r="G5" s="65"/>
      <c r="H5" s="64"/>
      <c r="I5" s="135"/>
      <c r="J5" s="135"/>
    </row>
    <row r="6" spans="1:10">
      <c r="A6" s="137"/>
      <c r="B6" s="138"/>
      <c r="C6" s="14"/>
      <c r="D6" s="138"/>
      <c r="E6" s="15" t="s">
        <v>18</v>
      </c>
      <c r="F6" s="139">
        <f>SUM(F4:F5)</f>
        <v>0</v>
      </c>
      <c r="G6" s="138"/>
      <c r="H6" s="139">
        <f>SUM(H4:H5)</f>
        <v>0</v>
      </c>
      <c r="I6" s="137"/>
      <c r="J6" s="137"/>
    </row>
    <row r="7" spans="1:10">
      <c r="A7" s="141"/>
      <c r="B7" s="142"/>
      <c r="C7" s="143"/>
      <c r="D7" s="141"/>
      <c r="E7" s="144"/>
      <c r="F7" s="144"/>
      <c r="G7" s="141"/>
      <c r="H7" s="144"/>
      <c r="I7" s="141"/>
      <c r="J7" s="141"/>
    </row>
    <row r="8" spans="1:10">
      <c r="A8" s="141"/>
      <c r="B8" s="142"/>
      <c r="C8" s="143"/>
      <c r="D8" s="141"/>
      <c r="E8" s="144"/>
      <c r="F8" s="144"/>
      <c r="G8" s="141"/>
      <c r="H8" s="144"/>
      <c r="I8" s="141"/>
      <c r="J8" s="141"/>
    </row>
    <row r="9" spans="1:10">
      <c r="B9" s="1" t="s">
        <v>217</v>
      </c>
    </row>
    <row r="14" spans="1:10">
      <c r="B14" s="158" t="s">
        <v>218</v>
      </c>
    </row>
    <row r="15" spans="1:10" ht="15">
      <c r="B15" s="159"/>
    </row>
    <row r="16" spans="1:10">
      <c r="B16" s="160" t="s">
        <v>219</v>
      </c>
    </row>
    <row r="17" spans="2:2">
      <c r="B17" s="160"/>
    </row>
    <row r="18" spans="2:2">
      <c r="B18" s="160" t="s">
        <v>220</v>
      </c>
    </row>
    <row r="19" spans="2:2">
      <c r="B19" s="160" t="s">
        <v>221</v>
      </c>
    </row>
    <row r="20" spans="2:2">
      <c r="B20" s="160" t="s">
        <v>222</v>
      </c>
    </row>
    <row r="21" spans="2:2">
      <c r="B21" s="160" t="s">
        <v>223</v>
      </c>
    </row>
    <row r="22" spans="2:2">
      <c r="B22" s="160" t="s">
        <v>224</v>
      </c>
    </row>
    <row r="23" spans="2:2">
      <c r="B23" s="160" t="s">
        <v>225</v>
      </c>
    </row>
    <row r="25" spans="2:2">
      <c r="B25" s="1" t="s">
        <v>226</v>
      </c>
    </row>
    <row r="26" spans="2:2">
      <c r="B26" s="1" t="s">
        <v>227</v>
      </c>
    </row>
  </sheetData>
  <mergeCells count="2">
    <mergeCell ref="A2:J2"/>
    <mergeCell ref="B1:J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J28"/>
  <sheetViews>
    <sheetView zoomScale="90" zoomScaleNormal="90" workbookViewId="0">
      <selection activeCell="I3" sqref="I3:I8"/>
    </sheetView>
  </sheetViews>
  <sheetFormatPr defaultRowHeight="12.75"/>
  <cols>
    <col min="1" max="1" width="6.85546875" style="1" customWidth="1"/>
    <col min="2" max="2" width="54.28515625" style="1" customWidth="1"/>
    <col min="3" max="3" width="7.5703125" style="1" customWidth="1"/>
    <col min="4" max="4" width="12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12.28515625" style="1" customWidth="1"/>
    <col min="10" max="10" width="16" style="1" customWidth="1"/>
    <col min="11" max="16384" width="9.140625" style="1"/>
  </cols>
  <sheetData>
    <row r="1" spans="1:10">
      <c r="A1" s="141"/>
      <c r="B1" s="195" t="s">
        <v>203</v>
      </c>
      <c r="C1" s="195"/>
      <c r="D1" s="195"/>
      <c r="E1" s="195"/>
      <c r="F1" s="195"/>
      <c r="G1" s="195"/>
      <c r="H1" s="195"/>
      <c r="I1" s="195"/>
      <c r="J1" s="195"/>
    </row>
    <row r="2" spans="1:10">
      <c r="A2" s="192" t="s">
        <v>174</v>
      </c>
      <c r="B2" s="193"/>
      <c r="C2" s="193"/>
      <c r="D2" s="193"/>
      <c r="E2" s="193"/>
      <c r="F2" s="193"/>
      <c r="G2" s="193"/>
      <c r="H2" s="193"/>
      <c r="I2" s="193"/>
      <c r="J2" s="194"/>
    </row>
    <row r="3" spans="1:10" ht="51">
      <c r="A3" s="9" t="s">
        <v>1</v>
      </c>
      <c r="B3" s="3" t="s">
        <v>2</v>
      </c>
      <c r="C3" s="9" t="s">
        <v>3</v>
      </c>
      <c r="D3" s="10" t="s">
        <v>4</v>
      </c>
      <c r="E3" s="11" t="s">
        <v>5</v>
      </c>
      <c r="F3" s="11" t="s">
        <v>6</v>
      </c>
      <c r="G3" s="9" t="s">
        <v>61</v>
      </c>
      <c r="H3" s="11" t="s">
        <v>8</v>
      </c>
      <c r="I3" s="11" t="s">
        <v>20</v>
      </c>
      <c r="J3" s="62" t="s">
        <v>46</v>
      </c>
    </row>
    <row r="4" spans="1:10" ht="212.25" customHeight="1">
      <c r="A4" s="137">
        <v>1</v>
      </c>
      <c r="B4" s="97" t="s">
        <v>175</v>
      </c>
      <c r="C4" s="138" t="s">
        <v>29</v>
      </c>
      <c r="D4" s="138">
        <v>5</v>
      </c>
      <c r="E4" s="139"/>
      <c r="F4" s="139"/>
      <c r="G4" s="140"/>
      <c r="H4" s="139"/>
      <c r="I4" s="137"/>
      <c r="J4" s="137"/>
    </row>
    <row r="5" spans="1:10" ht="159.75" customHeight="1">
      <c r="A5" s="137">
        <v>2</v>
      </c>
      <c r="B5" s="97" t="s">
        <v>176</v>
      </c>
      <c r="C5" s="138" t="s">
        <v>29</v>
      </c>
      <c r="D5" s="138">
        <v>30</v>
      </c>
      <c r="E5" s="139"/>
      <c r="F5" s="139"/>
      <c r="G5" s="140"/>
      <c r="H5" s="139"/>
      <c r="I5" s="137"/>
      <c r="J5" s="137"/>
    </row>
    <row r="6" spans="1:10" ht="148.5" customHeight="1">
      <c r="A6" s="137">
        <v>3</v>
      </c>
      <c r="B6" s="97" t="s">
        <v>177</v>
      </c>
      <c r="C6" s="138" t="s">
        <v>29</v>
      </c>
      <c r="D6" s="138">
        <v>30</v>
      </c>
      <c r="E6" s="139"/>
      <c r="F6" s="139"/>
      <c r="G6" s="140"/>
      <c r="H6" s="139"/>
      <c r="I6" s="137"/>
      <c r="J6" s="137"/>
    </row>
    <row r="7" spans="1:10" ht="156" customHeight="1">
      <c r="A7" s="137">
        <v>4</v>
      </c>
      <c r="B7" s="97" t="s">
        <v>178</v>
      </c>
      <c r="C7" s="138" t="s">
        <v>29</v>
      </c>
      <c r="D7" s="138">
        <v>50</v>
      </c>
      <c r="E7" s="139"/>
      <c r="F7" s="139"/>
      <c r="G7" s="140"/>
      <c r="H7" s="139"/>
      <c r="I7" s="137"/>
      <c r="J7" s="137"/>
    </row>
    <row r="8" spans="1:10">
      <c r="A8" s="145"/>
      <c r="B8" s="108"/>
      <c r="C8" s="138"/>
      <c r="D8" s="138"/>
      <c r="E8" s="15" t="s">
        <v>18</v>
      </c>
      <c r="F8" s="139">
        <f>SUM(F4:F7)</f>
        <v>0</v>
      </c>
      <c r="G8" s="138"/>
      <c r="H8" s="139">
        <f>F8*1.08</f>
        <v>0</v>
      </c>
      <c r="I8" s="145"/>
      <c r="J8" s="145"/>
    </row>
    <row r="9" spans="1:10">
      <c r="A9" s="141"/>
      <c r="B9" s="111"/>
      <c r="C9" s="143"/>
      <c r="D9" s="141"/>
      <c r="E9" s="144"/>
      <c r="F9" s="144"/>
      <c r="G9" s="141"/>
      <c r="H9" s="144"/>
      <c r="I9" s="141"/>
      <c r="J9" s="141"/>
    </row>
    <row r="10" spans="1:10">
      <c r="A10" s="141"/>
      <c r="B10" s="111"/>
      <c r="C10" s="143"/>
      <c r="D10" s="141"/>
      <c r="E10" s="144"/>
      <c r="F10" s="144"/>
      <c r="G10" s="141"/>
      <c r="H10" s="144"/>
      <c r="I10" s="141"/>
      <c r="J10" s="141"/>
    </row>
    <row r="11" spans="1:10">
      <c r="B11" s="1" t="s">
        <v>217</v>
      </c>
    </row>
    <row r="16" spans="1:10">
      <c r="B16" s="158" t="s">
        <v>218</v>
      </c>
    </row>
    <row r="17" spans="2:2" ht="15">
      <c r="B17" s="159"/>
    </row>
    <row r="18" spans="2:2">
      <c r="B18" s="160" t="s">
        <v>219</v>
      </c>
    </row>
    <row r="19" spans="2:2">
      <c r="B19" s="160"/>
    </row>
    <row r="20" spans="2:2">
      <c r="B20" s="160" t="s">
        <v>220</v>
      </c>
    </row>
    <row r="21" spans="2:2">
      <c r="B21" s="160" t="s">
        <v>221</v>
      </c>
    </row>
    <row r="22" spans="2:2">
      <c r="B22" s="160" t="s">
        <v>222</v>
      </c>
    </row>
    <row r="23" spans="2:2">
      <c r="B23" s="160" t="s">
        <v>223</v>
      </c>
    </row>
    <row r="24" spans="2:2">
      <c r="B24" s="160" t="s">
        <v>224</v>
      </c>
    </row>
    <row r="25" spans="2:2">
      <c r="B25" s="160" t="s">
        <v>225</v>
      </c>
    </row>
    <row r="27" spans="2:2">
      <c r="B27" s="1" t="s">
        <v>226</v>
      </c>
    </row>
    <row r="28" spans="2:2">
      <c r="B28" s="1" t="s">
        <v>227</v>
      </c>
    </row>
  </sheetData>
  <mergeCells count="2">
    <mergeCell ref="A2:J2"/>
    <mergeCell ref="B1:J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6"/>
  <dimension ref="A1:J27"/>
  <sheetViews>
    <sheetView zoomScale="90" zoomScaleNormal="90" workbookViewId="0">
      <selection activeCell="I3" sqref="I3:I9"/>
    </sheetView>
  </sheetViews>
  <sheetFormatPr defaultRowHeight="12.75"/>
  <cols>
    <col min="1" max="1" width="6.85546875" style="1" customWidth="1"/>
    <col min="2" max="2" width="54.28515625" style="1" customWidth="1"/>
    <col min="3" max="3" width="4" style="1" bestFit="1" customWidth="1"/>
    <col min="4" max="4" width="9.4257812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12.28515625" style="1" customWidth="1"/>
    <col min="10" max="10" width="16" style="1" customWidth="1"/>
    <col min="11" max="16384" width="9.140625" style="1"/>
  </cols>
  <sheetData>
    <row r="1" spans="1:10">
      <c r="A1" s="141"/>
      <c r="B1" s="202" t="s">
        <v>199</v>
      </c>
      <c r="C1" s="202"/>
      <c r="D1" s="202"/>
      <c r="E1" s="202"/>
      <c r="F1" s="202"/>
      <c r="G1" s="202"/>
      <c r="H1" s="202"/>
      <c r="I1" s="202"/>
      <c r="J1" s="202"/>
    </row>
    <row r="2" spans="1:10">
      <c r="A2" s="196" t="s">
        <v>179</v>
      </c>
      <c r="B2" s="197"/>
      <c r="C2" s="197"/>
      <c r="D2" s="197"/>
      <c r="E2" s="197"/>
      <c r="F2" s="197"/>
      <c r="G2" s="197"/>
      <c r="H2" s="197"/>
      <c r="I2" s="197"/>
      <c r="J2" s="198"/>
    </row>
    <row r="3" spans="1:10" ht="51">
      <c r="A3" s="9" t="s">
        <v>1</v>
      </c>
      <c r="B3" s="3" t="s">
        <v>2</v>
      </c>
      <c r="C3" s="9" t="s">
        <v>3</v>
      </c>
      <c r="D3" s="10" t="s">
        <v>4</v>
      </c>
      <c r="E3" s="11" t="s">
        <v>5</v>
      </c>
      <c r="F3" s="11" t="s">
        <v>6</v>
      </c>
      <c r="G3" s="9" t="s">
        <v>61</v>
      </c>
      <c r="H3" s="11" t="s">
        <v>8</v>
      </c>
      <c r="I3" s="11" t="s">
        <v>20</v>
      </c>
      <c r="J3" s="62" t="s">
        <v>46</v>
      </c>
    </row>
    <row r="4" spans="1:10" ht="35.25" customHeight="1">
      <c r="A4" s="137"/>
      <c r="B4" s="97" t="s">
        <v>180</v>
      </c>
      <c r="C4" s="138" t="s">
        <v>29</v>
      </c>
      <c r="D4" s="137">
        <v>15</v>
      </c>
      <c r="E4" s="139"/>
      <c r="F4" s="139"/>
      <c r="G4" s="146"/>
      <c r="H4" s="139"/>
      <c r="I4" s="137"/>
      <c r="J4" s="137"/>
    </row>
    <row r="5" spans="1:10" ht="48" customHeight="1">
      <c r="A5" s="137"/>
      <c r="B5" s="97" t="s">
        <v>181</v>
      </c>
      <c r="C5" s="138" t="s">
        <v>29</v>
      </c>
      <c r="D5" s="137">
        <v>30</v>
      </c>
      <c r="E5" s="139"/>
      <c r="F5" s="139"/>
      <c r="G5" s="146"/>
      <c r="H5" s="139"/>
      <c r="I5" s="137"/>
      <c r="J5" s="137"/>
    </row>
    <row r="6" spans="1:10" ht="35.25" customHeight="1">
      <c r="A6" s="137"/>
      <c r="B6" s="97" t="s">
        <v>182</v>
      </c>
      <c r="C6" s="138" t="s">
        <v>29</v>
      </c>
      <c r="D6" s="137">
        <v>30</v>
      </c>
      <c r="E6" s="139"/>
      <c r="F6" s="139"/>
      <c r="G6" s="146"/>
      <c r="H6" s="139"/>
      <c r="I6" s="137"/>
      <c r="J6" s="137"/>
    </row>
    <row r="7" spans="1:10" ht="33.75" customHeight="1">
      <c r="A7" s="137"/>
      <c r="B7" s="97" t="s">
        <v>183</v>
      </c>
      <c r="C7" s="138" t="s">
        <v>29</v>
      </c>
      <c r="D7" s="137">
        <v>30</v>
      </c>
      <c r="E7" s="139"/>
      <c r="F7" s="139"/>
      <c r="G7" s="146"/>
      <c r="H7" s="139"/>
      <c r="I7" s="137"/>
      <c r="J7" s="137"/>
    </row>
    <row r="8" spans="1:10" ht="14.25" customHeight="1">
      <c r="A8" s="137"/>
      <c r="B8" s="97" t="s">
        <v>184</v>
      </c>
      <c r="C8" s="138" t="s">
        <v>29</v>
      </c>
      <c r="D8" s="137">
        <v>50</v>
      </c>
      <c r="E8" s="139"/>
      <c r="F8" s="139"/>
      <c r="G8" s="146"/>
      <c r="H8" s="139"/>
      <c r="I8" s="137"/>
      <c r="J8" s="137"/>
    </row>
    <row r="9" spans="1:10">
      <c r="A9" s="137"/>
      <c r="B9" s="97"/>
      <c r="C9" s="138"/>
      <c r="D9" s="137"/>
      <c r="E9" s="15" t="s">
        <v>18</v>
      </c>
      <c r="F9" s="139">
        <f>SUM(F4:F8)</f>
        <v>0</v>
      </c>
      <c r="G9" s="137"/>
      <c r="H9" s="139">
        <f t="shared" ref="H9" si="0">F9*1.08</f>
        <v>0</v>
      </c>
      <c r="I9" s="137"/>
      <c r="J9" s="137"/>
    </row>
    <row r="10" spans="1:10" ht="18.75" customHeight="1">
      <c r="A10" s="199" t="s">
        <v>217</v>
      </c>
      <c r="B10" s="200"/>
      <c r="C10" s="200"/>
      <c r="D10" s="200"/>
      <c r="E10" s="200"/>
      <c r="F10" s="200"/>
      <c r="G10" s="200"/>
      <c r="H10" s="200"/>
      <c r="I10" s="200"/>
      <c r="J10" s="201"/>
    </row>
    <row r="11" spans="1:10">
      <c r="A11" s="147"/>
      <c r="B11" s="148"/>
      <c r="C11" s="148"/>
      <c r="D11" s="148"/>
      <c r="E11" s="148"/>
      <c r="F11" s="148"/>
      <c r="G11" s="148"/>
      <c r="H11" s="148"/>
      <c r="I11" s="148"/>
      <c r="J11" s="149"/>
    </row>
    <row r="12" spans="1:10">
      <c r="A12" s="150"/>
      <c r="B12" s="151"/>
      <c r="C12" s="151"/>
      <c r="D12" s="151"/>
      <c r="E12" s="151"/>
      <c r="F12" s="151"/>
      <c r="G12" s="151"/>
      <c r="H12" s="151"/>
      <c r="I12" s="151"/>
      <c r="J12" s="152"/>
    </row>
    <row r="15" spans="1:10">
      <c r="B15" s="158" t="s">
        <v>218</v>
      </c>
    </row>
    <row r="16" spans="1:10" ht="15">
      <c r="B16" s="159"/>
    </row>
    <row r="17" spans="2:2">
      <c r="B17" s="160" t="s">
        <v>219</v>
      </c>
    </row>
    <row r="18" spans="2:2">
      <c r="B18" s="160"/>
    </row>
    <row r="19" spans="2:2">
      <c r="B19" s="160" t="s">
        <v>220</v>
      </c>
    </row>
    <row r="20" spans="2:2">
      <c r="B20" s="160" t="s">
        <v>221</v>
      </c>
    </row>
    <row r="21" spans="2:2">
      <c r="B21" s="160" t="s">
        <v>222</v>
      </c>
    </row>
    <row r="22" spans="2:2">
      <c r="B22" s="160" t="s">
        <v>223</v>
      </c>
    </row>
    <row r="23" spans="2:2">
      <c r="B23" s="160" t="s">
        <v>224</v>
      </c>
    </row>
    <row r="24" spans="2:2">
      <c r="B24" s="160" t="s">
        <v>225</v>
      </c>
    </row>
    <row r="26" spans="2:2">
      <c r="B26" s="1" t="s">
        <v>226</v>
      </c>
    </row>
    <row r="27" spans="2:2">
      <c r="B27" s="1" t="s">
        <v>227</v>
      </c>
    </row>
  </sheetData>
  <mergeCells count="3">
    <mergeCell ref="A2:J2"/>
    <mergeCell ref="A10:J10"/>
    <mergeCell ref="B1:J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/>
  <dimension ref="A1:J47"/>
  <sheetViews>
    <sheetView tabSelected="1" zoomScale="90" zoomScaleNormal="90" workbookViewId="0">
      <selection activeCell="I4" sqref="I4:I28"/>
    </sheetView>
  </sheetViews>
  <sheetFormatPr defaultRowHeight="12.75"/>
  <cols>
    <col min="1" max="1" width="6.85546875" style="1" customWidth="1"/>
    <col min="2" max="2" width="54.28515625" style="1" customWidth="1"/>
    <col min="3" max="3" width="4" style="1" bestFit="1" customWidth="1"/>
    <col min="4" max="4" width="12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12.28515625" style="1" customWidth="1"/>
    <col min="10" max="10" width="16" style="1" customWidth="1"/>
    <col min="11" max="16384" width="9.140625" style="1"/>
  </cols>
  <sheetData>
    <row r="1" spans="1:10">
      <c r="A1" s="150"/>
      <c r="B1" s="151"/>
      <c r="C1" s="151"/>
      <c r="D1" s="151"/>
      <c r="E1" s="151"/>
      <c r="F1" s="151"/>
      <c r="G1" s="151"/>
      <c r="H1" s="151"/>
      <c r="I1" s="151"/>
      <c r="J1" s="152"/>
    </row>
    <row r="2" spans="1:10">
      <c r="A2" s="153"/>
      <c r="B2" s="205" t="s">
        <v>199</v>
      </c>
      <c r="C2" s="205"/>
      <c r="D2" s="205"/>
      <c r="E2" s="205"/>
      <c r="F2" s="205"/>
      <c r="G2" s="205"/>
      <c r="H2" s="205"/>
      <c r="I2" s="205"/>
      <c r="J2" s="206"/>
    </row>
    <row r="3" spans="1:10">
      <c r="A3" s="192" t="s">
        <v>185</v>
      </c>
      <c r="B3" s="193"/>
      <c r="C3" s="193"/>
      <c r="D3" s="193"/>
      <c r="E3" s="193"/>
      <c r="F3" s="193"/>
      <c r="G3" s="193"/>
      <c r="H3" s="193"/>
      <c r="I3" s="193"/>
      <c r="J3" s="194"/>
    </row>
    <row r="4" spans="1:10" ht="51">
      <c r="A4" s="9" t="s">
        <v>1</v>
      </c>
      <c r="B4" s="3" t="s">
        <v>2</v>
      </c>
      <c r="C4" s="9" t="s">
        <v>3</v>
      </c>
      <c r="D4" s="10" t="s">
        <v>4</v>
      </c>
      <c r="E4" s="11" t="s">
        <v>5</v>
      </c>
      <c r="F4" s="11" t="s">
        <v>6</v>
      </c>
      <c r="G4" s="9" t="s">
        <v>61</v>
      </c>
      <c r="H4" s="11" t="s">
        <v>8</v>
      </c>
      <c r="I4" s="11" t="s">
        <v>20</v>
      </c>
      <c r="J4" s="62" t="s">
        <v>46</v>
      </c>
    </row>
    <row r="5" spans="1:10" ht="245.25" customHeight="1">
      <c r="A5" s="154">
        <v>1</v>
      </c>
      <c r="B5" s="207" t="s">
        <v>204</v>
      </c>
      <c r="C5" s="203" t="s">
        <v>186</v>
      </c>
      <c r="D5" s="204">
        <v>100</v>
      </c>
      <c r="E5" s="210"/>
      <c r="F5" s="210"/>
      <c r="G5" s="213"/>
      <c r="H5" s="210"/>
      <c r="I5" s="203"/>
      <c r="J5" s="203"/>
    </row>
    <row r="6" spans="1:10" ht="409.5" customHeight="1">
      <c r="A6" s="203"/>
      <c r="B6" s="207"/>
      <c r="C6" s="203"/>
      <c r="D6" s="209"/>
      <c r="E6" s="211"/>
      <c r="F6" s="211"/>
      <c r="G6" s="214"/>
      <c r="H6" s="211"/>
      <c r="I6" s="203"/>
      <c r="J6" s="203"/>
    </row>
    <row r="7" spans="1:10" ht="69" customHeight="1">
      <c r="A7" s="204"/>
      <c r="B7" s="208"/>
      <c r="C7" s="204"/>
      <c r="D7" s="209"/>
      <c r="E7" s="211"/>
      <c r="F7" s="212"/>
      <c r="G7" s="214"/>
      <c r="H7" s="211"/>
      <c r="I7" s="204"/>
      <c r="J7" s="204"/>
    </row>
    <row r="8" spans="1:10" ht="21" customHeight="1">
      <c r="A8" s="216">
        <v>2</v>
      </c>
      <c r="B8" s="207" t="s">
        <v>187</v>
      </c>
      <c r="C8" s="216" t="s">
        <v>11</v>
      </c>
      <c r="D8" s="216">
        <v>100</v>
      </c>
      <c r="E8" s="219"/>
      <c r="F8" s="219"/>
      <c r="G8" s="222"/>
      <c r="H8" s="219"/>
      <c r="I8" s="223"/>
      <c r="J8" s="223"/>
    </row>
    <row r="9" spans="1:10" ht="21" customHeight="1">
      <c r="A9" s="217"/>
      <c r="B9" s="207"/>
      <c r="C9" s="217"/>
      <c r="D9" s="217"/>
      <c r="E9" s="220"/>
      <c r="F9" s="220"/>
      <c r="G9" s="217"/>
      <c r="H9" s="220"/>
      <c r="I9" s="224"/>
      <c r="J9" s="224"/>
    </row>
    <row r="10" spans="1:10" ht="21" customHeight="1">
      <c r="A10" s="217"/>
      <c r="B10" s="207"/>
      <c r="C10" s="217"/>
      <c r="D10" s="217"/>
      <c r="E10" s="220"/>
      <c r="F10" s="220"/>
      <c r="G10" s="217"/>
      <c r="H10" s="220"/>
      <c r="I10" s="224"/>
      <c r="J10" s="224"/>
    </row>
    <row r="11" spans="1:10" ht="21" customHeight="1">
      <c r="A11" s="217"/>
      <c r="B11" s="207"/>
      <c r="C11" s="217"/>
      <c r="D11" s="217"/>
      <c r="E11" s="220"/>
      <c r="F11" s="220"/>
      <c r="G11" s="217"/>
      <c r="H11" s="220"/>
      <c r="I11" s="224"/>
      <c r="J11" s="224"/>
    </row>
    <row r="12" spans="1:10" ht="21" customHeight="1">
      <c r="A12" s="217"/>
      <c r="B12" s="207"/>
      <c r="C12" s="217"/>
      <c r="D12" s="217"/>
      <c r="E12" s="220"/>
      <c r="F12" s="220"/>
      <c r="G12" s="217"/>
      <c r="H12" s="220"/>
      <c r="I12" s="224"/>
      <c r="J12" s="224"/>
    </row>
    <row r="13" spans="1:10" ht="21" customHeight="1">
      <c r="A13" s="217"/>
      <c r="B13" s="207"/>
      <c r="C13" s="217"/>
      <c r="D13" s="217"/>
      <c r="E13" s="220"/>
      <c r="F13" s="220"/>
      <c r="G13" s="217"/>
      <c r="H13" s="220"/>
      <c r="I13" s="224"/>
      <c r="J13" s="224"/>
    </row>
    <row r="14" spans="1:10" ht="21" customHeight="1">
      <c r="A14" s="217"/>
      <c r="B14" s="207"/>
      <c r="C14" s="217"/>
      <c r="D14" s="217"/>
      <c r="E14" s="220"/>
      <c r="F14" s="220"/>
      <c r="G14" s="217"/>
      <c r="H14" s="220"/>
      <c r="I14" s="224"/>
      <c r="J14" s="224"/>
    </row>
    <row r="15" spans="1:10" ht="21" customHeight="1">
      <c r="A15" s="217"/>
      <c r="B15" s="207"/>
      <c r="C15" s="217"/>
      <c r="D15" s="217"/>
      <c r="E15" s="220"/>
      <c r="F15" s="220"/>
      <c r="G15" s="217"/>
      <c r="H15" s="220"/>
      <c r="I15" s="224"/>
      <c r="J15" s="224"/>
    </row>
    <row r="16" spans="1:10" ht="21" customHeight="1">
      <c r="A16" s="217"/>
      <c r="B16" s="207"/>
      <c r="C16" s="217"/>
      <c r="D16" s="217"/>
      <c r="E16" s="220"/>
      <c r="F16" s="220"/>
      <c r="G16" s="217"/>
      <c r="H16" s="220"/>
      <c r="I16" s="224"/>
      <c r="J16" s="224"/>
    </row>
    <row r="17" spans="1:10" ht="21" customHeight="1">
      <c r="A17" s="217"/>
      <c r="B17" s="207"/>
      <c r="C17" s="217"/>
      <c r="D17" s="217"/>
      <c r="E17" s="220"/>
      <c r="F17" s="220"/>
      <c r="G17" s="217"/>
      <c r="H17" s="220"/>
      <c r="I17" s="224"/>
      <c r="J17" s="224"/>
    </row>
    <row r="18" spans="1:10" ht="21" customHeight="1">
      <c r="A18" s="217"/>
      <c r="B18" s="207"/>
      <c r="C18" s="217"/>
      <c r="D18" s="217"/>
      <c r="E18" s="220"/>
      <c r="F18" s="220"/>
      <c r="G18" s="217"/>
      <c r="H18" s="220"/>
      <c r="I18" s="224"/>
      <c r="J18" s="224"/>
    </row>
    <row r="19" spans="1:10" ht="21" customHeight="1">
      <c r="A19" s="217"/>
      <c r="B19" s="207"/>
      <c r="C19" s="217"/>
      <c r="D19" s="217"/>
      <c r="E19" s="220"/>
      <c r="F19" s="220"/>
      <c r="G19" s="217"/>
      <c r="H19" s="220"/>
      <c r="I19" s="224"/>
      <c r="J19" s="224"/>
    </row>
    <row r="20" spans="1:10" ht="21" customHeight="1">
      <c r="A20" s="217"/>
      <c r="B20" s="207"/>
      <c r="C20" s="217"/>
      <c r="D20" s="217"/>
      <c r="E20" s="220"/>
      <c r="F20" s="220"/>
      <c r="G20" s="217"/>
      <c r="H20" s="220"/>
      <c r="I20" s="224"/>
      <c r="J20" s="224"/>
    </row>
    <row r="21" spans="1:10" ht="21" customHeight="1">
      <c r="A21" s="217"/>
      <c r="B21" s="207"/>
      <c r="C21" s="217"/>
      <c r="D21" s="217"/>
      <c r="E21" s="220"/>
      <c r="F21" s="220"/>
      <c r="G21" s="217"/>
      <c r="H21" s="220"/>
      <c r="I21" s="224"/>
      <c r="J21" s="224"/>
    </row>
    <row r="22" spans="1:10" ht="21" customHeight="1">
      <c r="A22" s="217"/>
      <c r="B22" s="207"/>
      <c r="C22" s="217"/>
      <c r="D22" s="217"/>
      <c r="E22" s="220"/>
      <c r="F22" s="220"/>
      <c r="G22" s="217"/>
      <c r="H22" s="220"/>
      <c r="I22" s="224"/>
      <c r="J22" s="224"/>
    </row>
    <row r="23" spans="1:10" ht="21" customHeight="1">
      <c r="A23" s="217"/>
      <c r="B23" s="207"/>
      <c r="C23" s="217"/>
      <c r="D23" s="217"/>
      <c r="E23" s="220"/>
      <c r="F23" s="220"/>
      <c r="G23" s="217"/>
      <c r="H23" s="220"/>
      <c r="I23" s="224"/>
      <c r="J23" s="224"/>
    </row>
    <row r="24" spans="1:10" ht="21" customHeight="1">
      <c r="A24" s="217"/>
      <c r="B24" s="207"/>
      <c r="C24" s="217"/>
      <c r="D24" s="217"/>
      <c r="E24" s="220"/>
      <c r="F24" s="220"/>
      <c r="G24" s="217"/>
      <c r="H24" s="220"/>
      <c r="I24" s="224"/>
      <c r="J24" s="224"/>
    </row>
    <row r="25" spans="1:10" ht="21" customHeight="1">
      <c r="A25" s="217"/>
      <c r="B25" s="207"/>
      <c r="C25" s="217"/>
      <c r="D25" s="217"/>
      <c r="E25" s="220"/>
      <c r="F25" s="220"/>
      <c r="G25" s="217"/>
      <c r="H25" s="220"/>
      <c r="I25" s="224"/>
      <c r="J25" s="224"/>
    </row>
    <row r="26" spans="1:10" ht="21" customHeight="1">
      <c r="A26" s="217"/>
      <c r="B26" s="207"/>
      <c r="C26" s="217"/>
      <c r="D26" s="217"/>
      <c r="E26" s="220"/>
      <c r="F26" s="220"/>
      <c r="G26" s="217"/>
      <c r="H26" s="220"/>
      <c r="I26" s="224"/>
      <c r="J26" s="224"/>
    </row>
    <row r="27" spans="1:10" ht="21" customHeight="1">
      <c r="A27" s="218"/>
      <c r="B27" s="207"/>
      <c r="C27" s="218"/>
      <c r="D27" s="218"/>
      <c r="E27" s="221"/>
      <c r="F27" s="221"/>
      <c r="G27" s="218"/>
      <c r="H27" s="221"/>
      <c r="I27" s="225"/>
      <c r="J27" s="225"/>
    </row>
    <row r="28" spans="1:10" ht="16.5" customHeight="1">
      <c r="E28" s="129" t="s">
        <v>188</v>
      </c>
      <c r="F28" s="155">
        <f>F5+F8</f>
        <v>0</v>
      </c>
      <c r="G28" s="129"/>
      <c r="H28" s="155">
        <f>H5+H8</f>
        <v>0</v>
      </c>
    </row>
    <row r="29" spans="1:10" hidden="1"/>
    <row r="30" spans="1:10" hidden="1"/>
    <row r="31" spans="1:10" ht="13.5" hidden="1" customHeight="1"/>
    <row r="33" spans="2:10">
      <c r="B33" s="1" t="s">
        <v>170</v>
      </c>
    </row>
    <row r="35" spans="2:10">
      <c r="B35" s="158" t="s">
        <v>218</v>
      </c>
    </row>
    <row r="36" spans="2:10" ht="15">
      <c r="B36" s="159"/>
    </row>
    <row r="37" spans="2:10">
      <c r="B37" s="160" t="s">
        <v>219</v>
      </c>
    </row>
    <row r="38" spans="2:10">
      <c r="B38" s="160"/>
    </row>
    <row r="39" spans="2:10">
      <c r="B39" s="160" t="s">
        <v>220</v>
      </c>
    </row>
    <row r="40" spans="2:10">
      <c r="B40" s="160" t="s">
        <v>221</v>
      </c>
    </row>
    <row r="41" spans="2:10" ht="28.5" customHeight="1">
      <c r="B41" s="215" t="s">
        <v>222</v>
      </c>
      <c r="C41" s="215"/>
      <c r="D41" s="215"/>
      <c r="E41" s="215"/>
      <c r="F41" s="215"/>
      <c r="G41" s="215"/>
      <c r="H41" s="215"/>
      <c r="I41" s="215"/>
      <c r="J41" s="215"/>
    </row>
    <row r="42" spans="2:10">
      <c r="B42" s="160" t="s">
        <v>223</v>
      </c>
    </row>
    <row r="43" spans="2:10">
      <c r="B43" s="160" t="s">
        <v>224</v>
      </c>
    </row>
    <row r="44" spans="2:10">
      <c r="B44" s="160" t="s">
        <v>225</v>
      </c>
    </row>
    <row r="46" spans="2:10">
      <c r="B46" s="1" t="s">
        <v>226</v>
      </c>
    </row>
    <row r="47" spans="2:10">
      <c r="B47" s="1" t="s">
        <v>227</v>
      </c>
    </row>
  </sheetData>
  <mergeCells count="23">
    <mergeCell ref="B41:J41"/>
    <mergeCell ref="A8:A27"/>
    <mergeCell ref="B8:B27"/>
    <mergeCell ref="C8:C27"/>
    <mergeCell ref="D8:D27"/>
    <mergeCell ref="E8:E27"/>
    <mergeCell ref="F8:F27"/>
    <mergeCell ref="G8:G27"/>
    <mergeCell ref="H8:H27"/>
    <mergeCell ref="I8:I27"/>
    <mergeCell ref="J8:J27"/>
    <mergeCell ref="J5:J7"/>
    <mergeCell ref="A6:A7"/>
    <mergeCell ref="B2:J2"/>
    <mergeCell ref="A3:J3"/>
    <mergeCell ref="B5:B7"/>
    <mergeCell ref="C5:C7"/>
    <mergeCell ref="D5:D7"/>
    <mergeCell ref="E5:E7"/>
    <mergeCell ref="F5:F7"/>
    <mergeCell ref="G5:G7"/>
    <mergeCell ref="H5:H7"/>
    <mergeCell ref="I5:I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7"/>
  <dimension ref="A1:K27"/>
  <sheetViews>
    <sheetView zoomScale="90" zoomScaleNormal="90" workbookViewId="0">
      <selection activeCell="E9" sqref="D9:E9"/>
    </sheetView>
  </sheetViews>
  <sheetFormatPr defaultRowHeight="12.75"/>
  <cols>
    <col min="1" max="1" width="6.85546875" style="1" customWidth="1"/>
    <col min="2" max="2" width="54.28515625" style="1" customWidth="1"/>
    <col min="3" max="3" width="5.85546875" style="1" customWidth="1"/>
    <col min="4" max="4" width="8.570312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>
      <c r="B1" s="162" t="s">
        <v>189</v>
      </c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63.75">
      <c r="A3" s="2" t="s">
        <v>1</v>
      </c>
      <c r="B3" s="3" t="s">
        <v>2</v>
      </c>
      <c r="C3" s="2" t="s">
        <v>3</v>
      </c>
      <c r="D3" s="4" t="s">
        <v>4</v>
      </c>
      <c r="E3" s="5" t="s">
        <v>5</v>
      </c>
      <c r="F3" s="5" t="s">
        <v>6</v>
      </c>
      <c r="G3" s="2" t="s">
        <v>7</v>
      </c>
      <c r="H3" s="6" t="s">
        <v>8</v>
      </c>
      <c r="I3" s="7" t="s">
        <v>9</v>
      </c>
      <c r="J3" s="8" t="s">
        <v>190</v>
      </c>
      <c r="K3" s="8" t="s">
        <v>191</v>
      </c>
    </row>
    <row r="4" spans="1:11" ht="76.5">
      <c r="A4" s="9">
        <v>1</v>
      </c>
      <c r="B4" s="9" t="s">
        <v>10</v>
      </c>
      <c r="C4" s="9" t="s">
        <v>11</v>
      </c>
      <c r="D4" s="10">
        <v>1200</v>
      </c>
      <c r="E4" s="11"/>
      <c r="F4" s="11"/>
      <c r="G4" s="12"/>
      <c r="H4" s="11"/>
      <c r="I4" s="13"/>
      <c r="J4" s="14"/>
      <c r="K4" s="9"/>
    </row>
    <row r="5" spans="1:11" ht="76.5">
      <c r="A5" s="9">
        <v>2</v>
      </c>
      <c r="B5" s="15" t="s">
        <v>12</v>
      </c>
      <c r="C5" s="9" t="s">
        <v>11</v>
      </c>
      <c r="D5" s="10">
        <v>800</v>
      </c>
      <c r="E5" s="11"/>
      <c r="F5" s="11"/>
      <c r="G5" s="12"/>
      <c r="H5" s="11"/>
      <c r="I5" s="13"/>
      <c r="J5" s="14"/>
      <c r="K5" s="9"/>
    </row>
    <row r="6" spans="1:11" ht="76.5">
      <c r="A6" s="9">
        <v>3</v>
      </c>
      <c r="B6" s="9" t="s">
        <v>13</v>
      </c>
      <c r="C6" s="9" t="s">
        <v>11</v>
      </c>
      <c r="D6" s="10">
        <v>100</v>
      </c>
      <c r="E6" s="11"/>
      <c r="F6" s="11"/>
      <c r="G6" s="12"/>
      <c r="H6" s="11"/>
      <c r="I6" s="13"/>
      <c r="J6" s="14"/>
      <c r="K6" s="9"/>
    </row>
    <row r="7" spans="1:11" ht="114.75">
      <c r="A7" s="9">
        <v>4</v>
      </c>
      <c r="B7" s="9" t="s">
        <v>14</v>
      </c>
      <c r="C7" s="9" t="s">
        <v>11</v>
      </c>
      <c r="D7" s="10">
        <v>3000</v>
      </c>
      <c r="E7" s="11"/>
      <c r="F7" s="11"/>
      <c r="G7" s="12"/>
      <c r="H7" s="11"/>
      <c r="I7" s="13"/>
      <c r="J7" s="14"/>
      <c r="K7" s="9"/>
    </row>
    <row r="8" spans="1:11" ht="89.25">
      <c r="A8" s="9">
        <v>5</v>
      </c>
      <c r="B8" s="9" t="s">
        <v>15</v>
      </c>
      <c r="C8" s="9" t="s">
        <v>11</v>
      </c>
      <c r="D8" s="10">
        <v>1500</v>
      </c>
      <c r="E8" s="11"/>
      <c r="F8" s="11"/>
      <c r="G8" s="12"/>
      <c r="H8" s="11"/>
      <c r="I8" s="13"/>
      <c r="J8" s="14"/>
      <c r="K8" s="9"/>
    </row>
    <row r="9" spans="1:11" ht="89.25">
      <c r="A9" s="9">
        <v>6</v>
      </c>
      <c r="B9" s="9" t="s">
        <v>16</v>
      </c>
      <c r="C9" s="9" t="s">
        <v>11</v>
      </c>
      <c r="D9" s="10">
        <v>1000</v>
      </c>
      <c r="E9" s="11"/>
      <c r="F9" s="11"/>
      <c r="G9" s="12"/>
      <c r="H9" s="11"/>
      <c r="I9" s="13"/>
      <c r="J9" s="14"/>
      <c r="K9" s="9"/>
    </row>
    <row r="10" spans="1:11" ht="76.5">
      <c r="A10" s="9">
        <v>7</v>
      </c>
      <c r="B10" s="16" t="s">
        <v>17</v>
      </c>
      <c r="C10" s="16" t="s">
        <v>11</v>
      </c>
      <c r="D10" s="16">
        <v>1000</v>
      </c>
      <c r="E10" s="17"/>
      <c r="F10" s="11"/>
      <c r="G10" s="12"/>
      <c r="H10" s="11"/>
      <c r="I10" s="13"/>
      <c r="J10" s="14"/>
      <c r="K10" s="9"/>
    </row>
    <row r="11" spans="1:11">
      <c r="A11" s="18"/>
      <c r="B11" s="18"/>
      <c r="C11" s="18"/>
      <c r="D11" s="19"/>
      <c r="E11" s="20" t="s">
        <v>18</v>
      </c>
      <c r="F11" s="21">
        <f>SUM(F4:F10)</f>
        <v>0</v>
      </c>
      <c r="G11" s="21"/>
      <c r="H11" s="22">
        <f>SUM(H4:H10)</f>
        <v>0</v>
      </c>
      <c r="I11" s="23"/>
      <c r="J11" s="14"/>
      <c r="K11" s="14"/>
    </row>
    <row r="13" spans="1:11">
      <c r="B13" s="1" t="s">
        <v>170</v>
      </c>
    </row>
    <row r="15" spans="1:11">
      <c r="B15" s="158" t="s">
        <v>218</v>
      </c>
    </row>
    <row r="16" spans="1:11" ht="15">
      <c r="B16" s="159"/>
    </row>
    <row r="17" spans="2:2">
      <c r="B17" s="160" t="s">
        <v>219</v>
      </c>
    </row>
    <row r="18" spans="2:2">
      <c r="B18" s="160"/>
    </row>
    <row r="19" spans="2:2">
      <c r="B19" s="160" t="s">
        <v>220</v>
      </c>
    </row>
    <row r="20" spans="2:2">
      <c r="B20" s="160" t="s">
        <v>221</v>
      </c>
    </row>
    <row r="21" spans="2:2">
      <c r="B21" s="160" t="s">
        <v>222</v>
      </c>
    </row>
    <row r="22" spans="2:2">
      <c r="B22" s="160" t="s">
        <v>223</v>
      </c>
    </row>
    <row r="23" spans="2:2">
      <c r="B23" s="160" t="s">
        <v>224</v>
      </c>
    </row>
    <row r="24" spans="2:2">
      <c r="B24" s="160" t="s">
        <v>225</v>
      </c>
    </row>
    <row r="26" spans="2:2">
      <c r="B26" s="1" t="s">
        <v>226</v>
      </c>
    </row>
    <row r="27" spans="2:2">
      <c r="B27" s="1" t="s">
        <v>227</v>
      </c>
    </row>
  </sheetData>
  <mergeCells count="2">
    <mergeCell ref="B1:K1"/>
    <mergeCell ref="A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1"/>
  <dimension ref="A2:K24"/>
  <sheetViews>
    <sheetView zoomScale="90" zoomScaleNormal="90" workbookViewId="0">
      <selection activeCell="E16" sqref="E16"/>
    </sheetView>
  </sheetViews>
  <sheetFormatPr defaultRowHeight="12.75"/>
  <cols>
    <col min="1" max="1" width="6.85546875" style="1" customWidth="1"/>
    <col min="2" max="2" width="54.28515625" style="1" customWidth="1"/>
    <col min="3" max="3" width="6" style="1" customWidth="1"/>
    <col min="4" max="4" width="8.570312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2" spans="1:11">
      <c r="A2" s="162" t="s">
        <v>189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>
      <c r="A3" s="164" t="s">
        <v>19</v>
      </c>
      <c r="B3" s="164"/>
      <c r="C3" s="164"/>
      <c r="D3" s="164"/>
      <c r="E3" s="164"/>
      <c r="F3" s="164"/>
      <c r="G3" s="164"/>
      <c r="H3" s="164"/>
      <c r="I3" s="164"/>
      <c r="J3" s="164"/>
      <c r="K3" s="165"/>
    </row>
    <row r="4" spans="1:11" ht="63.75">
      <c r="A4" s="9" t="s">
        <v>1</v>
      </c>
      <c r="B4" s="3" t="s">
        <v>2</v>
      </c>
      <c r="C4" s="9" t="s">
        <v>3</v>
      </c>
      <c r="D4" s="10" t="s">
        <v>4</v>
      </c>
      <c r="E4" s="11" t="s">
        <v>5</v>
      </c>
      <c r="F4" s="11" t="s">
        <v>6</v>
      </c>
      <c r="G4" s="9" t="s">
        <v>7</v>
      </c>
      <c r="H4" s="11" t="s">
        <v>8</v>
      </c>
      <c r="I4" s="13" t="s">
        <v>9</v>
      </c>
      <c r="J4" s="9" t="s">
        <v>20</v>
      </c>
      <c r="K4" s="9" t="s">
        <v>21</v>
      </c>
    </row>
    <row r="5" spans="1:11" ht="89.25">
      <c r="A5" s="24">
        <v>1</v>
      </c>
      <c r="B5" s="24" t="s">
        <v>22</v>
      </c>
      <c r="C5" s="25" t="s">
        <v>23</v>
      </c>
      <c r="D5" s="26">
        <v>4500</v>
      </c>
      <c r="E5" s="27"/>
      <c r="F5" s="17"/>
      <c r="G5" s="12"/>
      <c r="H5" s="17"/>
      <c r="I5" s="13"/>
      <c r="J5" s="20"/>
      <c r="K5" s="9"/>
    </row>
    <row r="6" spans="1:11" ht="90" thickBot="1">
      <c r="A6" s="28">
        <v>2</v>
      </c>
      <c r="B6" s="28" t="s">
        <v>24</v>
      </c>
      <c r="C6" s="26" t="s">
        <v>23</v>
      </c>
      <c r="D6" s="26">
        <v>4000</v>
      </c>
      <c r="E6" s="27"/>
      <c r="F6" s="17"/>
      <c r="G6" s="12"/>
      <c r="H6" s="17"/>
      <c r="I6" s="13"/>
      <c r="J6" s="20"/>
      <c r="K6" s="9"/>
    </row>
    <row r="7" spans="1:11" ht="82.5" customHeight="1" thickBot="1">
      <c r="A7" s="28">
        <v>3</v>
      </c>
      <c r="B7" s="28" t="s">
        <v>25</v>
      </c>
      <c r="C7" s="26" t="s">
        <v>23</v>
      </c>
      <c r="D7" s="26">
        <v>3000</v>
      </c>
      <c r="E7" s="27"/>
      <c r="F7" s="17"/>
      <c r="G7" s="12"/>
      <c r="H7" s="17"/>
      <c r="I7" s="29"/>
      <c r="J7" s="20"/>
      <c r="K7" s="9"/>
    </row>
    <row r="8" spans="1:11">
      <c r="A8" s="30"/>
      <c r="B8" s="18"/>
      <c r="C8" s="30" t="s">
        <v>26</v>
      </c>
      <c r="D8" s="30"/>
      <c r="E8" s="31" t="s">
        <v>18</v>
      </c>
      <c r="F8" s="21">
        <f>SUM(F5:F7)</f>
        <v>0</v>
      </c>
      <c r="G8" s="31"/>
      <c r="H8" s="22">
        <f>H5+H6+H7</f>
        <v>0</v>
      </c>
      <c r="I8" s="23"/>
      <c r="J8" s="32"/>
      <c r="K8" s="32"/>
    </row>
    <row r="9" spans="1:11">
      <c r="A9" s="30"/>
      <c r="B9" s="18"/>
      <c r="C9" s="30"/>
      <c r="D9" s="30"/>
      <c r="E9" s="30"/>
      <c r="F9" s="33"/>
      <c r="G9" s="30"/>
      <c r="H9" s="33"/>
      <c r="I9" s="30"/>
      <c r="J9" s="34"/>
      <c r="K9" s="34"/>
    </row>
    <row r="10" spans="1:11" s="157" customFormat="1" ht="20.25" customHeight="1">
      <c r="A10" s="161"/>
      <c r="B10" s="166" t="s">
        <v>170</v>
      </c>
      <c r="C10" s="166"/>
      <c r="D10" s="166"/>
      <c r="E10" s="166"/>
      <c r="F10" s="166"/>
      <c r="G10" s="166"/>
      <c r="H10" s="166"/>
      <c r="I10" s="166"/>
      <c r="J10" s="166"/>
      <c r="K10" s="166"/>
    </row>
    <row r="12" spans="1:11">
      <c r="B12" s="158" t="s">
        <v>218</v>
      </c>
    </row>
    <row r="13" spans="1:11" ht="15">
      <c r="B13" s="159"/>
    </row>
    <row r="14" spans="1:11">
      <c r="B14" s="160" t="s">
        <v>219</v>
      </c>
    </row>
    <row r="15" spans="1:11">
      <c r="B15" s="160"/>
    </row>
    <row r="16" spans="1:11">
      <c r="B16" s="160" t="s">
        <v>220</v>
      </c>
    </row>
    <row r="17" spans="2:2">
      <c r="B17" s="160" t="s">
        <v>221</v>
      </c>
    </row>
    <row r="18" spans="2:2">
      <c r="B18" s="160" t="s">
        <v>222</v>
      </c>
    </row>
    <row r="19" spans="2:2">
      <c r="B19" s="160" t="s">
        <v>223</v>
      </c>
    </row>
    <row r="20" spans="2:2">
      <c r="B20" s="160" t="s">
        <v>224</v>
      </c>
    </row>
    <row r="21" spans="2:2">
      <c r="B21" s="160" t="s">
        <v>225</v>
      </c>
    </row>
    <row r="23" spans="2:2">
      <c r="B23" s="1" t="s">
        <v>226</v>
      </c>
    </row>
    <row r="24" spans="2:2">
      <c r="B24" s="1" t="s">
        <v>227</v>
      </c>
    </row>
  </sheetData>
  <mergeCells count="3">
    <mergeCell ref="A3:K3"/>
    <mergeCell ref="A2:K2"/>
    <mergeCell ref="B10:K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A1:N38"/>
  <sheetViews>
    <sheetView zoomScale="90" zoomScaleNormal="90" workbookViewId="0">
      <selection activeCell="I4" sqref="I4:I22"/>
    </sheetView>
  </sheetViews>
  <sheetFormatPr defaultRowHeight="12.75"/>
  <cols>
    <col min="1" max="1" width="6.85546875" style="1" customWidth="1"/>
    <col min="2" max="2" width="54.28515625" style="1" customWidth="1"/>
    <col min="3" max="3" width="6.28515625" style="1" customWidth="1"/>
    <col min="4" max="4" width="9.570312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15.140625" style="1" customWidth="1"/>
    <col min="10" max="10" width="19.42578125" style="1" customWidth="1"/>
    <col min="11" max="16384" width="9.140625" style="1"/>
  </cols>
  <sheetData>
    <row r="1" spans="1:10">
      <c r="A1" s="34"/>
      <c r="B1" s="37"/>
      <c r="C1" s="34"/>
      <c r="D1" s="34"/>
      <c r="E1" s="34"/>
      <c r="F1" s="38"/>
      <c r="G1" s="34"/>
      <c r="H1" s="38"/>
      <c r="I1" s="34"/>
      <c r="J1" s="34"/>
    </row>
    <row r="2" spans="1:10">
      <c r="A2" s="162" t="s">
        <v>189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>
      <c r="A3" s="167" t="s">
        <v>27</v>
      </c>
      <c r="B3" s="167"/>
      <c r="C3" s="167"/>
      <c r="D3" s="167"/>
      <c r="E3" s="167"/>
      <c r="F3" s="167"/>
      <c r="G3" s="167"/>
      <c r="H3" s="167"/>
      <c r="I3" s="167"/>
      <c r="J3" s="168"/>
    </row>
    <row r="4" spans="1:10" ht="51">
      <c r="A4" s="39" t="s">
        <v>1</v>
      </c>
      <c r="B4" s="40" t="s">
        <v>2</v>
      </c>
      <c r="C4" s="39" t="s">
        <v>3</v>
      </c>
      <c r="D4" s="41" t="s">
        <v>4</v>
      </c>
      <c r="E4" s="42" t="s">
        <v>5</v>
      </c>
      <c r="F4" s="42" t="s">
        <v>6</v>
      </c>
      <c r="G4" s="39" t="s">
        <v>7</v>
      </c>
      <c r="H4" s="43" t="s">
        <v>8</v>
      </c>
      <c r="I4" s="60" t="s">
        <v>239</v>
      </c>
      <c r="J4" s="59" t="s">
        <v>240</v>
      </c>
    </row>
    <row r="5" spans="1:10" ht="38.25">
      <c r="A5" s="44">
        <v>1</v>
      </c>
      <c r="B5" s="45" t="s">
        <v>28</v>
      </c>
      <c r="C5" s="44" t="s">
        <v>29</v>
      </c>
      <c r="D5" s="44">
        <v>20000</v>
      </c>
      <c r="E5" s="46"/>
      <c r="F5" s="47"/>
      <c r="G5" s="48"/>
      <c r="H5" s="47"/>
      <c r="I5" s="14"/>
      <c r="J5" s="8"/>
    </row>
    <row r="6" spans="1:10" ht="38.25">
      <c r="A6" s="44">
        <v>2</v>
      </c>
      <c r="B6" s="49" t="s">
        <v>30</v>
      </c>
      <c r="C6" s="44" t="s">
        <v>29</v>
      </c>
      <c r="D6" s="44">
        <v>14000</v>
      </c>
      <c r="E6" s="46"/>
      <c r="F6" s="47"/>
      <c r="G6" s="48"/>
      <c r="H6" s="47"/>
      <c r="I6" s="14"/>
      <c r="J6" s="8"/>
    </row>
    <row r="7" spans="1:10" ht="38.25">
      <c r="A7" s="44">
        <v>3</v>
      </c>
      <c r="B7" s="49" t="s">
        <v>31</v>
      </c>
      <c r="C7" s="44" t="s">
        <v>29</v>
      </c>
      <c r="D7" s="44">
        <v>11000</v>
      </c>
      <c r="E7" s="46"/>
      <c r="F7" s="47"/>
      <c r="G7" s="48"/>
      <c r="H7" s="47"/>
      <c r="I7" s="14"/>
      <c r="J7" s="8"/>
    </row>
    <row r="8" spans="1:10" ht="38.25">
      <c r="A8" s="44">
        <v>4</v>
      </c>
      <c r="B8" s="49" t="s">
        <v>32</v>
      </c>
      <c r="C8" s="44" t="s">
        <v>29</v>
      </c>
      <c r="D8" s="44">
        <v>7000</v>
      </c>
      <c r="E8" s="46"/>
      <c r="F8" s="47"/>
      <c r="G8" s="48"/>
      <c r="H8" s="47"/>
      <c r="I8" s="14"/>
      <c r="J8" s="8"/>
    </row>
    <row r="9" spans="1:10" ht="38.25">
      <c r="A9" s="44">
        <v>5</v>
      </c>
      <c r="B9" s="49" t="s">
        <v>33</v>
      </c>
      <c r="C9" s="44" t="s">
        <v>29</v>
      </c>
      <c r="D9" s="44">
        <v>8000</v>
      </c>
      <c r="E9" s="46"/>
      <c r="F9" s="47"/>
      <c r="G9" s="48"/>
      <c r="H9" s="47"/>
      <c r="I9" s="14"/>
      <c r="J9" s="8"/>
    </row>
    <row r="10" spans="1:10" ht="38.25">
      <c r="A10" s="44">
        <v>6</v>
      </c>
      <c r="B10" s="49" t="s">
        <v>34</v>
      </c>
      <c r="C10" s="44" t="s">
        <v>29</v>
      </c>
      <c r="D10" s="44">
        <v>1200</v>
      </c>
      <c r="E10" s="46"/>
      <c r="F10" s="47"/>
      <c r="G10" s="48"/>
      <c r="H10" s="47"/>
      <c r="I10" s="14"/>
      <c r="J10" s="8"/>
    </row>
    <row r="11" spans="1:10" ht="38.25">
      <c r="A11" s="44">
        <v>7</v>
      </c>
      <c r="B11" s="49" t="s">
        <v>35</v>
      </c>
      <c r="C11" s="44" t="s">
        <v>29</v>
      </c>
      <c r="D11" s="44">
        <v>200</v>
      </c>
      <c r="E11" s="46"/>
      <c r="F11" s="47"/>
      <c r="G11" s="48"/>
      <c r="H11" s="47"/>
      <c r="I11" s="14"/>
      <c r="J11" s="8"/>
    </row>
    <row r="12" spans="1:10" ht="25.5">
      <c r="A12" s="44">
        <v>8</v>
      </c>
      <c r="B12" s="44" t="s">
        <v>36</v>
      </c>
      <c r="C12" s="50" t="s">
        <v>29</v>
      </c>
      <c r="D12" s="50">
        <v>20000</v>
      </c>
      <c r="E12" s="46"/>
      <c r="F12" s="47"/>
      <c r="G12" s="48"/>
      <c r="H12" s="47"/>
      <c r="I12" s="14"/>
      <c r="J12" s="8"/>
    </row>
    <row r="13" spans="1:10" ht="38.25">
      <c r="A13" s="44">
        <v>9</v>
      </c>
      <c r="B13" s="44" t="s">
        <v>37</v>
      </c>
      <c r="C13" s="50" t="s">
        <v>23</v>
      </c>
      <c r="D13" s="50">
        <v>48000</v>
      </c>
      <c r="E13" s="46"/>
      <c r="F13" s="47"/>
      <c r="G13" s="48"/>
      <c r="H13" s="47"/>
      <c r="I13" s="14"/>
      <c r="J13" s="8"/>
    </row>
    <row r="14" spans="1:10" ht="38.25">
      <c r="A14" s="8">
        <v>10</v>
      </c>
      <c r="B14" s="51" t="s">
        <v>38</v>
      </c>
      <c r="C14" s="52" t="s">
        <v>23</v>
      </c>
      <c r="D14" s="52">
        <v>15000</v>
      </c>
      <c r="E14" s="53"/>
      <c r="F14" s="47"/>
      <c r="G14" s="48"/>
      <c r="H14" s="47"/>
      <c r="I14" s="14"/>
      <c r="J14" s="8"/>
    </row>
    <row r="15" spans="1:10" ht="25.5">
      <c r="A15" s="44">
        <v>11</v>
      </c>
      <c r="B15" s="45" t="s">
        <v>192</v>
      </c>
      <c r="C15" s="44" t="s">
        <v>23</v>
      </c>
      <c r="D15" s="44">
        <v>30000</v>
      </c>
      <c r="E15" s="46"/>
      <c r="F15" s="47"/>
      <c r="G15" s="48"/>
      <c r="H15" s="47"/>
      <c r="I15" s="14"/>
      <c r="J15" s="8"/>
    </row>
    <row r="16" spans="1:10" ht="26.25" customHeight="1">
      <c r="A16" s="8">
        <v>12</v>
      </c>
      <c r="B16" s="51" t="s">
        <v>39</v>
      </c>
      <c r="C16" s="52" t="s">
        <v>23</v>
      </c>
      <c r="D16" s="52">
        <v>100</v>
      </c>
      <c r="E16" s="53"/>
      <c r="F16" s="47"/>
      <c r="G16" s="48"/>
      <c r="H16" s="47"/>
      <c r="I16" s="14"/>
      <c r="J16" s="8"/>
    </row>
    <row r="17" spans="1:14" ht="60" customHeight="1">
      <c r="A17" s="8">
        <v>13</v>
      </c>
      <c r="B17" s="51" t="s">
        <v>40</v>
      </c>
      <c r="C17" s="52" t="s">
        <v>29</v>
      </c>
      <c r="D17" s="52">
        <v>7000</v>
      </c>
      <c r="E17" s="53"/>
      <c r="F17" s="47"/>
      <c r="G17" s="48"/>
      <c r="H17" s="47"/>
      <c r="I17" s="14"/>
      <c r="J17" s="8"/>
    </row>
    <row r="18" spans="1:14" ht="25.5">
      <c r="A18" s="8">
        <v>14</v>
      </c>
      <c r="B18" s="51" t="s">
        <v>41</v>
      </c>
      <c r="C18" s="52" t="s">
        <v>29</v>
      </c>
      <c r="D18" s="52">
        <v>22000</v>
      </c>
      <c r="E18" s="53"/>
      <c r="F18" s="47"/>
      <c r="G18" s="48"/>
      <c r="H18" s="47"/>
      <c r="I18" s="14"/>
      <c r="J18" s="8"/>
    </row>
    <row r="19" spans="1:14" ht="27.75" customHeight="1">
      <c r="A19" s="8">
        <v>15</v>
      </c>
      <c r="B19" s="51" t="s">
        <v>42</v>
      </c>
      <c r="C19" s="52" t="s">
        <v>29</v>
      </c>
      <c r="D19" s="52">
        <v>10000</v>
      </c>
      <c r="E19" s="53"/>
      <c r="F19" s="47"/>
      <c r="G19" s="48"/>
      <c r="H19" s="47"/>
      <c r="I19" s="14"/>
      <c r="J19" s="8"/>
    </row>
    <row r="20" spans="1:14" ht="47.25" customHeight="1">
      <c r="A20" s="14">
        <v>16</v>
      </c>
      <c r="B20" s="51" t="s">
        <v>43</v>
      </c>
      <c r="C20" s="52" t="s">
        <v>29</v>
      </c>
      <c r="D20" s="52">
        <v>2000</v>
      </c>
      <c r="E20" s="53"/>
      <c r="F20" s="47"/>
      <c r="G20" s="48"/>
      <c r="H20" s="47"/>
      <c r="I20" s="14"/>
      <c r="J20" s="8"/>
    </row>
    <row r="21" spans="1:14" ht="42.75" customHeight="1">
      <c r="A21" s="14">
        <v>17</v>
      </c>
      <c r="B21" s="54" t="s">
        <v>44</v>
      </c>
      <c r="C21" s="55" t="s">
        <v>29</v>
      </c>
      <c r="D21" s="55">
        <v>2000</v>
      </c>
      <c r="E21" s="55"/>
      <c r="F21" s="55"/>
      <c r="G21" s="56"/>
      <c r="H21" s="55"/>
      <c r="I21" s="55"/>
      <c r="J21" s="55"/>
      <c r="M21" s="36"/>
      <c r="N21" s="36"/>
    </row>
    <row r="22" spans="1:14">
      <c r="B22" s="37"/>
      <c r="C22" s="34"/>
      <c r="D22" s="34"/>
      <c r="E22" s="32" t="s">
        <v>18</v>
      </c>
      <c r="F22" s="57">
        <f>SUM(F5:F21)</f>
        <v>0</v>
      </c>
      <c r="G22" s="32"/>
      <c r="H22" s="58">
        <f>SUM(H5:H21)</f>
        <v>0</v>
      </c>
      <c r="I22" s="32"/>
      <c r="J22" s="32"/>
      <c r="M22" s="36"/>
      <c r="N22" s="36"/>
    </row>
    <row r="23" spans="1:14">
      <c r="B23" s="37"/>
      <c r="C23" s="34"/>
      <c r="D23" s="34"/>
      <c r="E23" s="34"/>
      <c r="F23" s="38"/>
      <c r="G23" s="34"/>
      <c r="H23" s="38"/>
      <c r="I23" s="34"/>
      <c r="J23" s="34"/>
      <c r="M23" s="36"/>
      <c r="N23" s="36"/>
    </row>
    <row r="24" spans="1:14">
      <c r="B24" s="1" t="s">
        <v>170</v>
      </c>
    </row>
    <row r="26" spans="1:14">
      <c r="B26" s="158" t="s">
        <v>218</v>
      </c>
    </row>
    <row r="27" spans="1:14" ht="15">
      <c r="B27" s="159"/>
    </row>
    <row r="28" spans="1:14">
      <c r="B28" s="160" t="s">
        <v>219</v>
      </c>
    </row>
    <row r="29" spans="1:14">
      <c r="B29" s="160"/>
    </row>
    <row r="30" spans="1:14">
      <c r="B30" s="160" t="s">
        <v>220</v>
      </c>
    </row>
    <row r="31" spans="1:14">
      <c r="B31" s="160" t="s">
        <v>221</v>
      </c>
    </row>
    <row r="32" spans="1:14">
      <c r="B32" s="160" t="s">
        <v>222</v>
      </c>
    </row>
    <row r="33" spans="2:2">
      <c r="B33" s="160" t="s">
        <v>223</v>
      </c>
    </row>
    <row r="34" spans="2:2">
      <c r="B34" s="160" t="s">
        <v>224</v>
      </c>
    </row>
    <row r="35" spans="2:2">
      <c r="B35" s="160" t="s">
        <v>225</v>
      </c>
    </row>
    <row r="37" spans="2:2">
      <c r="B37" s="1" t="s">
        <v>226</v>
      </c>
    </row>
    <row r="38" spans="2:2">
      <c r="B38" s="1" t="s">
        <v>227</v>
      </c>
    </row>
  </sheetData>
  <mergeCells count="2">
    <mergeCell ref="A3:J3"/>
    <mergeCell ref="A2:J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3"/>
  <dimension ref="A1:J32"/>
  <sheetViews>
    <sheetView zoomScale="90" zoomScaleNormal="90" workbookViewId="0">
      <selection activeCell="I4" sqref="I4:I16"/>
    </sheetView>
  </sheetViews>
  <sheetFormatPr defaultRowHeight="12.75"/>
  <cols>
    <col min="1" max="1" width="6.85546875" style="1" customWidth="1"/>
    <col min="2" max="2" width="54.28515625" style="1" customWidth="1"/>
    <col min="3" max="3" width="7" style="1" customWidth="1"/>
    <col min="4" max="4" width="9.710937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12.28515625" style="1" customWidth="1"/>
    <col min="10" max="10" width="16" style="1" customWidth="1"/>
    <col min="11" max="16384" width="9.140625" style="1"/>
  </cols>
  <sheetData>
    <row r="1" spans="1:10">
      <c r="B1" s="37"/>
      <c r="C1" s="34"/>
      <c r="D1" s="34"/>
      <c r="E1" s="34"/>
      <c r="F1" s="38"/>
      <c r="G1" s="34"/>
      <c r="H1" s="38"/>
      <c r="I1" s="34"/>
      <c r="J1" s="34"/>
    </row>
    <row r="2" spans="1:10">
      <c r="A2" s="162" t="s">
        <v>189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>
      <c r="A3" s="169" t="s">
        <v>45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51">
      <c r="A4" s="59" t="s">
        <v>1</v>
      </c>
      <c r="B4" s="40" t="s">
        <v>2</v>
      </c>
      <c r="C4" s="39" t="s">
        <v>3</v>
      </c>
      <c r="D4" s="41" t="s">
        <v>4</v>
      </c>
      <c r="E4" s="42" t="s">
        <v>5</v>
      </c>
      <c r="F4" s="42" t="s">
        <v>6</v>
      </c>
      <c r="G4" s="39" t="s">
        <v>7</v>
      </c>
      <c r="H4" s="43" t="s">
        <v>8</v>
      </c>
      <c r="I4" s="60" t="s">
        <v>20</v>
      </c>
      <c r="J4" s="59" t="s">
        <v>46</v>
      </c>
    </row>
    <row r="5" spans="1:10" ht="51">
      <c r="A5" s="8">
        <v>1</v>
      </c>
      <c r="B5" s="8" t="s">
        <v>47</v>
      </c>
      <c r="C5" s="8" t="s">
        <v>29</v>
      </c>
      <c r="D5" s="8">
        <v>20</v>
      </c>
      <c r="E5" s="60"/>
      <c r="F5" s="60"/>
      <c r="G5" s="48"/>
      <c r="H5" s="60"/>
      <c r="I5" s="60"/>
      <c r="J5" s="8"/>
    </row>
    <row r="6" spans="1:10" ht="89.25">
      <c r="A6" s="8">
        <v>2</v>
      </c>
      <c r="B6" s="8" t="s">
        <v>48</v>
      </c>
      <c r="C6" s="8" t="s">
        <v>29</v>
      </c>
      <c r="D6" s="8">
        <v>120</v>
      </c>
      <c r="E6" s="60"/>
      <c r="F6" s="60"/>
      <c r="G6" s="48"/>
      <c r="H6" s="60"/>
      <c r="I6" s="60"/>
      <c r="J6" s="8"/>
    </row>
    <row r="7" spans="1:10" ht="63.75">
      <c r="A7" s="8">
        <v>3</v>
      </c>
      <c r="B7" s="8" t="s">
        <v>49</v>
      </c>
      <c r="C7" s="8" t="s">
        <v>29</v>
      </c>
      <c r="D7" s="8">
        <v>60</v>
      </c>
      <c r="E7" s="60"/>
      <c r="F7" s="60"/>
      <c r="G7" s="48"/>
      <c r="H7" s="60"/>
      <c r="I7" s="60"/>
      <c r="J7" s="8"/>
    </row>
    <row r="8" spans="1:10" ht="86.25" customHeight="1">
      <c r="A8" s="8">
        <v>4</v>
      </c>
      <c r="B8" s="8" t="s">
        <v>50</v>
      </c>
      <c r="C8" s="8" t="s">
        <v>29</v>
      </c>
      <c r="D8" s="8">
        <v>6</v>
      </c>
      <c r="E8" s="60"/>
      <c r="F8" s="60"/>
      <c r="G8" s="48"/>
      <c r="H8" s="60"/>
      <c r="I8" s="60"/>
      <c r="J8" s="8"/>
    </row>
    <row r="9" spans="1:10" ht="80.25" customHeight="1">
      <c r="A9" s="8">
        <v>5</v>
      </c>
      <c r="B9" s="8" t="s">
        <v>51</v>
      </c>
      <c r="C9" s="8" t="s">
        <v>29</v>
      </c>
      <c r="D9" s="8">
        <v>20</v>
      </c>
      <c r="E9" s="60"/>
      <c r="F9" s="60"/>
      <c r="G9" s="48"/>
      <c r="H9" s="60"/>
      <c r="I9" s="60"/>
      <c r="J9" s="8"/>
    </row>
    <row r="10" spans="1:10" ht="63" customHeight="1">
      <c r="A10" s="8">
        <v>7</v>
      </c>
      <c r="B10" s="8" t="s">
        <v>52</v>
      </c>
      <c r="C10" s="8" t="s">
        <v>29</v>
      </c>
      <c r="D10" s="8">
        <v>3</v>
      </c>
      <c r="E10" s="60"/>
      <c r="F10" s="60"/>
      <c r="G10" s="48"/>
      <c r="H10" s="60"/>
      <c r="I10" s="60"/>
      <c r="J10" s="8"/>
    </row>
    <row r="11" spans="1:10" ht="51">
      <c r="A11" s="8">
        <v>8</v>
      </c>
      <c r="B11" s="8" t="s">
        <v>53</v>
      </c>
      <c r="C11" s="8" t="s">
        <v>29</v>
      </c>
      <c r="D11" s="8">
        <v>100</v>
      </c>
      <c r="E11" s="60"/>
      <c r="F11" s="60"/>
      <c r="G11" s="48"/>
      <c r="H11" s="60"/>
      <c r="I11" s="60"/>
      <c r="J11" s="8"/>
    </row>
    <row r="12" spans="1:10" ht="51">
      <c r="A12" s="8">
        <v>9</v>
      </c>
      <c r="B12" s="8" t="s">
        <v>54</v>
      </c>
      <c r="C12" s="8" t="s">
        <v>29</v>
      </c>
      <c r="D12" s="8">
        <v>80</v>
      </c>
      <c r="E12" s="60"/>
      <c r="F12" s="60"/>
      <c r="G12" s="48"/>
      <c r="H12" s="60"/>
      <c r="I12" s="60"/>
      <c r="J12" s="8"/>
    </row>
    <row r="13" spans="1:10" ht="114.75">
      <c r="A13" s="8">
        <v>10</v>
      </c>
      <c r="B13" s="8" t="s">
        <v>55</v>
      </c>
      <c r="C13" s="8" t="s">
        <v>29</v>
      </c>
      <c r="D13" s="8">
        <v>50</v>
      </c>
      <c r="E13" s="60"/>
      <c r="F13" s="60"/>
      <c r="G13" s="48"/>
      <c r="H13" s="60"/>
      <c r="I13" s="60"/>
      <c r="J13" s="8"/>
    </row>
    <row r="14" spans="1:10" ht="122.25" customHeight="1">
      <c r="A14" s="8">
        <v>11</v>
      </c>
      <c r="B14" s="8" t="s">
        <v>56</v>
      </c>
      <c r="C14" s="8" t="s">
        <v>29</v>
      </c>
      <c r="D14" s="8">
        <v>20</v>
      </c>
      <c r="E14" s="60"/>
      <c r="F14" s="60"/>
      <c r="G14" s="48"/>
      <c r="H14" s="60"/>
      <c r="I14" s="60"/>
      <c r="J14" s="8"/>
    </row>
    <row r="15" spans="1:10" ht="63" customHeight="1">
      <c r="A15" s="8">
        <v>12</v>
      </c>
      <c r="B15" s="8" t="s">
        <v>57</v>
      </c>
      <c r="C15" s="8" t="s">
        <v>29</v>
      </c>
      <c r="D15" s="8">
        <v>200</v>
      </c>
      <c r="E15" s="60"/>
      <c r="F15" s="60"/>
      <c r="G15" s="48"/>
      <c r="H15" s="60"/>
      <c r="I15" s="60"/>
      <c r="J15" s="8"/>
    </row>
    <row r="16" spans="1:10">
      <c r="B16" s="37"/>
      <c r="C16" s="37"/>
      <c r="D16" s="37"/>
      <c r="E16" s="8" t="s">
        <v>58</v>
      </c>
      <c r="F16" s="60">
        <f>SUM(F5:F15)</f>
        <v>0</v>
      </c>
      <c r="G16" s="8" t="s">
        <v>59</v>
      </c>
      <c r="H16" s="60">
        <f>SUM(H5:H15)</f>
        <v>0</v>
      </c>
      <c r="I16" s="60"/>
      <c r="J16" s="8"/>
    </row>
    <row r="18" spans="2:2">
      <c r="B18" s="1" t="s">
        <v>170</v>
      </c>
    </row>
    <row r="20" spans="2:2">
      <c r="B20" s="158" t="s">
        <v>218</v>
      </c>
    </row>
    <row r="21" spans="2:2" ht="15">
      <c r="B21" s="159"/>
    </row>
    <row r="22" spans="2:2">
      <c r="B22" s="160" t="s">
        <v>219</v>
      </c>
    </row>
    <row r="23" spans="2:2">
      <c r="B23" s="160"/>
    </row>
    <row r="24" spans="2:2">
      <c r="B24" s="160" t="s">
        <v>220</v>
      </c>
    </row>
    <row r="25" spans="2:2">
      <c r="B25" s="160" t="s">
        <v>221</v>
      </c>
    </row>
    <row r="26" spans="2:2">
      <c r="B26" s="160" t="s">
        <v>222</v>
      </c>
    </row>
    <row r="27" spans="2:2">
      <c r="B27" s="160" t="s">
        <v>223</v>
      </c>
    </row>
    <row r="28" spans="2:2">
      <c r="B28" s="160" t="s">
        <v>224</v>
      </c>
    </row>
    <row r="29" spans="2:2">
      <c r="B29" s="160" t="s">
        <v>225</v>
      </c>
    </row>
    <row r="31" spans="2:2">
      <c r="B31" s="1" t="s">
        <v>226</v>
      </c>
    </row>
    <row r="32" spans="2:2">
      <c r="B32" s="1" t="s">
        <v>227</v>
      </c>
    </row>
  </sheetData>
  <mergeCells count="2">
    <mergeCell ref="A3:J3"/>
    <mergeCell ref="A2:J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4"/>
  <dimension ref="A1:J24"/>
  <sheetViews>
    <sheetView zoomScale="90" zoomScaleNormal="90" workbookViewId="0">
      <selection activeCell="I4" sqref="I4:I8"/>
    </sheetView>
  </sheetViews>
  <sheetFormatPr defaultRowHeight="12.75"/>
  <cols>
    <col min="1" max="1" width="6.85546875" style="1" customWidth="1"/>
    <col min="2" max="2" width="54.28515625" style="1" customWidth="1"/>
    <col min="3" max="3" width="6.5703125" style="1" customWidth="1"/>
    <col min="4" max="4" width="8.710937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12.28515625" style="1" customWidth="1"/>
    <col min="10" max="10" width="16" style="1" customWidth="1"/>
    <col min="11" max="16384" width="9.140625" style="1"/>
  </cols>
  <sheetData>
    <row r="1" spans="1:10">
      <c r="B1" s="18"/>
      <c r="C1" s="18"/>
      <c r="D1" s="18"/>
      <c r="E1" s="18"/>
      <c r="F1" s="61"/>
      <c r="G1" s="18"/>
      <c r="H1" s="61"/>
      <c r="I1" s="61"/>
      <c r="J1" s="18"/>
    </row>
    <row r="2" spans="1:10" ht="14.25" customHeight="1">
      <c r="A2" s="162" t="s">
        <v>189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>
      <c r="A3" s="170" t="s">
        <v>60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ht="51">
      <c r="A4" s="9" t="s">
        <v>1</v>
      </c>
      <c r="B4" s="3" t="s">
        <v>2</v>
      </c>
      <c r="C4" s="9" t="s">
        <v>3</v>
      </c>
      <c r="D4" s="10" t="s">
        <v>4</v>
      </c>
      <c r="E4" s="11" t="s">
        <v>5</v>
      </c>
      <c r="F4" s="11" t="s">
        <v>6</v>
      </c>
      <c r="G4" s="9" t="s">
        <v>61</v>
      </c>
      <c r="H4" s="11" t="s">
        <v>8</v>
      </c>
      <c r="I4" s="11" t="s">
        <v>20</v>
      </c>
      <c r="J4" s="62" t="s">
        <v>46</v>
      </c>
    </row>
    <row r="5" spans="1:10" ht="74.25" customHeight="1">
      <c r="A5" s="9">
        <v>1</v>
      </c>
      <c r="B5" s="3" t="s">
        <v>62</v>
      </c>
      <c r="C5" s="9" t="s">
        <v>11</v>
      </c>
      <c r="D5" s="10">
        <v>48</v>
      </c>
      <c r="E5" s="11"/>
      <c r="F5" s="11"/>
      <c r="G5" s="63"/>
      <c r="H5" s="11"/>
      <c r="I5" s="11"/>
      <c r="J5" s="62"/>
    </row>
    <row r="6" spans="1:10" ht="71.25" customHeight="1">
      <c r="A6" s="9">
        <v>2</v>
      </c>
      <c r="B6" s="9" t="s">
        <v>63</v>
      </c>
      <c r="C6" s="9" t="s">
        <v>64</v>
      </c>
      <c r="D6" s="10">
        <v>100</v>
      </c>
      <c r="E6" s="11"/>
      <c r="F6" s="11"/>
      <c r="G6" s="63"/>
      <c r="H6" s="11"/>
      <c r="I6" s="11"/>
      <c r="J6" s="62"/>
    </row>
    <row r="7" spans="1:10" ht="72.75" customHeight="1">
      <c r="A7" s="9">
        <v>3</v>
      </c>
      <c r="B7" s="9" t="s">
        <v>65</v>
      </c>
      <c r="C7" s="9" t="s">
        <v>11</v>
      </c>
      <c r="D7" s="10">
        <v>100</v>
      </c>
      <c r="E7" s="11"/>
      <c r="F7" s="11"/>
      <c r="G7" s="63"/>
      <c r="H7" s="11"/>
      <c r="I7" s="11"/>
      <c r="J7" s="9"/>
    </row>
    <row r="8" spans="1:10">
      <c r="B8" s="18"/>
      <c r="C8" s="18"/>
      <c r="D8" s="18"/>
      <c r="E8" s="31" t="s">
        <v>18</v>
      </c>
      <c r="F8" s="11">
        <f>SUM(F5:F7)</f>
        <v>0</v>
      </c>
      <c r="G8" s="9" t="s">
        <v>59</v>
      </c>
      <c r="H8" s="11">
        <f>SUM(H5:H7)</f>
        <v>0</v>
      </c>
      <c r="I8" s="11"/>
      <c r="J8" s="9"/>
    </row>
    <row r="9" spans="1:10">
      <c r="B9" s="18"/>
      <c r="C9" s="18"/>
      <c r="D9" s="18"/>
      <c r="E9" s="30"/>
      <c r="F9" s="61"/>
      <c r="G9" s="18"/>
      <c r="H9" s="61"/>
      <c r="I9" s="61"/>
      <c r="J9" s="18"/>
    </row>
    <row r="10" spans="1:10" ht="21" customHeight="1">
      <c r="B10" s="166" t="s">
        <v>170</v>
      </c>
      <c r="C10" s="166"/>
      <c r="D10" s="166"/>
      <c r="E10" s="166"/>
      <c r="F10" s="166"/>
      <c r="G10" s="166"/>
      <c r="H10" s="166"/>
      <c r="I10" s="166"/>
      <c r="J10" s="166"/>
    </row>
    <row r="12" spans="1:10">
      <c r="B12" s="158" t="s">
        <v>218</v>
      </c>
    </row>
    <row r="13" spans="1:10" ht="15">
      <c r="B13" s="159"/>
    </row>
    <row r="14" spans="1:10">
      <c r="B14" s="160" t="s">
        <v>219</v>
      </c>
    </row>
    <row r="15" spans="1:10">
      <c r="B15" s="160"/>
    </row>
    <row r="16" spans="1:10">
      <c r="B16" s="160" t="s">
        <v>220</v>
      </c>
    </row>
    <row r="17" spans="2:2">
      <c r="B17" s="160" t="s">
        <v>221</v>
      </c>
    </row>
    <row r="18" spans="2:2">
      <c r="B18" s="160" t="s">
        <v>222</v>
      </c>
    </row>
    <row r="19" spans="2:2">
      <c r="B19" s="160" t="s">
        <v>223</v>
      </c>
    </row>
    <row r="20" spans="2:2">
      <c r="B20" s="160" t="s">
        <v>224</v>
      </c>
    </row>
    <row r="21" spans="2:2">
      <c r="B21" s="160" t="s">
        <v>225</v>
      </c>
    </row>
    <row r="23" spans="2:2">
      <c r="B23" s="1" t="s">
        <v>226</v>
      </c>
    </row>
    <row r="24" spans="2:2">
      <c r="B24" s="1" t="s">
        <v>227</v>
      </c>
    </row>
  </sheetData>
  <mergeCells count="3">
    <mergeCell ref="A3:J3"/>
    <mergeCell ref="A2:J2"/>
    <mergeCell ref="B10:J1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5"/>
  <dimension ref="A1:J31"/>
  <sheetViews>
    <sheetView zoomScale="90" zoomScaleNormal="90" workbookViewId="0">
      <selection activeCell="I4" sqref="I4:I15"/>
    </sheetView>
  </sheetViews>
  <sheetFormatPr defaultRowHeight="12.75"/>
  <cols>
    <col min="1" max="1" width="6.85546875" style="1" customWidth="1"/>
    <col min="2" max="2" width="54.28515625" style="1" customWidth="1"/>
    <col min="3" max="3" width="7.28515625" style="1" customWidth="1"/>
    <col min="4" max="4" width="8.2851562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12.28515625" style="1" customWidth="1"/>
    <col min="10" max="10" width="16" style="1" customWidth="1"/>
    <col min="11" max="16384" width="9.140625" style="1"/>
  </cols>
  <sheetData>
    <row r="1" spans="1:10">
      <c r="B1" s="18"/>
      <c r="C1" s="18"/>
      <c r="D1" s="18"/>
      <c r="E1" s="30"/>
      <c r="F1" s="61"/>
      <c r="G1" s="18"/>
      <c r="H1" s="61"/>
      <c r="I1" s="61"/>
      <c r="J1" s="18"/>
    </row>
    <row r="2" spans="1:10">
      <c r="B2" s="166" t="s">
        <v>189</v>
      </c>
      <c r="C2" s="166"/>
      <c r="D2" s="166"/>
      <c r="E2" s="166"/>
      <c r="F2" s="166"/>
      <c r="G2" s="166"/>
      <c r="H2" s="166"/>
      <c r="I2" s="166"/>
      <c r="J2" s="166"/>
    </row>
    <row r="3" spans="1:10">
      <c r="A3" s="170" t="s">
        <v>66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ht="51">
      <c r="A4" s="9" t="s">
        <v>1</v>
      </c>
      <c r="B4" s="3" t="s">
        <v>2</v>
      </c>
      <c r="C4" s="9" t="s">
        <v>3</v>
      </c>
      <c r="D4" s="10" t="s">
        <v>4</v>
      </c>
      <c r="E4" s="11" t="s">
        <v>5</v>
      </c>
      <c r="F4" s="11" t="s">
        <v>6</v>
      </c>
      <c r="G4" s="9" t="s">
        <v>61</v>
      </c>
      <c r="H4" s="11" t="s">
        <v>8</v>
      </c>
      <c r="I4" s="11" t="s">
        <v>20</v>
      </c>
      <c r="J4" s="62" t="s">
        <v>46</v>
      </c>
    </row>
    <row r="5" spans="1:10" ht="76.5">
      <c r="A5" s="9">
        <v>1</v>
      </c>
      <c r="B5" s="3" t="s">
        <v>67</v>
      </c>
      <c r="C5" s="9" t="s">
        <v>29</v>
      </c>
      <c r="D5" s="10">
        <v>100</v>
      </c>
      <c r="E5" s="11"/>
      <c r="F5" s="11"/>
      <c r="G5" s="63"/>
      <c r="H5" s="11"/>
      <c r="I5" s="11"/>
      <c r="J5" s="9"/>
    </row>
    <row r="6" spans="1:10" ht="76.5">
      <c r="A6" s="9">
        <v>2</v>
      </c>
      <c r="B6" s="3" t="s">
        <v>68</v>
      </c>
      <c r="C6" s="9" t="s">
        <v>29</v>
      </c>
      <c r="D6" s="10">
        <v>100</v>
      </c>
      <c r="E6" s="11"/>
      <c r="F6" s="11"/>
      <c r="G6" s="63"/>
      <c r="H6" s="11"/>
      <c r="I6" s="11"/>
      <c r="J6" s="9"/>
    </row>
    <row r="7" spans="1:10" ht="141.75" customHeight="1">
      <c r="A7" s="9">
        <v>3</v>
      </c>
      <c r="B7" s="3" t="s">
        <v>69</v>
      </c>
      <c r="C7" s="9" t="s">
        <v>29</v>
      </c>
      <c r="D7" s="10">
        <v>50</v>
      </c>
      <c r="E7" s="11"/>
      <c r="F7" s="11"/>
      <c r="G7" s="63"/>
      <c r="H7" s="11"/>
      <c r="I7" s="11"/>
      <c r="J7" s="11"/>
    </row>
    <row r="8" spans="1:10" ht="132.75" customHeight="1">
      <c r="A8" s="20">
        <v>4</v>
      </c>
      <c r="B8" s="3" t="s">
        <v>70</v>
      </c>
      <c r="C8" s="9" t="s">
        <v>29</v>
      </c>
      <c r="D8" s="10">
        <v>50</v>
      </c>
      <c r="E8" s="11"/>
      <c r="F8" s="11"/>
      <c r="G8" s="63"/>
      <c r="H8" s="11"/>
      <c r="I8" s="11"/>
      <c r="J8" s="11"/>
    </row>
    <row r="9" spans="1:10" ht="76.5">
      <c r="A9" s="20">
        <v>5</v>
      </c>
      <c r="B9" s="9" t="s">
        <v>71</v>
      </c>
      <c r="C9" s="9" t="s">
        <v>29</v>
      </c>
      <c r="D9" s="20">
        <v>40</v>
      </c>
      <c r="E9" s="64"/>
      <c r="F9" s="64"/>
      <c r="G9" s="65"/>
      <c r="H9" s="64"/>
      <c r="I9" s="14"/>
      <c r="J9" s="11"/>
    </row>
    <row r="10" spans="1:10" ht="76.5">
      <c r="A10" s="20">
        <v>6</v>
      </c>
      <c r="B10" s="9" t="s">
        <v>72</v>
      </c>
      <c r="C10" s="9" t="s">
        <v>29</v>
      </c>
      <c r="D10" s="20">
        <v>30</v>
      </c>
      <c r="E10" s="64"/>
      <c r="F10" s="64"/>
      <c r="G10" s="65"/>
      <c r="H10" s="64"/>
      <c r="I10" s="14"/>
      <c r="J10" s="11"/>
    </row>
    <row r="11" spans="1:10" ht="76.5">
      <c r="A11" s="20">
        <v>7</v>
      </c>
      <c r="B11" s="9" t="s">
        <v>73</v>
      </c>
      <c r="C11" s="9" t="s">
        <v>29</v>
      </c>
      <c r="D11" s="20">
        <v>10</v>
      </c>
      <c r="E11" s="64"/>
      <c r="F11" s="64"/>
      <c r="G11" s="65"/>
      <c r="H11" s="64"/>
      <c r="I11" s="14"/>
      <c r="J11" s="11"/>
    </row>
    <row r="12" spans="1:10" ht="63.75">
      <c r="A12" s="20">
        <v>8</v>
      </c>
      <c r="B12" s="9" t="s">
        <v>74</v>
      </c>
      <c r="C12" s="9" t="s">
        <v>29</v>
      </c>
      <c r="D12" s="20">
        <v>30</v>
      </c>
      <c r="E12" s="64"/>
      <c r="F12" s="64"/>
      <c r="G12" s="65"/>
      <c r="H12" s="64"/>
      <c r="I12" s="14"/>
      <c r="J12" s="11"/>
    </row>
    <row r="13" spans="1:10" ht="63.75">
      <c r="A13" s="9">
        <v>9</v>
      </c>
      <c r="B13" s="9" t="s">
        <v>75</v>
      </c>
      <c r="C13" s="9" t="s">
        <v>29</v>
      </c>
      <c r="D13" s="20">
        <v>20</v>
      </c>
      <c r="E13" s="64"/>
      <c r="F13" s="64"/>
      <c r="G13" s="65"/>
      <c r="H13" s="64"/>
      <c r="I13" s="14"/>
      <c r="J13" s="11"/>
    </row>
    <row r="14" spans="1:10" ht="38.25">
      <c r="A14" s="9">
        <v>10</v>
      </c>
      <c r="B14" s="9" t="s">
        <v>76</v>
      </c>
      <c r="C14" s="9" t="s">
        <v>29</v>
      </c>
      <c r="D14" s="20">
        <v>30</v>
      </c>
      <c r="E14" s="64"/>
      <c r="F14" s="64"/>
      <c r="G14" s="65"/>
      <c r="H14" s="64"/>
      <c r="I14" s="14"/>
      <c r="J14" s="11"/>
    </row>
    <row r="15" spans="1:10">
      <c r="B15" s="62"/>
      <c r="C15" s="62"/>
      <c r="D15" s="62"/>
      <c r="E15" s="66" t="s">
        <v>18</v>
      </c>
      <c r="F15" s="67">
        <f>SUM(F5:F14)</f>
        <v>0</v>
      </c>
      <c r="G15" s="62"/>
      <c r="H15" s="67">
        <f t="shared" ref="H15" si="0">F15*1.08</f>
        <v>0</v>
      </c>
      <c r="I15" s="68"/>
      <c r="J15" s="68"/>
    </row>
    <row r="16" spans="1:10">
      <c r="B16" s="18"/>
      <c r="C16" s="18"/>
      <c r="D16" s="18"/>
      <c r="E16" s="30"/>
      <c r="F16" s="61"/>
      <c r="G16" s="18"/>
      <c r="H16" s="61"/>
    </row>
    <row r="17" spans="2:2">
      <c r="B17" s="1" t="s">
        <v>170</v>
      </c>
    </row>
    <row r="19" spans="2:2">
      <c r="B19" s="158" t="s">
        <v>218</v>
      </c>
    </row>
    <row r="20" spans="2:2" ht="15">
      <c r="B20" s="159"/>
    </row>
    <row r="21" spans="2:2">
      <c r="B21" s="160" t="s">
        <v>219</v>
      </c>
    </row>
    <row r="22" spans="2:2">
      <c r="B22" s="160"/>
    </row>
    <row r="23" spans="2:2">
      <c r="B23" s="160" t="s">
        <v>220</v>
      </c>
    </row>
    <row r="24" spans="2:2">
      <c r="B24" s="160" t="s">
        <v>221</v>
      </c>
    </row>
    <row r="25" spans="2:2">
      <c r="B25" s="160" t="s">
        <v>222</v>
      </c>
    </row>
    <row r="26" spans="2:2">
      <c r="B26" s="160" t="s">
        <v>223</v>
      </c>
    </row>
    <row r="27" spans="2:2">
      <c r="B27" s="160" t="s">
        <v>224</v>
      </c>
    </row>
    <row r="28" spans="2:2">
      <c r="B28" s="160" t="s">
        <v>225</v>
      </c>
    </row>
    <row r="30" spans="2:2">
      <c r="B30" s="1" t="s">
        <v>226</v>
      </c>
    </row>
    <row r="31" spans="2:2">
      <c r="B31" s="1" t="s">
        <v>227</v>
      </c>
    </row>
  </sheetData>
  <mergeCells count="2">
    <mergeCell ref="A3:J3"/>
    <mergeCell ref="B2:J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/>
  <dimension ref="A1:Q56"/>
  <sheetViews>
    <sheetView zoomScale="90" zoomScaleNormal="90" workbookViewId="0">
      <selection activeCell="B1" sqref="B1:K1"/>
    </sheetView>
  </sheetViews>
  <sheetFormatPr defaultRowHeight="12.75"/>
  <cols>
    <col min="1" max="1" width="6.85546875" style="1" customWidth="1"/>
    <col min="2" max="2" width="54.28515625" style="1" customWidth="1"/>
    <col min="3" max="3" width="6.7109375" style="1" bestFit="1" customWidth="1"/>
    <col min="4" max="4" width="12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>
      <c r="B1" s="176" t="s">
        <v>189</v>
      </c>
      <c r="C1" s="176"/>
      <c r="D1" s="176"/>
      <c r="E1" s="176"/>
      <c r="F1" s="176"/>
      <c r="G1" s="176"/>
      <c r="H1" s="176"/>
      <c r="I1" s="176"/>
      <c r="J1" s="176"/>
      <c r="K1" s="176"/>
    </row>
    <row r="2" spans="1:11">
      <c r="A2" s="171" t="s">
        <v>77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63.75">
      <c r="A3" s="3" t="s">
        <v>1</v>
      </c>
      <c r="B3" s="9" t="s">
        <v>2</v>
      </c>
      <c r="C3" s="3" t="s">
        <v>78</v>
      </c>
      <c r="D3" s="3" t="s">
        <v>79</v>
      </c>
      <c r="E3" s="3" t="s">
        <v>80</v>
      </c>
      <c r="F3" s="69" t="s">
        <v>81</v>
      </c>
      <c r="G3" s="3" t="s">
        <v>82</v>
      </c>
      <c r="H3" s="70" t="s">
        <v>83</v>
      </c>
      <c r="I3" s="9" t="s">
        <v>9</v>
      </c>
      <c r="J3" s="8" t="s">
        <v>190</v>
      </c>
      <c r="K3" s="71" t="s">
        <v>191</v>
      </c>
    </row>
    <row r="4" spans="1:11" ht="25.5">
      <c r="A4" s="172">
        <v>1</v>
      </c>
      <c r="B4" s="62" t="s">
        <v>84</v>
      </c>
      <c r="C4" s="72"/>
      <c r="D4" s="73"/>
      <c r="E4" s="74"/>
      <c r="F4" s="69"/>
      <c r="G4" s="74"/>
      <c r="H4" s="69"/>
      <c r="I4" s="75"/>
      <c r="J4" s="76"/>
      <c r="K4" s="77"/>
    </row>
    <row r="5" spans="1:11" ht="25.5">
      <c r="A5" s="172"/>
      <c r="B5" s="78" t="s">
        <v>85</v>
      </c>
      <c r="C5" s="79"/>
      <c r="D5" s="78"/>
      <c r="E5" s="18"/>
      <c r="F5" s="80"/>
      <c r="G5" s="18"/>
      <c r="H5" s="80"/>
      <c r="I5" s="18"/>
      <c r="J5" s="81"/>
      <c r="K5" s="82"/>
    </row>
    <row r="6" spans="1:11" ht="38.25">
      <c r="A6" s="172"/>
      <c r="B6" s="78" t="s">
        <v>86</v>
      </c>
      <c r="C6" s="79"/>
      <c r="D6" s="78"/>
      <c r="E6" s="18"/>
      <c r="F6" s="80"/>
      <c r="G6" s="18"/>
      <c r="H6" s="80"/>
      <c r="I6" s="18"/>
      <c r="J6" s="81"/>
      <c r="K6" s="82"/>
    </row>
    <row r="7" spans="1:11" ht="25.5">
      <c r="A7" s="172"/>
      <c r="B7" s="78" t="s">
        <v>87</v>
      </c>
      <c r="C7" s="79"/>
      <c r="D7" s="78"/>
      <c r="E7" s="18"/>
      <c r="F7" s="80"/>
      <c r="G7" s="18"/>
      <c r="H7" s="80"/>
      <c r="I7" s="18"/>
      <c r="J7" s="81"/>
      <c r="K7" s="83"/>
    </row>
    <row r="8" spans="1:11" ht="63.75">
      <c r="A8" s="172"/>
      <c r="B8" s="78" t="s">
        <v>88</v>
      </c>
      <c r="C8" s="78" t="s">
        <v>89</v>
      </c>
      <c r="D8" s="78">
        <v>2300</v>
      </c>
      <c r="E8" s="61"/>
      <c r="F8" s="84"/>
      <c r="G8" s="85"/>
      <c r="H8" s="84"/>
      <c r="I8" s="18"/>
      <c r="J8" s="81"/>
      <c r="K8" s="86"/>
    </row>
    <row r="9" spans="1:11">
      <c r="A9" s="172"/>
      <c r="B9" s="78" t="s">
        <v>90</v>
      </c>
      <c r="C9" s="78"/>
      <c r="D9" s="78"/>
      <c r="E9" s="18"/>
      <c r="F9" s="80"/>
      <c r="G9" s="18"/>
      <c r="H9" s="80"/>
      <c r="I9" s="18"/>
      <c r="J9" s="81"/>
      <c r="K9" s="82"/>
    </row>
    <row r="10" spans="1:11">
      <c r="A10" s="172"/>
      <c r="B10" s="78" t="s">
        <v>91</v>
      </c>
      <c r="C10" s="78"/>
      <c r="D10" s="78"/>
      <c r="E10" s="18"/>
      <c r="F10" s="80"/>
      <c r="G10" s="18"/>
      <c r="H10" s="80"/>
      <c r="I10" s="18"/>
      <c r="J10" s="81"/>
      <c r="K10" s="82"/>
    </row>
    <row r="11" spans="1:11">
      <c r="A11" s="172"/>
      <c r="B11" s="78" t="s">
        <v>92</v>
      </c>
      <c r="C11" s="78"/>
      <c r="D11" s="78"/>
      <c r="E11" s="18"/>
      <c r="F11" s="80"/>
      <c r="G11" s="18"/>
      <c r="H11" s="80"/>
      <c r="I11" s="18"/>
      <c r="J11" s="81"/>
      <c r="K11" s="82"/>
    </row>
    <row r="12" spans="1:11">
      <c r="A12" s="172"/>
      <c r="B12" s="78" t="s">
        <v>93</v>
      </c>
      <c r="C12" s="78"/>
      <c r="D12" s="78"/>
      <c r="E12" s="18"/>
      <c r="F12" s="80"/>
      <c r="G12" s="18"/>
      <c r="H12" s="80"/>
      <c r="I12" s="18"/>
      <c r="J12" s="81"/>
      <c r="K12" s="82"/>
    </row>
    <row r="13" spans="1:11">
      <c r="A13" s="172"/>
      <c r="B13" s="78" t="s">
        <v>94</v>
      </c>
      <c r="C13" s="78"/>
      <c r="D13" s="78"/>
      <c r="E13" s="18"/>
      <c r="F13" s="80"/>
      <c r="G13" s="18"/>
      <c r="H13" s="80"/>
      <c r="I13" s="18"/>
      <c r="J13" s="81"/>
      <c r="K13" s="82"/>
    </row>
    <row r="14" spans="1:11" ht="88.5" customHeight="1">
      <c r="A14" s="172"/>
      <c r="B14" s="87" t="s">
        <v>95</v>
      </c>
      <c r="C14" s="87"/>
      <c r="D14" s="87"/>
      <c r="E14" s="88"/>
      <c r="F14" s="89"/>
      <c r="G14" s="88"/>
      <c r="H14" s="89"/>
      <c r="I14" s="88"/>
      <c r="J14" s="32"/>
      <c r="K14" s="82"/>
    </row>
    <row r="15" spans="1:11">
      <c r="A15" s="173">
        <v>2</v>
      </c>
      <c r="B15" s="75" t="s">
        <v>96</v>
      </c>
      <c r="C15" s="62"/>
      <c r="D15" s="62"/>
      <c r="E15" s="7"/>
      <c r="F15" s="67"/>
      <c r="G15" s="75"/>
      <c r="H15" s="67"/>
      <c r="I15" s="75"/>
      <c r="J15" s="76"/>
      <c r="K15" s="76"/>
    </row>
    <row r="16" spans="1:11" ht="25.5">
      <c r="A16" s="174"/>
      <c r="B16" s="18" t="s">
        <v>97</v>
      </c>
      <c r="C16" s="78"/>
      <c r="D16" s="78"/>
      <c r="E16" s="90"/>
      <c r="F16" s="80"/>
      <c r="G16" s="18"/>
      <c r="H16" s="80"/>
      <c r="I16" s="18"/>
      <c r="J16" s="81"/>
      <c r="K16" s="81"/>
    </row>
    <row r="17" spans="1:11" ht="38.25">
      <c r="A17" s="174"/>
      <c r="B17" s="18" t="s">
        <v>193</v>
      </c>
      <c r="C17" s="78"/>
      <c r="D17" s="78"/>
      <c r="E17" s="90"/>
      <c r="F17" s="80"/>
      <c r="G17" s="18"/>
      <c r="H17" s="80"/>
      <c r="I17" s="18"/>
      <c r="J17" s="81"/>
      <c r="K17" s="81"/>
    </row>
    <row r="18" spans="1:11">
      <c r="A18" s="174"/>
      <c r="B18" s="18" t="s">
        <v>98</v>
      </c>
      <c r="C18" s="78"/>
      <c r="D18" s="78"/>
      <c r="E18" s="90"/>
      <c r="F18" s="80"/>
      <c r="G18" s="18"/>
      <c r="H18" s="80"/>
      <c r="I18" s="18"/>
      <c r="J18" s="81"/>
      <c r="K18" s="81"/>
    </row>
    <row r="19" spans="1:11">
      <c r="A19" s="174"/>
      <c r="B19" s="18" t="s">
        <v>99</v>
      </c>
      <c r="C19" s="78"/>
      <c r="D19" s="78"/>
      <c r="E19" s="90"/>
      <c r="F19" s="80"/>
      <c r="G19" s="18"/>
      <c r="H19" s="80"/>
      <c r="I19" s="18"/>
      <c r="J19" s="81"/>
      <c r="K19" s="81"/>
    </row>
    <row r="20" spans="1:11">
      <c r="A20" s="174"/>
      <c r="B20" s="18" t="s">
        <v>100</v>
      </c>
      <c r="C20" s="78"/>
      <c r="D20" s="78"/>
      <c r="E20" s="90"/>
      <c r="F20" s="80"/>
      <c r="G20" s="18"/>
      <c r="H20" s="80"/>
      <c r="I20" s="18"/>
      <c r="J20" s="81"/>
      <c r="K20" s="81"/>
    </row>
    <row r="21" spans="1:11">
      <c r="A21" s="174"/>
      <c r="B21" s="18" t="s">
        <v>101</v>
      </c>
      <c r="C21" s="78"/>
      <c r="D21" s="78"/>
      <c r="E21" s="90"/>
      <c r="F21" s="80"/>
      <c r="G21" s="18"/>
      <c r="H21" s="80"/>
      <c r="I21" s="18"/>
      <c r="J21" s="81"/>
      <c r="K21" s="91"/>
    </row>
    <row r="22" spans="1:11" ht="25.5">
      <c r="A22" s="174"/>
      <c r="B22" s="18" t="s">
        <v>102</v>
      </c>
      <c r="C22" s="78" t="s">
        <v>89</v>
      </c>
      <c r="D22" s="78">
        <v>400</v>
      </c>
      <c r="E22" s="90"/>
      <c r="F22" s="84"/>
      <c r="G22" s="85"/>
      <c r="H22" s="84"/>
      <c r="I22" s="18"/>
      <c r="J22" s="81"/>
      <c r="K22" s="92"/>
    </row>
    <row r="23" spans="1:11">
      <c r="A23" s="174"/>
      <c r="B23" s="18" t="s">
        <v>103</v>
      </c>
      <c r="C23" s="78"/>
      <c r="D23" s="78"/>
      <c r="E23" s="90"/>
      <c r="F23" s="80"/>
      <c r="G23" s="18"/>
      <c r="H23" s="80"/>
      <c r="I23" s="18"/>
      <c r="J23" s="81"/>
      <c r="K23" s="81"/>
    </row>
    <row r="24" spans="1:11">
      <c r="A24" s="174"/>
      <c r="B24" s="18" t="s">
        <v>104</v>
      </c>
      <c r="C24" s="78"/>
      <c r="D24" s="78"/>
      <c r="E24" s="90"/>
      <c r="F24" s="80"/>
      <c r="G24" s="18"/>
      <c r="H24" s="80"/>
      <c r="I24" s="18"/>
      <c r="J24" s="81"/>
      <c r="K24" s="81"/>
    </row>
    <row r="25" spans="1:11">
      <c r="A25" s="174"/>
      <c r="B25" s="18" t="s">
        <v>105</v>
      </c>
      <c r="C25" s="78"/>
      <c r="D25" s="78"/>
      <c r="E25" s="90"/>
      <c r="F25" s="80"/>
      <c r="G25" s="18"/>
      <c r="H25" s="80"/>
      <c r="I25" s="18"/>
      <c r="J25" s="81"/>
      <c r="K25" s="81"/>
    </row>
    <row r="26" spans="1:11" ht="35.450000000000003" customHeight="1">
      <c r="A26" s="174"/>
      <c r="B26" s="18" t="s">
        <v>106</v>
      </c>
      <c r="C26" s="78"/>
      <c r="D26" s="78"/>
      <c r="E26" s="90"/>
      <c r="F26" s="80"/>
      <c r="G26" s="18"/>
      <c r="H26" s="80"/>
      <c r="I26" s="18"/>
      <c r="J26" s="81"/>
      <c r="K26" s="81"/>
    </row>
    <row r="27" spans="1:11" ht="38.25">
      <c r="A27" s="174"/>
      <c r="B27" s="18" t="s">
        <v>194</v>
      </c>
      <c r="C27" s="78"/>
      <c r="D27" s="78"/>
      <c r="E27" s="90"/>
      <c r="F27" s="80"/>
      <c r="G27" s="18"/>
      <c r="H27" s="80"/>
      <c r="I27" s="18"/>
      <c r="J27" s="81"/>
      <c r="K27" s="81"/>
    </row>
    <row r="28" spans="1:11" ht="69.75" customHeight="1">
      <c r="A28" s="175"/>
      <c r="B28" s="88" t="s">
        <v>107</v>
      </c>
      <c r="C28" s="87"/>
      <c r="D28" s="87"/>
      <c r="E28" s="35"/>
      <c r="F28" s="89"/>
      <c r="G28" s="88"/>
      <c r="H28" s="89"/>
      <c r="I28" s="88"/>
      <c r="J28" s="32"/>
      <c r="K28" s="32"/>
    </row>
    <row r="29" spans="1:11" ht="140.25">
      <c r="A29" s="87">
        <v>3</v>
      </c>
      <c r="B29" s="9" t="s">
        <v>108</v>
      </c>
      <c r="C29" s="9" t="s">
        <v>89</v>
      </c>
      <c r="D29" s="9">
        <v>100</v>
      </c>
      <c r="E29" s="17"/>
      <c r="F29" s="93"/>
      <c r="G29" s="12"/>
      <c r="H29" s="17"/>
      <c r="I29" s="9"/>
      <c r="J29" s="14"/>
      <c r="K29" s="94"/>
    </row>
    <row r="30" spans="1:11" ht="275.25" customHeight="1">
      <c r="A30" s="87">
        <v>4</v>
      </c>
      <c r="B30" s="9" t="s">
        <v>109</v>
      </c>
      <c r="C30" s="9" t="s">
        <v>89</v>
      </c>
      <c r="D30" s="9">
        <v>1000</v>
      </c>
      <c r="E30" s="17"/>
      <c r="F30" s="17"/>
      <c r="G30" s="12"/>
      <c r="H30" s="17"/>
      <c r="I30" s="9"/>
      <c r="J30" s="14"/>
      <c r="K30" s="94"/>
    </row>
    <row r="31" spans="1:11" ht="76.5" customHeight="1">
      <c r="A31" s="95">
        <v>5</v>
      </c>
      <c r="B31" s="96" t="s">
        <v>110</v>
      </c>
      <c r="C31" s="97" t="s">
        <v>89</v>
      </c>
      <c r="D31" s="96">
        <v>200</v>
      </c>
      <c r="E31" s="98"/>
      <c r="F31" s="99"/>
      <c r="G31" s="100"/>
      <c r="H31" s="99"/>
      <c r="I31" s="97"/>
      <c r="J31" s="101"/>
      <c r="K31" s="102"/>
    </row>
    <row r="32" spans="1:11" ht="51">
      <c r="A32" s="62">
        <v>6</v>
      </c>
      <c r="B32" s="96" t="s">
        <v>111</v>
      </c>
      <c r="C32" s="97" t="s">
        <v>89</v>
      </c>
      <c r="D32" s="96">
        <v>200</v>
      </c>
      <c r="E32" s="99"/>
      <c r="F32" s="99"/>
      <c r="G32" s="100"/>
      <c r="H32" s="99"/>
      <c r="I32" s="97"/>
      <c r="J32" s="101"/>
      <c r="K32" s="102"/>
    </row>
    <row r="33" spans="1:17" ht="69.75" customHeight="1">
      <c r="A33" s="62">
        <v>7</v>
      </c>
      <c r="B33" s="103" t="s">
        <v>112</v>
      </c>
      <c r="C33" s="28" t="s">
        <v>23</v>
      </c>
      <c r="D33" s="28">
        <v>20</v>
      </c>
      <c r="E33" s="17"/>
      <c r="F33" s="17"/>
      <c r="G33" s="12"/>
      <c r="H33" s="17"/>
      <c r="I33" s="9"/>
      <c r="J33" s="14"/>
      <c r="K33" s="94"/>
      <c r="Q33" s="1" t="s">
        <v>113</v>
      </c>
    </row>
    <row r="34" spans="1:17" ht="63.75">
      <c r="A34" s="62">
        <v>8</v>
      </c>
      <c r="B34" s="103" t="s">
        <v>114</v>
      </c>
      <c r="C34" s="28" t="s">
        <v>23</v>
      </c>
      <c r="D34" s="28">
        <v>20</v>
      </c>
      <c r="E34" s="17"/>
      <c r="F34" s="17"/>
      <c r="G34" s="12"/>
      <c r="H34" s="17"/>
      <c r="I34" s="9"/>
      <c r="J34" s="14"/>
      <c r="K34" s="94"/>
    </row>
    <row r="35" spans="1:17" ht="63.75">
      <c r="A35" s="62">
        <v>9</v>
      </c>
      <c r="B35" s="103" t="s">
        <v>115</v>
      </c>
      <c r="C35" s="28" t="s">
        <v>23</v>
      </c>
      <c r="D35" s="28">
        <v>10</v>
      </c>
      <c r="E35" s="17"/>
      <c r="F35" s="17"/>
      <c r="G35" s="12"/>
      <c r="H35" s="17"/>
      <c r="I35" s="9"/>
      <c r="J35" s="14"/>
      <c r="K35" s="94"/>
    </row>
    <row r="36" spans="1:17" ht="369.75">
      <c r="A36" s="9"/>
      <c r="B36" s="104" t="s">
        <v>195</v>
      </c>
      <c r="C36" s="9" t="s">
        <v>89</v>
      </c>
      <c r="D36" s="28">
        <v>300</v>
      </c>
      <c r="E36" s="17"/>
      <c r="F36" s="17"/>
      <c r="G36" s="12"/>
      <c r="H36" s="17"/>
      <c r="I36" s="13"/>
      <c r="J36" s="14"/>
      <c r="K36" s="8"/>
    </row>
    <row r="37" spans="1:17" ht="238.5" customHeight="1">
      <c r="A37" s="9">
        <v>12</v>
      </c>
      <c r="B37" s="104" t="s">
        <v>116</v>
      </c>
      <c r="C37" s="28" t="s">
        <v>29</v>
      </c>
      <c r="D37" s="28">
        <v>500</v>
      </c>
      <c r="E37" s="17"/>
      <c r="F37" s="17"/>
      <c r="G37" s="12"/>
      <c r="H37" s="17"/>
      <c r="I37" s="13"/>
      <c r="J37" s="14"/>
      <c r="K37" s="105"/>
    </row>
    <row r="38" spans="1:17" ht="230.25" customHeight="1" thickBot="1">
      <c r="A38" s="9">
        <v>13</v>
      </c>
      <c r="B38" s="104" t="s">
        <v>196</v>
      </c>
      <c r="C38" s="9" t="s">
        <v>89</v>
      </c>
      <c r="D38" s="28">
        <v>200</v>
      </c>
      <c r="E38" s="17"/>
      <c r="F38" s="17"/>
      <c r="G38" s="12"/>
      <c r="H38" s="17"/>
      <c r="I38" s="9"/>
      <c r="J38" s="14"/>
      <c r="K38" s="106"/>
    </row>
    <row r="39" spans="1:17" ht="185.25" customHeight="1">
      <c r="A39" s="9">
        <v>14</v>
      </c>
      <c r="B39" s="104" t="s">
        <v>197</v>
      </c>
      <c r="C39" s="9" t="s">
        <v>89</v>
      </c>
      <c r="D39" s="28">
        <v>200</v>
      </c>
      <c r="E39" s="17"/>
      <c r="F39" s="17"/>
      <c r="G39" s="12"/>
      <c r="H39" s="17"/>
      <c r="I39" s="9"/>
      <c r="J39" s="14"/>
      <c r="K39" s="107"/>
    </row>
    <row r="40" spans="1:17">
      <c r="A40" s="108"/>
      <c r="B40" s="108" t="s">
        <v>117</v>
      </c>
      <c r="C40" s="108"/>
      <c r="D40" s="108"/>
      <c r="E40" s="66" t="s">
        <v>18</v>
      </c>
      <c r="F40" s="109">
        <f>SUM(F8:F39)</f>
        <v>0</v>
      </c>
      <c r="G40" s="109"/>
      <c r="H40" s="109">
        <f>SUM(H8:H39)</f>
        <v>0</v>
      </c>
      <c r="I40" s="110"/>
      <c r="J40" s="76"/>
      <c r="K40" s="76"/>
    </row>
    <row r="41" spans="1:17" ht="54.75" customHeight="1">
      <c r="A41" s="111"/>
      <c r="B41" s="111"/>
      <c r="C41" s="111"/>
      <c r="D41" s="111"/>
      <c r="E41" s="30"/>
      <c r="F41" s="112"/>
      <c r="G41" s="112"/>
      <c r="H41" s="112"/>
      <c r="I41" s="111"/>
      <c r="J41" s="34"/>
      <c r="K41" s="34"/>
    </row>
    <row r="42" spans="1:17">
      <c r="B42" s="1" t="s">
        <v>170</v>
      </c>
    </row>
    <row r="44" spans="1:17">
      <c r="B44" s="158" t="s">
        <v>218</v>
      </c>
    </row>
    <row r="45" spans="1:17" ht="15">
      <c r="B45" s="159"/>
    </row>
    <row r="46" spans="1:17">
      <c r="B46" s="160" t="s">
        <v>219</v>
      </c>
    </row>
    <row r="47" spans="1:17">
      <c r="B47" s="160"/>
    </row>
    <row r="48" spans="1:17">
      <c r="B48" s="160" t="s">
        <v>220</v>
      </c>
    </row>
    <row r="49" spans="2:2">
      <c r="B49" s="160" t="s">
        <v>221</v>
      </c>
    </row>
    <row r="50" spans="2:2">
      <c r="B50" s="160" t="s">
        <v>222</v>
      </c>
    </row>
    <row r="51" spans="2:2">
      <c r="B51" s="160" t="s">
        <v>223</v>
      </c>
    </row>
    <row r="52" spans="2:2">
      <c r="B52" s="160" t="s">
        <v>224</v>
      </c>
    </row>
    <row r="53" spans="2:2">
      <c r="B53" s="160" t="s">
        <v>225</v>
      </c>
    </row>
    <row r="55" spans="2:2">
      <c r="B55" s="1" t="s">
        <v>226</v>
      </c>
    </row>
    <row r="56" spans="2:2">
      <c r="B56" s="1" t="s">
        <v>227</v>
      </c>
    </row>
  </sheetData>
  <mergeCells count="4">
    <mergeCell ref="A2:K2"/>
    <mergeCell ref="A4:A14"/>
    <mergeCell ref="A15:A28"/>
    <mergeCell ref="B1:K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7"/>
  <dimension ref="A1:J22"/>
  <sheetViews>
    <sheetView zoomScale="90" zoomScaleNormal="90" workbookViewId="0">
      <selection activeCell="I3" sqref="I3:I5"/>
    </sheetView>
  </sheetViews>
  <sheetFormatPr defaultRowHeight="12.75"/>
  <cols>
    <col min="1" max="1" width="6.85546875" style="1" customWidth="1"/>
    <col min="2" max="2" width="54.28515625" style="1" customWidth="1"/>
    <col min="3" max="3" width="3.85546875" style="1" bestFit="1" customWidth="1"/>
    <col min="4" max="4" width="10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12.28515625" style="1" customWidth="1"/>
    <col min="10" max="10" width="16" style="1" customWidth="1"/>
    <col min="11" max="16384" width="9.140625" style="1"/>
  </cols>
  <sheetData>
    <row r="1" spans="1:10" ht="15" customHeight="1">
      <c r="A1" s="111"/>
      <c r="B1" s="180" t="s">
        <v>189</v>
      </c>
      <c r="C1" s="180"/>
      <c r="D1" s="180"/>
      <c r="E1" s="180"/>
      <c r="F1" s="180"/>
      <c r="G1" s="180"/>
      <c r="H1" s="180"/>
      <c r="I1" s="180"/>
      <c r="J1" s="180"/>
    </row>
    <row r="2" spans="1:10">
      <c r="A2" s="177" t="s">
        <v>118</v>
      </c>
      <c r="B2" s="178"/>
      <c r="C2" s="178"/>
      <c r="D2" s="178"/>
      <c r="E2" s="178"/>
      <c r="F2" s="178"/>
      <c r="G2" s="178"/>
      <c r="H2" s="178"/>
      <c r="I2" s="178"/>
      <c r="J2" s="179"/>
    </row>
    <row r="3" spans="1:10" ht="51">
      <c r="A3" s="97" t="s">
        <v>1</v>
      </c>
      <c r="B3" s="97" t="s">
        <v>119</v>
      </c>
      <c r="C3" s="97" t="s">
        <v>120</v>
      </c>
      <c r="D3" s="97" t="s">
        <v>121</v>
      </c>
      <c r="E3" s="9" t="s">
        <v>122</v>
      </c>
      <c r="F3" s="99" t="s">
        <v>81</v>
      </c>
      <c r="G3" s="99" t="s">
        <v>7</v>
      </c>
      <c r="H3" s="99" t="s">
        <v>123</v>
      </c>
      <c r="I3" s="8" t="s">
        <v>190</v>
      </c>
      <c r="J3" s="9" t="s">
        <v>46</v>
      </c>
    </row>
    <row r="4" spans="1:10" ht="408.75" customHeight="1">
      <c r="A4" s="97">
        <v>1</v>
      </c>
      <c r="B4" s="97" t="s">
        <v>124</v>
      </c>
      <c r="C4" s="97" t="s">
        <v>125</v>
      </c>
      <c r="D4" s="97">
        <v>100</v>
      </c>
      <c r="E4" s="64"/>
      <c r="F4" s="99"/>
      <c r="G4" s="113"/>
      <c r="H4" s="99"/>
      <c r="I4" s="14"/>
      <c r="J4" s="14"/>
    </row>
    <row r="5" spans="1:10" ht="319.5" customHeight="1">
      <c r="A5" s="97">
        <v>2</v>
      </c>
      <c r="B5" s="97" t="s">
        <v>126</v>
      </c>
      <c r="C5" s="97" t="s">
        <v>125</v>
      </c>
      <c r="D5" s="97">
        <v>700</v>
      </c>
      <c r="E5" s="64"/>
      <c r="F5" s="114"/>
      <c r="G5" s="113"/>
      <c r="H5" s="99"/>
      <c r="I5" s="14"/>
      <c r="J5" s="14"/>
    </row>
    <row r="6" spans="1:10">
      <c r="A6" s="108"/>
      <c r="B6" s="108"/>
      <c r="C6" s="108"/>
      <c r="D6" s="108"/>
      <c r="E6" s="115" t="s">
        <v>117</v>
      </c>
      <c r="F6" s="116">
        <f>F4+F5</f>
        <v>0</v>
      </c>
      <c r="G6" s="117"/>
      <c r="H6" s="109">
        <f>H5+H4</f>
        <v>0</v>
      </c>
      <c r="I6" s="76"/>
      <c r="J6" s="76"/>
    </row>
    <row r="7" spans="1:10" ht="15" customHeight="1">
      <c r="A7" s="111"/>
      <c r="B7" s="111"/>
      <c r="C7" s="111"/>
      <c r="D7" s="111"/>
      <c r="E7" s="118"/>
      <c r="F7" s="119"/>
      <c r="G7" s="120"/>
      <c r="H7" s="112"/>
      <c r="I7" s="34"/>
      <c r="J7" s="34"/>
    </row>
    <row r="8" spans="1:10" ht="15" customHeight="1">
      <c r="A8" s="111"/>
      <c r="B8" s="180" t="s">
        <v>170</v>
      </c>
      <c r="C8" s="180"/>
      <c r="D8" s="180"/>
      <c r="E8" s="180"/>
      <c r="F8" s="180"/>
      <c r="G8" s="180"/>
      <c r="H8" s="180"/>
      <c r="I8" s="180"/>
      <c r="J8" s="180"/>
    </row>
    <row r="9" spans="1:10">
      <c r="A9" s="111"/>
      <c r="C9" s="111"/>
      <c r="D9" s="111"/>
      <c r="E9" s="118"/>
      <c r="F9" s="119"/>
      <c r="G9" s="120"/>
      <c r="H9" s="112"/>
      <c r="I9" s="34"/>
      <c r="J9" s="34"/>
    </row>
    <row r="10" spans="1:10" ht="22.5" customHeight="1">
      <c r="A10" s="111"/>
      <c r="B10" s="158" t="s">
        <v>218</v>
      </c>
      <c r="C10" s="111"/>
      <c r="D10" s="111"/>
      <c r="E10" s="118"/>
      <c r="F10" s="119"/>
      <c r="G10" s="120"/>
      <c r="H10" s="112"/>
      <c r="I10" s="34"/>
      <c r="J10" s="34"/>
    </row>
    <row r="11" spans="1:10" ht="15">
      <c r="B11" s="159"/>
    </row>
    <row r="12" spans="1:10">
      <c r="B12" s="160" t="s">
        <v>219</v>
      </c>
    </row>
    <row r="13" spans="1:10">
      <c r="B13" s="160"/>
    </row>
    <row r="14" spans="1:10">
      <c r="B14" s="160" t="s">
        <v>220</v>
      </c>
    </row>
    <row r="15" spans="1:10">
      <c r="B15" s="160" t="s">
        <v>221</v>
      </c>
    </row>
    <row r="16" spans="1:10">
      <c r="B16" s="160" t="s">
        <v>222</v>
      </c>
    </row>
    <row r="17" spans="2:2">
      <c r="B17" s="160" t="s">
        <v>223</v>
      </c>
    </row>
    <row r="18" spans="2:2">
      <c r="B18" s="160" t="s">
        <v>224</v>
      </c>
    </row>
    <row r="19" spans="2:2">
      <c r="B19" s="160" t="s">
        <v>225</v>
      </c>
    </row>
    <row r="21" spans="2:2">
      <c r="B21" s="1" t="s">
        <v>226</v>
      </c>
    </row>
    <row r="22" spans="2:2">
      <c r="B22" s="1" t="s">
        <v>227</v>
      </c>
    </row>
  </sheetData>
  <mergeCells count="3">
    <mergeCell ref="A2:J2"/>
    <mergeCell ref="B1:J1"/>
    <mergeCell ref="B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SPIS TREŚCI</vt:lpstr>
      <vt:lpstr>część 1</vt:lpstr>
      <vt:lpstr>część 2 </vt:lpstr>
      <vt:lpstr>część 3</vt:lpstr>
      <vt:lpstr>część 4</vt:lpstr>
      <vt:lpstr>część 5</vt:lpstr>
      <vt:lpstr>część 6</vt:lpstr>
      <vt:lpstr>część 7 </vt:lpstr>
      <vt:lpstr>część 8</vt:lpstr>
      <vt:lpstr>część 9</vt:lpstr>
      <vt:lpstr>część 10</vt:lpstr>
      <vt:lpstr>część 11</vt:lpstr>
      <vt:lpstr>część 12</vt:lpstr>
      <vt:lpstr>część 13</vt:lpstr>
      <vt:lpstr>część 14</vt:lpstr>
      <vt:lpstr>część 15</vt:lpstr>
      <vt:lpstr>część 16</vt:lpstr>
      <vt:lpstr>część 17</vt:lpstr>
      <vt:lpstr>część 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DZP</dc:creator>
  <cp:lastModifiedBy>Stanisław Żak</cp:lastModifiedBy>
  <dcterms:created xsi:type="dcterms:W3CDTF">2024-03-07T13:01:36Z</dcterms:created>
  <dcterms:modified xsi:type="dcterms:W3CDTF">2024-03-19T14:42:28Z</dcterms:modified>
</cp:coreProperties>
</file>