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Z:\LIGOTA\ZAMÓWIENIA\2024\65A Implanty neurochirurgiczne\3. Dokumentacja\"/>
    </mc:Choice>
  </mc:AlternateContent>
  <xr:revisionPtr revIDLastSave="0" documentId="13_ncr:1_{64201628-53B7-498E-8DA8-02E0B2D13CFC}" xr6:coauthVersionLast="47" xr6:coauthVersionMax="47" xr10:uidLastSave="{00000000-0000-0000-0000-000000000000}"/>
  <bookViews>
    <workbookView xWindow="-120" yWindow="-120" windowWidth="29040" windowHeight="15720" tabRatio="845" firstSheet="2" activeTab="15" xr2:uid="{00000000-000D-0000-FFFF-FFFF00000000}"/>
  </bookViews>
  <sheets>
    <sheet name="Pakiet nr 1" sheetId="1" r:id="rId1"/>
    <sheet name="Pakiet nr 2" sheetId="5" r:id="rId2"/>
    <sheet name="Pakiet nr 3" sheetId="6" r:id="rId3"/>
    <sheet name="Pakiet nr 4" sheetId="7" r:id="rId4"/>
    <sheet name="Pakiet nr 5" sheetId="8" r:id="rId5"/>
    <sheet name="Pakiet nr 6" sheetId="9" r:id="rId6"/>
    <sheet name="Pakiet nr 7" sheetId="2" r:id="rId7"/>
    <sheet name="Pakiet nr 8" sheetId="4" r:id="rId8"/>
    <sheet name="Pakiet nr 9" sheetId="11" r:id="rId9"/>
    <sheet name="Pakiet nr 10" sheetId="13" r:id="rId10"/>
    <sheet name="Pakiet nr 11" sheetId="12" r:id="rId11"/>
    <sheet name="Pakiet nr 12" sheetId="3" r:id="rId12"/>
    <sheet name="Pakiet nr 13" sheetId="16" r:id="rId13"/>
    <sheet name="Pakiet nr 14" sheetId="10" r:id="rId14"/>
    <sheet name="Pakiet nr 15" sheetId="18" r:id="rId15"/>
    <sheet name="Pakiet nr 16" sheetId="17" r:id="rId16"/>
  </sheets>
  <definedNames>
    <definedName name="Excel_BuiltIn_Print_Area" localSheetId="0">'Pakiet nr 1'!$A$1:$J$8</definedName>
    <definedName name="_xlnm.Print_Area" localSheetId="0">'Pakiet nr 1'!$A$1:$J$8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J8" i="18" l="1"/>
  <c r="H8" i="18"/>
  <c r="J7" i="12" l="1"/>
  <c r="J7" i="11"/>
  <c r="J8" i="6"/>
  <c r="H9" i="7" l="1"/>
  <c r="H9" i="13"/>
  <c r="H8" i="8"/>
  <c r="H11" i="16"/>
  <c r="H8" i="10"/>
  <c r="H7" i="12"/>
  <c r="J9" i="13"/>
  <c r="H15" i="4"/>
  <c r="H9" i="9"/>
  <c r="H8" i="17"/>
  <c r="J8" i="17"/>
  <c r="H8" i="6"/>
  <c r="J8" i="10"/>
  <c r="H7" i="11"/>
  <c r="J9" i="9"/>
  <c r="J8" i="8"/>
  <c r="J9" i="7"/>
  <c r="H8" i="5"/>
  <c r="H13" i="3"/>
  <c r="J13" i="3"/>
  <c r="H11" i="2"/>
  <c r="J8" i="1" l="1"/>
  <c r="J11" i="16"/>
  <c r="J8" i="5"/>
  <c r="J15" i="4"/>
  <c r="J11" i="2"/>
</calcChain>
</file>

<file path=xl/sharedStrings.xml><?xml version="1.0" encoding="utf-8"?>
<sst xmlns="http://schemas.openxmlformats.org/spreadsheetml/2006/main" count="371" uniqueCount="112">
  <si>
    <t>L.p.</t>
  </si>
  <si>
    <t>j.m.</t>
  </si>
  <si>
    <t xml:space="preserve">wymagana ilość  </t>
  </si>
  <si>
    <t>VAT %</t>
  </si>
  <si>
    <t>szt.</t>
  </si>
  <si>
    <t xml:space="preserve">Czysto syntetyczny ultraporotyczny substytut przeszczepu kostnego , ktorego korowy komponent jest wykonany w  100% z krystalicznego bioaktywnego szkła 45S5. Tworzy on rusztowanie 3D naśladujące skrzep fibrynowy oraz daje wykładniczo większą przestrzenną powierzchnię. Bioaktywne szkło zbudowane jest z nano i micro włókien, których nanotekstura jest bardzo zbliżona do struktury kości. Materiał dostępny w postaci pasty 1cc. Bioaktywne szkło może być stosowane z autogennym aspiratem szpiku kostnego i autoprzeszczepem. </t>
  </si>
  <si>
    <t xml:space="preserve">Płytka do stabilizacji odcinka szyjnego kręgosłupa (C2-C7). Płytki jak i śruby w wersji sterylnej. Płyty posiadają od dwóch do sześciu par otworów na śruby. Długość płytek jedno i dwusegmentowych stopniowana co 2mm. Szerokie otwory centralne w płytce poprawiające widoczność przestrzeni poza płytką. Płytki są wstępnie wygięte lordotycznie, jednak jeżeli zaistnieje taka konieczność można je doginać. Płytki niskoprofilowe – wysokość płytki wraz z zablokowanymi śrubami nie przekraczająca 2,5mm. Szerokość płytek nie przekraczająca 16,0mm, a wymiar tali płytki to 14mm. Mechanizm blokujący śruby w płytce pozwala na dotykowe,wizualne jak i słuchowe sprawdzenie czy śruba jest odpowiednio zablokowana w płytce, zabezpieczając ją tym samym przed niekontrolowanym wysunięciem po zakończonym zabiegu.Śruba blokowane jest w płytce przez przekręcenie systemu blokującego za pomocą odpowiedniego śrubokręta.  Mechanizm blokowania śruby w płytce z możliwością powtórzenia. Opcjonalnie dostępne piny fiksacyjne, umożliwiające wstępne przymocowanie płytki. Instrumentarium pozwalające na bezpieczne, centralne umieszczenie śrub w otworach - specjalne szydło do przekłuwania kości korowej trzonów, celownik do śrub jedno- i wieloosiowych. W instrumentarium narzędzie do doginania płytek (wyginarka z możliwością gięcia płytek na krótkim odcinku). Długość płytki 1-poziomowej 12-30mm. </t>
  </si>
  <si>
    <t>Płytki trzysegmentowe stopniowane co 3mm, czterosegmentowe stopniowane co 4mm. Długość płytki 3-poziomowej 42-66mm</t>
  </si>
  <si>
    <t xml:space="preserve">Śruby jedno- i wieloosiowe, samogwintujące, samowiercące. Śruby długości 12 do 18 mm stopniowane co 2mm, średnicy 4,0 i 4,5 mm .Śruby jednoosiowe mogą być wprowadzane do kąta 5° w płaszczyźnie czołowej utrzymjąc tym samym strzałkowe położenie śruby. Śruby wieloosiowe zapewniają kąt do 20°. Możliwość wykonania stabilizacji hybrydowej (możliwość stosowania równocześnie śrub jedno- i wieloosiowych). </t>
  </si>
  <si>
    <t xml:space="preserve">System stabilizacji międzytrznowej typu ACIF stand alone -hybrydowy system stabilizacji międzytrzonowej (PEEK/TAN odcinka szyjnego, niewymagający stosowania stabilizacji, implantowany z dostępu przedniego.)                            
Hybrydowa klatka o kształcie prostopadłościennym, do stabilizacji międzytrzonowej kręgosłupa szyjnego, sterylna Klatka wykonana z PEEK, połączona z tytanowa płytką wewnętrzną w części przedniej implantu            
Ząbkowana powierzchnia implantu zapobiegająca migracji. Gwintowane główki śrub mocujących implant-blokada 2 śrubami pod odpowiednim kątem               
Klatki dostępne w 3 kształtach i 8 wysokościach. W zestawie implanty próbne umożliwiające optymalny dobór właściwego doboru klatki  </t>
  </si>
  <si>
    <t>szt</t>
  </si>
  <si>
    <t>Śruby blokujące o średnicy 3mm dł 12,14,16 mm, długości kodowane kolorami.</t>
  </si>
  <si>
    <t>Cement o podwyższonej lepkości, gotowy do użycia natychmiast po zmieszaniu reagentów, cement o pojemności min 20 ml, czas podawania cementu rozpoczynający się z końcem mieszania cementu trwający do max 30 minut w temperaturze pokojowej. Środek kontrastujący dwutlenek cyrkonu</t>
  </si>
  <si>
    <t xml:space="preserve">Podajnik-strzykawki do podawania cementu wyposażone w duże skrzydła ułatwiające aplikacje cementu. Do zestawu dołączony adapter służący do pojedynczego napełniania strzykawek. </t>
  </si>
  <si>
    <t>igły kodowane kolorami o średnicy 8G, 10G,12G, dostępne igły o zakończeniu grotowym oraz jednostronnie ścięte, igły bocznie otwarte. Igły pakowane sterylnie, w komplecie (w 1 opakowaniu): 2 igły bocznie otwarte do podawania cementu, 2 trokary, 2 kaniule, 2 druty Kirschnera.</t>
  </si>
  <si>
    <t xml:space="preserve">Proteza trzonu w odcinku szyjnym kręgosłupa-implant wykonany z PEEK nie wymagający wstępnego montażu, sterylny. Implant bez elementów metalowych uniemożliwiających wykonanie badań CT, MRI. W implancie tytanowe znaczniki radiologiczne ułatwiające ocenę położenia klatki w przestrzeni międzytrzonowej oraz ocenę stopnia dystrakcji, wysokość implantu 17-70mm, możliwość zastąpienia jednego, dwóch/trzech sąsiednich trzonów kręgowych, możliwość rozszerzania konstrukcji implantu in situ. </t>
  </si>
  <si>
    <t>Klips blokujący z materiały PEEK</t>
  </si>
  <si>
    <t>Cement do przeznasadowego podawania o bardzo wysokiej lepkości i gęstości, czasie pracy cementem powyżej 8 minut  i podwyższonym kontraście (siarczan baru). System przeznaczony do trzonów kręgów zmienionych osteoporotycznie oraz nowotworowych, wykazujących powinowactwo do złamań. Cement PMMA o czasie zastygania - 8 min. Podwyższona gęstość  i lepkość natychmiast po rozmieszaniu - konsystencja plasteliny. Cement nieprzezierny dla promieni RTG (środek kontrastujący siarczan baru). W zestawie młotek, uchwyt do trzymania igły, podajnik z pozwalający na kontrolę ilości podawanego cementu 0,3cc przy jednym pełnym cyklu (obrót 360°). Podawanie cementu za pomocą pompy hydraulicznej. Wszystkie elementy zestawu sterylne jednorazowe. Cement przechowywany w temperaturze pokojowej spełnia wymienione warunki fizyko chemiczne</t>
  </si>
  <si>
    <t xml:space="preserve">igła dostępowa typu trójgraniec, jednstronnie ścięta oraz z bocznym oknem od 10-13G. </t>
  </si>
  <si>
    <t>igła biopsyjna 13 i 15G</t>
  </si>
  <si>
    <t xml:space="preserve">Blokada o gwincie prostokątnym. </t>
  </si>
  <si>
    <t xml:space="preserve">Pręty tytanowe małoinwazyjne proste w długościach od 35mm do 400mm oraz pręty wstępnie wygięte lordotyczne w długościach od 30mm do 200mm oraz wstępnie wygięte kyfotyczne w długościach od 35mm do 300mm. Długość prętów lordotycznych stopniowana co 5mm w zakresie od 30mm do 90mm Dostępne również pręty z materiału PEEK o średnicy 5,5mm i długościach od 30mm do 95mm. Pręty PEEK posiadające znaczniki tantalowe w celu wizualizacji implantu w RTG. Pręty implantowane z nacięcia skórnego wykonanego pod śrubę.  Pręty mocowane od góry jednym elementem z gwintem zabezpieczającym przed obluzowaniem blokady w śrubie. </t>
  </si>
  <si>
    <t>Zestaw: poliaksjalne, samogwintujące, kaniulowane śruby tulipanowe, nawigonalne, dodatkowo fenestracyjne do podania cementu
- walcowy kształt trzpienia śruby oraz specjalna warstwa kortykalna zwiększająca zakotwiczenie,
- ujemny kąt natarcia pióra gwintu elementu blokującego oraz gniazda śruby, ułatwiający wprowadzenie elementu blokującego i zwiększający pewność docisku,
- pręt o grubości 5.5 oraz 6 mm,
- system mocowania śruby do pręta otwarty (patrząc z punktu widzenia operatora) i oparty na jednym elemencie blokująco-zabezpieczającym,
- mechanizm blokowania umożliwiający jednoznaczne i trwałe blokowanie oraz możliwość rewizyjnego usunięcia implantów (zrywana nakrętka),
- średnica śrub od 4.5 do 10.5 mm ze skokiem co 5 mm oraz długości od 25 do 110 mm,
- pręty o długości od 40 do 400 mm, zaostrzone na końcach w celu łatwiejszej implantacji,
- średnica łba śruby wraz z kompletnym elementem blokująco-zabezpieczającym nie przekracza 12 mm (im mniej tym lepiej),
- wysokość implantów wraz z kompletnym elementem blokująco-zabezpieczającym nie przekracza 5 mm ponad pręt,
- możliwość zaopatrzenia 6 kolejnych kręgów,
- w zestawie narządzie, które przy zaopatrywaniu dwóch lub trzech kręgów zapewni automatyczne ustalenie trajektorii pręta w stosunku do położenia śrub, co pozwoli na jednoznaczne i pewne zamocowanie pręta w tulipanie śruby,
- w zestawie narządzie umożliwiające sprawdzenie czy pręt jest prawidłowo umieszczony w śrubie,
- system umożliwia kontrolowaną redukcję wysokości pręta względem śruby na wielu poziomach jednocześnie.
System narzedzi oraz implantów kompatybilny z posiadanym przez Zamawiającego urządzeniem do neuronawigacji - Medtronic StealthStation S7.</t>
  </si>
  <si>
    <t>Zestaw: materiał tytan,
- poliaksjalne, samogwintujące śruby tulipanowe z walcowym kształtem gwintu,
- ujemny kąt natarcia pióra gwintu elementu blokującego oraz gniazda śruby (haka) ułatwiający wprowadzanie elementu blokującego i zwiększający pewność docisku,
- łączniki poprzecznie mocowane wielokątowo do pręta, bez konieczności doginania elementów łącznika,
- system oparty na prętach o średnicach 5.5 oraz 6 mm,
- system mocowania śruby do pręta otwarty od góry i oparty na jednym elemencie gwintowanym blokująco-zabezpieczającym,
- mechanizm blokowania umożliwiający jednoznaczne i trwałe blokowanie oraz możliwość rewizyjnego usunięcia implantów (nienaruszone gniazdo do rewizyjnego usunięcia elementu blokującego) - zrywana nakrętka,
- śruby nawigowalne, dostępne w średnicach: od 4.5 do 9.5 mm co skokiem co 1 mm,
- gniazdo śruby barwione trwale na różne kolory w zależności od średnicy śruby,
- średnica łba śruby wraz z kompletnym elementem blokująco-zabezpieczającym nie przekracza 12 mm (im mniej tym lepiej),
- wysokość implantów wraz z kompletnym elementem blokująco-zabezpieczającym nie przekracza 5 mm ponad pręt,
- na kielichach śrub cztery nacięcia i okrągłe zagłębienie umożliwiające podłączenie narzędzia do redukcji pręta oraz narzędzi do derotacji,
- narzędzia w metalowej puszce umożliwiającej ich sterylizację.
System narzedzi oraz implantów kompatybilny z posiadanym przez Zamawiającego urządzeniem do neuronawigacji - Medtronic StealthStation S7.</t>
  </si>
  <si>
    <t>Implant międzytrzonowy TLIF do odcinka piersiowo-lędźwiowego o kształcie prostym wykonany z wysokoporowatego tytanu komórkowego o właściwościach hydrofilnych, niewymagający wypełnienia:
- możliwość implantacji w technice małoinwazyjnej lub otwartej,
- zwężany przód implantu, tzw. „dolphin nose”, ułatwiający implantację i umożliwiający wprowadzenie implantu bez wstępnej dystrakcji,
- szorstka powierzchnia styczna implantu będąca kombinacją mikro-, makro- i nanotechnologii, odpowiadająca budowie osteoklastów, wspomagająca przerost tkanki kostnej oraz zapobiegająca migracji po wprowadzeniu klatki,
- obły kształt implantu w płaszczyźnie strzałkowej umożliwiający pełny kontakt z  blaszkami trzonów,
- wyprofilowany anatomicznie kształt dystraktorów/przymiarów celem łatwiejszego przygotowania  przestrzeni pod implantację klatki,
- możliwość dodatkowego napełnienia implantu wiórem/substytutem kostnym, 
- implant dostarczany w formie sterylnej,
- implant dostępny również w wersji lordotycznej 0°,
- implant dostępny w długościach 24mm, 28mm, 34mm, 38mm,
- implant dostępny w wysokościach 8mm, 10mm, 12mm, 14mm,
- szerokość implantu 10 mm.</t>
  </si>
  <si>
    <t>Implant międzytrzonowy TLIF do odcinka piersiowo-lędźwiowego o kształcie umozliwiającym implantację w przedniej 1/3 przestrzeni międzykręgowej wykonany z wysokoporowatego tytanu komórkowego o właściwościach hydrofilnych, niewymagający wypełnienia:
- możliwość implantacji w technice małoinwazyjnej lub otwartej,
- zwężany przód implantu ułatwiający implantację i umożliwiający wprowadzenie implantu bez wstępnej dystrakcji,
- szorstka powierzchnia styczna implantu będąca kombinacją mikro-, makro- i nanotechnologii, odpowiadająca budowie osteoklastów, wspomagająca przerost tkanki kostnej oraz zapobiegająca migracji po wprowadzeniu klatki,
- obły kształt implantu w płaszczyźnie strzałkowej umożliwiający pełny kontakt z  blaszkami trzonów,
- wyprofilowany anatomicznie kształt dystraktorów/przymiarów celem łatwiejszego przygotowania  przestrzeni pod implantację klatki,
- implant dostarczany w formie sterylnej, 
- szerokość implantu 12 mm, dostępne długości 25, 30 i 35 mm,
- implant dostępny w wersji lordotycznej 5 ,10 i 20°,
- implant dostępny w wysokościach 8 mm, 9 mm, 10 mm, 11 mm, 12 mm i  13 mm,
- zestaw instrumentarium zawiera narzędzie wprowadzające implant z możliwością jednoręcznego zmiennego kontrolowanego ustawiania kąta implantu (od 0 do 90 stopni) podczas implantacji.</t>
  </si>
  <si>
    <t xml:space="preserve">Wartość netto  </t>
  </si>
  <si>
    <t xml:space="preserve">Wartość brutto </t>
  </si>
  <si>
    <t>Opis przedmitu zamówienia</t>
  </si>
  <si>
    <t>Razem</t>
  </si>
  <si>
    <t xml:space="preserve">         Razem</t>
  </si>
  <si>
    <t>lp</t>
  </si>
  <si>
    <t xml:space="preserve">Wymagana ilość  </t>
  </si>
  <si>
    <t>Ilość w depozycie</t>
  </si>
  <si>
    <t xml:space="preserve">  Implanty peek napylone czystym tytanem do miedzykręgowej stabilizacji odcinka szyjnego (poziom C3-C7) o kształcie owalnych bloków, implanty w ośmiu rozmiarach o wysokości 4-7 mm (ze skokiem co 1mm) oraz średnicy 14mm (głęb. 11,5mm) lub 16mm(głęb. 13,5mm  oraz implanty peek napylone czystym tytanem do międzykręgowej stabilizacji odcinka szyjnego (C3-C7) w siedemnastu rozmiarach o wysokości 4-11mm (ze skokiem co 1 mm) oraz średnicy 14mm (głęb.11,5) lub 16mm (głęb.13,5mm) oraz wysokości  12mm i średnicy 16mm i głęb.13,5 mm w celu zachowania odpowiedniego kąta lordozy implanty tytanowe mają kształt klinów pochylonych pod kątem 5 stopni. Implanty  pod kątem 0 stopni i 5 stopni, zaokrąglony kształt (patrząc od góry) umożliwia uzyskanie maksymalnego kontaktu z kością, otwór wewnątrz implantu umożliwia umieszczenie wiór kostnych, materiału syntetycznego lub przerost tkanka kostną, Stabilizacja pierwotna-press-fit zwiększającą stabilność założonego implantu oraz elementy kotwiczące się w stabilizowanych kregach,posiadają dwa tantalowe znaczniki rtg umożliwiające  pooperacyjną lokalizacje implantu. instrumentarium w kontenerach do sterylizacji z filtrami do 5000 cykli sterylizacyjnych.</t>
  </si>
  <si>
    <t>Formularz asortymentowo - cenowy</t>
  </si>
  <si>
    <t>Pręt TI krótki</t>
  </si>
  <si>
    <t>Ilość w opakowaniu</t>
  </si>
  <si>
    <t>Ilość opakowań</t>
  </si>
  <si>
    <t>Produkt, nr kat., kod, producent, klasa wyrobu medycznego</t>
  </si>
  <si>
    <t>Cena jedn. Netto za opakowanie</t>
  </si>
  <si>
    <r>
      <t xml:space="preserve"> </t>
    </r>
    <r>
      <rPr>
        <sz val="10"/>
        <rFont val="Tahoma"/>
        <family val="2"/>
        <charset val="238"/>
      </rPr>
      <t>Klatka szyjna do stabillizacji miedzytrzonowej z dostepu przedniego bez konieczności uzycia materiałów kościozastępczych. Klatki szyjne do przywracania wysokości przestrzeni miedzytrzonowej wykonane ze stopu tytanu (tyan komórkowy). Klatki biointegracyjne o strukturze wysokoporowatej min./80 % zblizonej do układu beleczek kostnych o wielkosci szczelin 650qm, osteokonduktywne-zapewniające spondylodezę międzytrzonowa. Klatka nie wymaga dodatkowej stabilizacji (implant typu stand alone), klatki o kształcie prostopadłościennym o wys.min pd 4 do 10mm stopniowane co 1mnm, klatki w min. 12 ro9zmiarach, o min 2 wymiarach 12x16mm i 147x18mm, klatki z zachowaniem kształtu anatomicznego, górnej i dolnej blaszki granicznej z katem 4 stopni lordozy, klatki zaopatrzone w ramke-znacznik tytanowy, umożliwiający wizualizacje obrysu zewnętrznego implantu, klatki dostarczane w  sterylnym opakowaniu. W zestawie narzędzia do przygotowywania łoży  pod implant, przymiary z ogranicznikami min. 12 rozmiarach, narzędzia do wprowadzania i usuwania klatek, dystraktor do przestrzeni międzytrzonowej.</t>
    </r>
  </si>
  <si>
    <t>Cena jedn. netto za opakowanie</t>
  </si>
  <si>
    <t>Formularz asortymentowo-cenowy</t>
  </si>
  <si>
    <t>Załącznik nr 1A.2</t>
  </si>
  <si>
    <t>Pakiet nr 1 - Klatki międzytrzonowe do odcinka szyjnego, wstępnie wypełnione, materiał Peek lub/i klatka do biointegracyjnej spondylodezy międzytrzonowej</t>
  </si>
  <si>
    <t>Pakiet nr 2- Stabilizacja przednia odcinka szyjnego płytą dynamiczną</t>
  </si>
  <si>
    <t>produkt, nr kat., kod, producent, klasa wyrobu medycznego</t>
  </si>
  <si>
    <t>Załącznik nr 1A.3</t>
  </si>
  <si>
    <t>Pakiet nr 4 - Zestaw do przezskórnej wertebroplastyki z cementem o podwyższonej gęstości</t>
  </si>
  <si>
    <t>Pakiet nr 3 - System stabilizacji międzytrzonowej typu ACIF stand alone</t>
  </si>
  <si>
    <t>Formularz asortymentowo- cenowy</t>
  </si>
  <si>
    <t>Załącznik 1A.1</t>
  </si>
  <si>
    <t>Załącznik nr 1A.4</t>
  </si>
  <si>
    <t>Załącznik asortymentowo - cenowy</t>
  </si>
  <si>
    <t>Pakiet nr 5  - Proteza trzonu w odcinku szyjnym kręgosłupa</t>
  </si>
  <si>
    <t>Załacznik nr 1A.5</t>
  </si>
  <si>
    <t>Opis przedmiotu zamówienia</t>
  </si>
  <si>
    <t>Załacznik nr 1A.6</t>
  </si>
  <si>
    <t xml:space="preserve">Śruby Poliaxialne, kaniulowane, tytanowe, tulipanowe o konikalnym trzonie, gwintowane na całej długości. śruby nie wymagają  gwintowania. śruby o podwójnym gwincie. Śruby dostępne w średnicach od 4.35 mm do 9mm i długościach od 30mm do 60mm. Umocowanie przedłuzenia śruby z kielichem śruby za pomocą mechanizmu blokującego zabezpieczającego przed obluzowaniem. Blokada nastepuje poprzez dokręcenie wewnętrznej tulei.Wysokość głowy śruby 14mm, wysokość głowy śruby powyżej pręta 3,99mm. Śruby wieloosiowe (tulipanowe, gwintowane na całej długości), śruby niewymagające gwintowania.  Opcjonalnie dostępne śruby perforowane kompatybilne z zestawem w średnicach 5-9mm.  Do śrub perforowanych zastosowane są specjalne igły umożliwiające podanie cementu. Gwint na śrubie podwójny. Dostępność śrub przezskórnych kaniulowanych monoaksjalnych. Możliwość wieloosiowego ustawienia śruby w stosunku do pręta. Implanty trwale oznakowane, otwarte od góry (z punktu widzenia operatora). W zestawie dostępne również śruby krzyżowo-biodrowe typu SAI, implantowane przezskórnie, średnica 8-10mm, 80-110mm długości.Zestaw współpracuje z nawigacją Brain Lab. Nawigowalne, kaniulowane narzędzia zawierające szydło, gwintowniki oraz śrubokręty dostarczane są osobno w specjalnych kontenerach przeznaczonych do sterylizacji.	Śruby dokręcane z powtarzalną siłą przy pomocy klucza dynamometrycznego. Instrumentarium wyposażone w narzędzia umożliwiające redukcję kręgozmyków w stabilizacjach czterośrubowych. Instrumentarium umożliwiające przeprowadzenie dystrakcji lub kompresji.                 </t>
  </si>
  <si>
    <t>Pakiet nr 7 - System do małoinwazyjnej i przezskórnej stabilizacji kręgosłupa piersiowo-lędźwiowego</t>
  </si>
  <si>
    <t>Załącznik nr 1A.7</t>
  </si>
  <si>
    <t xml:space="preserve">               RAZEM </t>
  </si>
  <si>
    <t>Igła dostępowa 10-15 G</t>
  </si>
  <si>
    <t>Pakiet nr  8 - Uniwersalny system do korekcji kręgosłupa piersiowo-lędzwiowego</t>
  </si>
  <si>
    <t>Załącznik nr 1A.8</t>
  </si>
  <si>
    <t>Śruby perforowane w średnicach 5-9mm. Do śrub perforowanych zastosowane są specjalne igły umożliwiające podanie cementu. Gwint na śrubie podwójny korowy i gąbczasty.  Możliwość wieloosiowego ustawienia śruby w stosunku do pręta. Implanty trwale oznakowane, otwarte od góry (z punktu widzenia operatora). śruby perforowane z możliwością podania cementu przezskórnie i na otwarto.</t>
  </si>
  <si>
    <t>Poprzeczka</t>
  </si>
  <si>
    <t>Kaniule do podawania cementu zarówno w technice MIS jak i na otwarto</t>
  </si>
  <si>
    <t>Bloker do śrub</t>
  </si>
  <si>
    <t xml:space="preserve">Śruby poliaxialne, wieloosiowe, tytanowe, tulipanowe o konikalnym trzonie, gwintowane na całej długości. śruby nie wymagają  gwintowania. śruby o podwójnym gwincie.          
Średnice śrub od 4.35mm do 7,5 mm, śruby o długościach od 20mm do 100mm ze skokiem co 5mm, wysokość implantów wraz z elementem blokująco-zabezpieczajacym nie może przekraczać 3,99mm powyżej pręta, dostępny podwójny element mocujący śruby poliaksjalne umożliwiające dystrakcję i kompresje równoległą . W zestawie dostępne narzędzia umożliwiaajace korekcję skoliozy, w zestawie dostępne konektory bok do boku oraz koniec do końca. </t>
  </si>
  <si>
    <t>Konektor bok do boku i koniec do końca.</t>
  </si>
  <si>
    <t>Śruby niskoprofilowe do stabilizacji krzyżowo-biodrowej, zawierające część gwintowaną oraz gładką w rozmiarach od 8-10 mm i długościach 65-110 mm.</t>
  </si>
  <si>
    <t>Igła dostępowa typu trójgraniec, jednstronnie ścięta oraz z bocznym oknem od 10-13G. Dostępna również igła biopsyjna 13 i 15 G.</t>
  </si>
  <si>
    <t xml:space="preserve">Pręt tytanowy  o średnicy 5,5mm dostępne w długościach 30mm-600mm, dostępne pręty kobaltowo-chromowe w długościach: 120mm, 300mm 480mm, 600mm. Dostępne pręty tytanowe małoinwazyjne proste w długościach od 35mm do 400mm oraz pręty wstępnie wygięte lordotycznie w długościach  od 30mm do 200mm oraz wstępnie wygięte kyfotycznie o długościach od 35mm do 300 mm, długość prętów  lordotycznych stopniowana co 5mm w zakresie od 30 mm do 90mm, dostępne również prety z materiału PEEK o średnicy 5,5 mm i długościach od 30 mm do 95 mm. Pręty mocowane od góry jednym elementem blokującym. </t>
  </si>
  <si>
    <t xml:space="preserve">Śruby Monoaxialne, jednoosiowe, kaniulowane, tytanowe, tulipanowe o konikalnym trzonie, gwintowane na całej długości. śruby nie wymagają  gwintowania. śruby o podwójnym gwincie          
Średnice śrub od 5m do 7,5mm, śruby o długościach od 30mm do 55mm ze skokiem co 5mm, wysokość implantów wraz z elementem blokująco-zabezpieczajacym nie może przekraczać 3,99mm powyżej pręta, </t>
  </si>
  <si>
    <t>Załącznik nr 1A.9</t>
  </si>
  <si>
    <t xml:space="preserve">Pakiet nr 10  - Klatki typu TLIF do spondylodezy międzytrzonowej  </t>
  </si>
  <si>
    <t>	Klatki do stabilizacji międzytrzonowej bez konieczności użycia materiałów kościozastępczych.
	wykonane z tytanu komórkowego (ang. cellular titanium) o właściwościach hydrofilnych; Materiał produkowany przy użyciu technologii SLM (Selective Lase Melting).
	Klatki biointegracyjne przerastające kością w około 80% objętości powierzchni całości implantu, tym samym uzyskując pełną integrację we wszystkich płaszczyznach i kierunkach.
	Wielkość por tytanu komórkowego równa 650 μm, i module Younga - zgodnym z kością gąbczastą, co zapobiega powstawaniu sił niszczących blaszkę graniczną.
	Brak potrzeby stosowania biomateriałów przyspieszających zrost (brak centralnego otworu w implancie).
	Struktura implantu współmierna ze strukturą kości.
	Klatki podłużne , wygięte typu „banan” o wysokości 7-15 mm., ze skokiem co 2 mm.
	Klatki w wymiarach: 10 x 28 mm i 12 x 32 mm.
	Klatki równoległe oraz klatki z zachowaniem kształtu anatomicznego, górnej i dolnej blaszki granicznej z kątem 8° lordozy lędźwiowej.
	Klatki z tytanowymi znacznikami radiologicznymi krawędzi przedniej, boków i tylnej.
	Możliwość pełnej diagnostyki  CR / MRI, bez artefaktów i zakłóceń obrazu (kompatybilny z protokołem T2-spc-tra).
	Wzmocniona stabilność pierwotna implantu.
	Klatki dostarczane w sterylnym opakowaniu.
	W zestawie przymiary odzwierciedlające rzeczywisty wymiar implantu oraz narzędzia do wprowadzania i usuwania klatek międzytrzonowych.
	Komplet: 1 klatka międzytrzonowa TLIF</t>
  </si>
  <si>
    <t>Pakiet nr 10 - Zestaw do przezskórnej wertebroplastyki w przypadku nowotworów z zastosowaniem cementu</t>
  </si>
  <si>
    <t>Lp</t>
  </si>
  <si>
    <t xml:space="preserve">Igła dostępowa typu trójgraniec, jednstronnie ścięta oraz z bocznym oknem od 10-13G. </t>
  </si>
  <si>
    <t>Igła biopsyjna 13 i 15G</t>
  </si>
  <si>
    <t>Załącznik nr 1A.11</t>
  </si>
  <si>
    <t>Klatki międzytrzonowe do stabilizacji międzytrzonowej kręgosłupa lędźwiowego implantowane z dojścia bocznego minimalnie inwazyjnego .Wykonane z tytanu komórkowego (ang. cellular titanium) o właściwościach hydrofilnych, posiadające otwory do wypełnienia. Materiał produkowany przy użyciu technologii SLM (Selective Lase Melting). Klatki przerastające kością w około 80% objętości powierzchni całości implantu, tym samym uzyskując pełną integrację we wszystkich płaszczyznach i kierunkach. Struktura implantu odwzorowująca naturalną strukturę kości dzięki uzyskaniu porów o średnicy 700μm i module Younga zgodnym z kością gabczastą. Szorstka powierzchnia blaszek granicznych implantu pozwala na mocniejsze osadzenie implantu w docelowym miejscu. 
Wymiary dostępnych implantów:
- szerokość 18mm,22mm,26mm;
- długość 40-60mm stopniowane co 5mm
- wysokość 8-16mm stopniowane co 2mm w zależności od szerokości implantu i jego lordotycznego kąta.
Klatki dostępne w trzech kątach nachylenia: 0° oraz lordotycznym 8° i 16°. Instumentarium pozwalające na implantację przymiaru jak i już docelowego implantu pod trzema różnymi kątami  ( 0°,12°,24°) w zależności od stosowanego dostępu operacyjnego.</t>
  </si>
  <si>
    <t>Pakiet nr 12 - Przezskórny zestaw do stabilizacji transpedikularnej kręgosłupa piersiowo-lędźwiowego</t>
  </si>
  <si>
    <t>Załącznik nr 1A.12</t>
  </si>
  <si>
    <t>Śruba</t>
  </si>
  <si>
    <t>Nakrętka do śrub</t>
  </si>
  <si>
    <t>Pręt</t>
  </si>
  <si>
    <t>Drut Kirschnera</t>
  </si>
  <si>
    <t>Igła dostępowa</t>
  </si>
  <si>
    <t>Cement z podajnikiem (zestaw do zaopatrzenia 4 śrub)</t>
  </si>
  <si>
    <t>UWAGA! Wykonawca jest zobowiązany na czas trwania umowy użyczyć w ramach wartości brutto oferty tzw. "zestaw lotny” narzędzi,  na zamówienie operatora - do planowanego zabiegu.</t>
  </si>
  <si>
    <t>Pręt CoCr krótki</t>
  </si>
  <si>
    <t>Pakiet nr 13 - Zestaw do stabilizacji transpedikularnej kręgosłupa piersiowo-lędźwiowego "na otwarto"</t>
  </si>
  <si>
    <t>Załacznik nr 1A.13</t>
  </si>
  <si>
    <t>UWAGA! Wykonawca jest zobowiązany na czas trwania umowy użyczyć w ramach wartości brutto oferty tzw. "zestaw lotny” narzędzi, na zamówienie operatora - do planowanego zabiegu.</t>
  </si>
  <si>
    <t>Pakiet nr  14 - Zestaw do stabilizacji międzytrzonowej kręgosłupa piersiowo-lędźwiowego</t>
  </si>
  <si>
    <t>Załącznik nr 1A.14</t>
  </si>
  <si>
    <t>Załacznik nr 1A.15</t>
  </si>
  <si>
    <t>KLATKA LLIF:                                                                                                 
 •	Blokowany anatomicznie wyprofilowany implant „stand alone” do stabilizacji międzytrzonowej odcinka lędźwiowego z dostępu bocznego
•	Implant w trzech kątach lordozy (4, 8, 12 stopni) dostępny w co najmniej 4 wysokościach stopniowanych co 2 mm (8 mm,10 mm,12 mm,14 mm) o wielkości standardowej: wysokość 20mm x długościach stopniowanych co 5 mm w zakresie 35-60mm 
•	Klatka wykonana w technologii druku 3 D, w całości z tytanu komórkowego, porowata, przerastająca w całości kością we wszystkich kierunkach, zapewniająca optymalny dla przerostu kostnego kontakt z blaszkami granicznymi
•	Klatka lita- bez konieczności wypełnienia substytutem kostnym, bez otworu centralnego na wypełnienie
•	Klatka przerastająca kością w około 80% objętości implantu
•	Mocowana do trzonów 2 śrubami blokowanymi w klatce za pomocą samoblokującego się mechanizmu zapadkowego zapobiegającemu migracji śrub
•	Główki śrub po zablokowaniu nie zwiększają profilu klatki, są zrównane z mechanizmem blokującym
•	Śruby samogwintujące wykonane ze stopu tytanowego o średnicy 6,0 mm i długościach w zakresie co najmniej 25mm - 45mm ze stopniowaniem co 5mm
•	Zestaw instrumentarium do implantacji w kontenerze do sterylizacji
•	Implant oznakowany, dostarczany w sterylnym opakowaniu, zawierającym kod, numer seryjny i datę ważności
•	Komplet: 1 klatka międzytrzonowa 3D lędźwiowa, 2 śruby kostne</t>
  </si>
  <si>
    <t>KLATKA ALIF:                                                                                                                            
•	Blokowany anatomicznie wyprofilowany implant „stand alone” do stabilizacji międzytrzonowej odcinka lędźwiowego
•	Implant w trzech kątach lordozy (8, 12, 18 stopni) dostępny w co najmniej 4 wysokościach stopniowanych co 2 mm (8 mm,10 mm,12 mm,14 mm) oraz w dwóch wielkościach (36mm x 29mm oraz 32mm x 24mm)
•	Klatka wykonana w technologii druku 3 D, w całości z tytanu komórkowego, porowata, przerastająca w całości kością we wszystkich kierunkach, zapewniająca optymalny dla przerostu kostnego kontakt z blaszkami granicznymi
•	Klatka lita- bez konieczności wypełnienia substytutem kostnym, bez otworu centralnego na wypełnienie
•	Klatka przerastająca kością w około 80% objętości implantu
•	Mocowana do trzonów 2 śrubami blokowanymi w klatce za pomocą samoblokującego się mechanizmu zapadkowego zapobiegającemu migracji śrub
•	Główki śrub po zablokowaniu nie zwiększają profilu klatki, są zrównane z mechanizmem blokującym
•	Śruby samogwintujące wykonane ze stopu tytanowego o średnicy 5,5 mm i długościach w zakresie co najmniej 20mm- 40mm ze stopniowaniem co 5mm
•	Zestaw instrumentarium do implantacji w kontenerze do sterylizacji
•	Implant oznakowany, dostarczany w sterylnym opakowaniu, zawierającym kod, numer seryjny i datę ważności
•	Komplet: 1 klatka międzytrzonowa 3D lędźwiowa</t>
  </si>
  <si>
    <t>Pakiet nr 16 - Klatki szyjne z wypełnieniem</t>
  </si>
  <si>
    <t>Załącznik nr 1A.16</t>
  </si>
  <si>
    <t>Pakiet nr 11 - Klatka implantowana z dojścia bocznego minimalnie inwazyjnego</t>
  </si>
  <si>
    <t>Pakiet nr 6 -  Zestaw do wertebroplastyki w przypadku nowotworów z zastosowaniem cementu</t>
  </si>
  <si>
    <t>Pakiet nr 15 - Zestaw do stabilizacji międzytrzonowej kręgosłupa lędźwiowego</t>
  </si>
  <si>
    <t xml:space="preserve">UWAGA! Wykonawca jest zobowiązany na czas trwania umowy użyczyć w ramach wartości brutto oferty zestaw narzędzi do wykonywania zabiegów neurochirurgicznych wyszczególniony w załączniku nr 8 do SWZ </t>
  </si>
  <si>
    <t>UWAGA! Wykonawca jest zobowiązany na czas trwania umowy użyczyć w ramach wartości brutto oferty  zestaw narzędzi do wykonywania zabiegów neurochirurgicznych wyszczególniony w załączniku nr 8 do SWZ</t>
  </si>
  <si>
    <t xml:space="preserve">UWAGA! Wykonawca jest zobowiązany na czas trwania umowy użyczyć w ramach wartości brutto oferty  zestaw narzędzi do wykonywania zabiegów neurochirurgicznych wyszczególniony w załączniku nr 8 do SWZ </t>
  </si>
  <si>
    <t>Substytut kostny - żelopostaciowy, nanocząsteczkowy  hydroksyapatyt fosforanowo-wapniowy. Nanocząsteczki o wymiarach od 100nm do 200nm. Żel o ciastkowej konsystencji zachowujący stabilność in situ nawet przy komórkowym przepływie krwi. Forma sterylnego żelu w wypełnionej strzykawce o pojemnościach odpowiednio 0,5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</si>
</sst>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00&quot; zł &quot;;&quot;-&quot;#,##0.00&quot; zł &quot;;&quot;-&quot;#&quot; zł &quot;;@&quot; &quot;"/>
    <numFmt numFmtId="165" formatCode="[$-415]General"/>
    <numFmt numFmtId="166" formatCode="&quot; &quot;#,##0.00&quot;      &quot;;&quot;-&quot;#,##0.00&quot;      &quot;;&quot;-&quot;#&quot;      &quot;;@&quot; &quot;"/>
    <numFmt numFmtId="167" formatCode="#,##0.00&quot; &quot;[$zł-415];[Red]&quot;-&quot;#,##0.00&quot; &quot;[$zł-415]"/>
  </numFmts>
  <fonts count="46">
    <font>
      <sz val="10"/>
      <name val="Arial CE"/>
      <charset val="238"/>
    </font>
    <font>
      <sz val="10"/>
      <name val="Arial"/>
      <family val="2"/>
      <charset val="238"/>
    </font>
    <font>
      <sz val="10"/>
      <color indexed="48"/>
      <name val="Arial CE"/>
      <charset val="238"/>
    </font>
    <font>
      <b/>
      <sz val="10"/>
      <name val="Arial CE"/>
      <charset val="238"/>
    </font>
    <font>
      <b/>
      <sz val="10"/>
      <name val="Arial"/>
      <family val="2"/>
      <charset val="238"/>
    </font>
    <font>
      <sz val="8"/>
      <name val="Arial"/>
      <family val="2"/>
      <charset val="238"/>
    </font>
    <font>
      <sz val="9"/>
      <name val="Arial"/>
      <family val="2"/>
      <charset val="238"/>
    </font>
    <font>
      <b/>
      <sz val="9"/>
      <name val="Arial"/>
      <family val="2"/>
      <charset val="238"/>
    </font>
    <font>
      <sz val="10"/>
      <name val="Arial CE"/>
      <charset val="238"/>
    </font>
    <font>
      <b/>
      <sz val="8"/>
      <name val="Arial"/>
      <family val="2"/>
      <charset val="238"/>
    </font>
    <font>
      <sz val="8"/>
      <color theme="1"/>
      <name val="Arial"/>
      <family val="2"/>
      <charset val="238"/>
    </font>
    <font>
      <b/>
      <sz val="10"/>
      <color theme="1"/>
      <name val="Arial"/>
      <family val="2"/>
      <charset val="238"/>
    </font>
    <font>
      <b/>
      <sz val="9"/>
      <name val="Arial CE"/>
      <charset val="238"/>
    </font>
    <font>
      <sz val="9"/>
      <name val="Arial CE"/>
      <charset val="238"/>
    </font>
    <font>
      <sz val="9"/>
      <color indexed="8"/>
      <name val="Arial"/>
      <family val="2"/>
      <charset val="238"/>
    </font>
    <font>
      <sz val="9"/>
      <color theme="1"/>
      <name val="Arial"/>
      <family val="2"/>
      <charset val="238"/>
    </font>
    <font>
      <sz val="11"/>
      <color rgb="FF000000"/>
      <name val="Arial CE"/>
      <charset val="238"/>
    </font>
    <font>
      <b/>
      <sz val="11"/>
      <color rgb="FF000000"/>
      <name val="Arial CE"/>
      <charset val="238"/>
    </font>
    <font>
      <b/>
      <sz val="11"/>
      <color rgb="FFFFFFFF"/>
      <name val="Arial CE"/>
      <charset val="238"/>
    </font>
    <font>
      <sz val="11"/>
      <color rgb="FFCC0000"/>
      <name val="Arial CE"/>
      <charset val="238"/>
    </font>
    <font>
      <sz val="10"/>
      <color rgb="FF000000"/>
      <name val="Liberation Sans"/>
      <charset val="238"/>
    </font>
    <font>
      <sz val="11"/>
      <color rgb="FF000000"/>
      <name val="Calibri"/>
      <family val="2"/>
      <charset val="238"/>
    </font>
    <font>
      <i/>
      <sz val="11"/>
      <color rgb="FF808080"/>
      <name val="Arial CE"/>
      <charset val="238"/>
    </font>
    <font>
      <sz val="11"/>
      <color rgb="FF006600"/>
      <name val="Arial CE"/>
      <charset val="238"/>
    </font>
    <font>
      <b/>
      <i/>
      <sz val="16"/>
      <color rgb="FF000000"/>
      <name val="Arial CE"/>
      <charset val="238"/>
    </font>
    <font>
      <b/>
      <i/>
      <sz val="12"/>
      <color rgb="FF000000"/>
      <name val="Arial CE"/>
      <charset val="238"/>
    </font>
    <font>
      <u/>
      <sz val="11"/>
      <color rgb="FF0000EE"/>
      <name val="Arial CE"/>
      <charset val="238"/>
    </font>
    <font>
      <sz val="11"/>
      <color rgb="FF996600"/>
      <name val="Arial CE"/>
      <charset val="238"/>
    </font>
    <font>
      <sz val="11"/>
      <color rgb="FF333333"/>
      <name val="Arial CE"/>
      <charset val="238"/>
    </font>
    <font>
      <b/>
      <i/>
      <u/>
      <sz val="11"/>
      <color rgb="FF000000"/>
      <name val="Arial CE"/>
      <charset val="238"/>
    </font>
    <font>
      <sz val="11"/>
      <color theme="1"/>
      <name val="Calibri"/>
      <family val="2"/>
      <charset val="238"/>
    </font>
    <font>
      <sz val="10"/>
      <name val="Tahoma"/>
      <family val="2"/>
      <charset val="238"/>
    </font>
    <font>
      <sz val="10"/>
      <color indexed="48"/>
      <name val="Tahoma"/>
      <family val="2"/>
      <charset val="238"/>
    </font>
    <font>
      <sz val="9"/>
      <name val="Tahoma"/>
      <family val="2"/>
      <charset val="238"/>
    </font>
    <font>
      <b/>
      <sz val="10"/>
      <name val="Tahoma"/>
      <family val="2"/>
      <charset val="238"/>
    </font>
    <font>
      <sz val="10"/>
      <color indexed="10"/>
      <name val="Tahoma"/>
      <family val="2"/>
      <charset val="238"/>
    </font>
    <font>
      <b/>
      <sz val="10"/>
      <color indexed="8"/>
      <name val="Tahoma"/>
      <family val="2"/>
      <charset val="238"/>
    </font>
    <font>
      <sz val="11"/>
      <color theme="1"/>
      <name val="Tahoma"/>
      <family val="2"/>
      <charset val="238"/>
    </font>
    <font>
      <sz val="10"/>
      <color theme="1"/>
      <name val="Tahoma"/>
      <family val="2"/>
      <charset val="238"/>
    </font>
    <font>
      <sz val="10"/>
      <color indexed="8"/>
      <name val="Tahoma"/>
      <family val="2"/>
      <charset val="238"/>
    </font>
    <font>
      <sz val="8"/>
      <name val="Tahoma"/>
      <family val="2"/>
      <charset val="238"/>
    </font>
    <font>
      <sz val="9"/>
      <color indexed="8"/>
      <name val="Tahoma"/>
      <family val="2"/>
      <charset val="238"/>
    </font>
    <font>
      <b/>
      <sz val="9"/>
      <name val="Tahoma"/>
      <family val="2"/>
      <charset val="238"/>
    </font>
    <font>
      <sz val="9"/>
      <color theme="1"/>
      <name val="Tahoma"/>
      <family val="2"/>
      <charset val="238"/>
    </font>
    <font>
      <b/>
      <sz val="10"/>
      <color theme="1"/>
      <name val="Tahoma"/>
      <family val="2"/>
      <charset val="238"/>
    </font>
    <font>
      <sz val="10"/>
      <name val="Arial CE"/>
      <family val="2"/>
      <charset val="238"/>
    </font>
  </fonts>
  <fills count="14">
    <fill>
      <patternFill patternType="none"/>
    </fill>
    <fill>
      <patternFill patternType="gray125"/>
    </fill>
    <fill>
      <patternFill patternType="solid">
        <fgColor theme="0"/>
        <bgColor indexed="64"/>
      </patternFill>
    </fill>
    <fill>
      <patternFill patternType="solid">
        <fgColor theme="0"/>
        <bgColor indexed="3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9" tint="0.79998168889431442"/>
        <bgColor indexed="64"/>
      </patternFill>
    </fill>
    <fill>
      <patternFill patternType="solid">
        <fgColor rgb="FFEFF6EA"/>
        <bgColor indexed="64"/>
      </patternFill>
    </fill>
    <fill>
      <patternFill patternType="solid">
        <fgColor theme="9" tint="0.59999389629810485"/>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bottom style="thin">
        <color indexed="8"/>
      </bottom>
      <diagonal/>
    </border>
    <border>
      <left/>
      <right/>
      <top/>
      <bottom style="thin">
        <color indexed="64"/>
      </bottom>
      <diagonal/>
    </border>
  </borders>
  <cellStyleXfs count="32">
    <xf numFmtId="0" fontId="0" fillId="0" borderId="0"/>
    <xf numFmtId="0" fontId="1" fillId="0" borderId="0"/>
    <xf numFmtId="9" fontId="8" fillId="0" borderId="0" applyFill="0" applyBorder="0" applyAlignment="0" applyProtection="0"/>
    <xf numFmtId="0" fontId="8" fillId="0" borderId="0"/>
    <xf numFmtId="0" fontId="16" fillId="0" borderId="0">
      <alignment vertical="top"/>
    </xf>
    <xf numFmtId="0" fontId="17" fillId="0" borderId="0" applyNumberFormat="0" applyBorder="0" applyProtection="0"/>
    <xf numFmtId="0" fontId="18" fillId="4" borderId="0" applyNumberFormat="0" applyBorder="0" applyProtection="0"/>
    <xf numFmtId="0" fontId="18" fillId="5" borderId="0" applyNumberFormat="0" applyBorder="0" applyProtection="0"/>
    <xf numFmtId="0" fontId="17" fillId="6" borderId="0" applyNumberFormat="0" applyBorder="0" applyProtection="0"/>
    <xf numFmtId="0" fontId="19" fillId="7" borderId="0" applyNumberFormat="0" applyBorder="0" applyProtection="0"/>
    <xf numFmtId="0" fontId="20" fillId="0" borderId="0" applyNumberFormat="0" applyBorder="0" applyProtection="0"/>
    <xf numFmtId="0" fontId="18" fillId="8" borderId="0" applyNumberFormat="0" applyBorder="0" applyProtection="0"/>
    <xf numFmtId="164" fontId="21" fillId="0" borderId="0" applyBorder="0" applyProtection="0"/>
    <xf numFmtId="165" fontId="21" fillId="0" borderId="0" applyBorder="0" applyProtection="0"/>
    <xf numFmtId="166" fontId="16" fillId="0" borderId="0" applyFont="0" applyBorder="0" applyProtection="0">
      <alignment vertical="top"/>
    </xf>
    <xf numFmtId="0" fontId="22" fillId="0" borderId="0" applyNumberFormat="0" applyBorder="0" applyProtection="0"/>
    <xf numFmtId="0" fontId="23" fillId="9" borderId="0" applyNumberFormat="0" applyBorder="0" applyProtection="0"/>
    <xf numFmtId="0" fontId="24" fillId="0" borderId="0" applyNumberFormat="0" applyBorder="0" applyProtection="0">
      <alignment horizontal="center"/>
    </xf>
    <xf numFmtId="0" fontId="24" fillId="0" borderId="0" applyNumberFormat="0" applyBorder="0" applyProtection="0">
      <alignment horizontal="center" textRotation="90"/>
    </xf>
    <xf numFmtId="0" fontId="25" fillId="0" borderId="0" applyNumberFormat="0" applyBorder="0" applyProtection="0">
      <alignment horizontal="center"/>
    </xf>
    <xf numFmtId="0" fontId="26" fillId="0" borderId="0" applyNumberFormat="0" applyBorder="0" applyProtection="0"/>
    <xf numFmtId="0" fontId="27" fillId="10" borderId="0" applyNumberFormat="0" applyBorder="0" applyProtection="0"/>
    <xf numFmtId="0" fontId="16" fillId="0" borderId="0" applyNumberFormat="0" applyFont="0" applyBorder="0" applyProtection="0">
      <alignment vertical="top"/>
    </xf>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28" fillId="10" borderId="19" applyNumberFormat="0" applyProtection="0"/>
    <xf numFmtId="0" fontId="29" fillId="0" borderId="0" applyNumberFormat="0" applyBorder="0" applyProtection="0"/>
    <xf numFmtId="167" fontId="29" fillId="0" borderId="0" applyBorder="0" applyProtection="0"/>
    <xf numFmtId="0" fontId="16" fillId="0" borderId="0" applyNumberFormat="0" applyFont="0" applyBorder="0" applyProtection="0"/>
    <xf numFmtId="0" fontId="16" fillId="0" borderId="0" applyNumberFormat="0" applyFont="0" applyBorder="0" applyProtection="0"/>
    <xf numFmtId="0" fontId="19" fillId="0" borderId="0" applyNumberFormat="0" applyBorder="0" applyProtection="0"/>
  </cellStyleXfs>
  <cellXfs count="243">
    <xf numFmtId="0" fontId="0" fillId="0" borderId="0" xfId="0"/>
    <xf numFmtId="0" fontId="0" fillId="0" borderId="0" xfId="0" applyAlignment="1">
      <alignment horizontal="center" vertical="center"/>
    </xf>
    <xf numFmtId="4" fontId="2" fillId="0" borderId="0" xfId="0" applyNumberFormat="1" applyFont="1" applyAlignment="1">
      <alignment horizontal="right" vertical="center"/>
    </xf>
    <xf numFmtId="4" fontId="0" fillId="0" borderId="0" xfId="0" applyNumberFormat="1" applyAlignment="1">
      <alignment horizontal="right" vertical="center"/>
    </xf>
    <xf numFmtId="9" fontId="0" fillId="0" borderId="0" xfId="2" applyFont="1" applyFill="1" applyBorder="1" applyAlignment="1" applyProtection="1">
      <alignment horizontal="center" vertical="center"/>
    </xf>
    <xf numFmtId="0" fontId="0" fillId="0" borderId="0" xfId="0" applyAlignment="1">
      <alignment horizontal="center"/>
    </xf>
    <xf numFmtId="4" fontId="3" fillId="0" borderId="0" xfId="0" applyNumberFormat="1" applyFont="1" applyAlignment="1">
      <alignment horizontal="center" vertical="center"/>
    </xf>
    <xf numFmtId="49" fontId="0" fillId="0" borderId="0" xfId="0" applyNumberFormat="1"/>
    <xf numFmtId="0" fontId="3" fillId="0" borderId="0" xfId="0" applyFont="1"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4" fontId="6" fillId="0" borderId="1" xfId="0" applyNumberFormat="1" applyFont="1" applyBorder="1" applyAlignment="1">
      <alignment horizontal="center" vertical="center" wrapText="1"/>
    </xf>
    <xf numFmtId="0" fontId="5" fillId="0" borderId="0" xfId="0" applyFont="1"/>
    <xf numFmtId="9" fontId="5" fillId="0" borderId="0" xfId="2" applyFont="1" applyFill="1" applyBorder="1" applyAlignment="1" applyProtection="1">
      <alignment horizontal="center" vertical="center"/>
    </xf>
    <xf numFmtId="4" fontId="9" fillId="0" borderId="0" xfId="0" applyNumberFormat="1" applyFont="1" applyAlignment="1">
      <alignment vertical="center"/>
    </xf>
    <xf numFmtId="0" fontId="5" fillId="0" borderId="0" xfId="0" applyFont="1" applyAlignment="1">
      <alignment horizontal="right"/>
    </xf>
    <xf numFmtId="0" fontId="10" fillId="0" borderId="0" xfId="0" applyFont="1" applyAlignment="1">
      <alignment horizontal="right"/>
    </xf>
    <xf numFmtId="0" fontId="10" fillId="0" borderId="0" xfId="0" applyFont="1"/>
    <xf numFmtId="0" fontId="11" fillId="0" borderId="0" xfId="0" applyFont="1" applyAlignment="1">
      <alignment horizontal="right"/>
    </xf>
    <xf numFmtId="4" fontId="4" fillId="0" borderId="0" xfId="0" applyNumberFormat="1" applyFont="1" applyAlignment="1">
      <alignment horizontal="center" vertical="center"/>
    </xf>
    <xf numFmtId="0" fontId="4" fillId="0" borderId="0" xfId="0" applyFont="1" applyAlignment="1">
      <alignment horizontal="center" vertical="center"/>
    </xf>
    <xf numFmtId="0" fontId="13" fillId="0" borderId="0" xfId="0" applyFont="1"/>
    <xf numFmtId="49" fontId="6" fillId="0" borderId="1" xfId="0" applyNumberFormat="1" applyFont="1" applyBorder="1" applyAlignment="1">
      <alignment horizontal="center" vertical="center" wrapText="1"/>
    </xf>
    <xf numFmtId="0" fontId="6" fillId="0" borderId="0" xfId="0" applyFont="1"/>
    <xf numFmtId="9" fontId="6" fillId="0" borderId="1" xfId="2"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3"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0" fontId="6" fillId="0" borderId="1" xfId="0" applyFont="1" applyBorder="1" applyAlignment="1">
      <alignment horizontal="center"/>
    </xf>
    <xf numFmtId="9" fontId="6" fillId="0" borderId="1" xfId="2" applyFont="1" applyFill="1" applyBorder="1" applyAlignment="1" applyProtection="1">
      <alignment horizontal="center" vertical="center"/>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13" fillId="0" borderId="1" xfId="0" applyFont="1" applyBorder="1"/>
    <xf numFmtId="0" fontId="15" fillId="0" borderId="2" xfId="0" applyFont="1" applyBorder="1" applyAlignment="1">
      <alignment horizontal="center" vertical="center"/>
    </xf>
    <xf numFmtId="4" fontId="6" fillId="0" borderId="2" xfId="0" applyNumberFormat="1" applyFont="1" applyBorder="1" applyAlignment="1">
      <alignment horizontal="center" vertical="center"/>
    </xf>
    <xf numFmtId="9" fontId="6" fillId="0" borderId="2" xfId="0" applyNumberFormat="1" applyFont="1" applyBorder="1" applyAlignment="1">
      <alignment horizontal="center" vertical="center"/>
    </xf>
    <xf numFmtId="4" fontId="13" fillId="0" borderId="2" xfId="0" applyNumberFormat="1" applyFont="1" applyBorder="1" applyAlignment="1">
      <alignment horizontal="center" vertical="center"/>
    </xf>
    <xf numFmtId="0" fontId="15" fillId="2" borderId="2" xfId="0" applyFont="1" applyFill="1" applyBorder="1" applyAlignment="1">
      <alignment horizontal="center" vertical="center"/>
    </xf>
    <xf numFmtId="0" fontId="30" fillId="0" borderId="0" xfId="0" applyFont="1"/>
    <xf numFmtId="0" fontId="30" fillId="0" borderId="0" xfId="0" applyFont="1" applyAlignment="1">
      <alignment vertical="top"/>
    </xf>
    <xf numFmtId="4" fontId="15" fillId="0" borderId="20" xfId="0" applyNumberFormat="1" applyFont="1" applyBorder="1" applyAlignment="1">
      <alignment horizontal="center" vertical="center"/>
    </xf>
    <xf numFmtId="0" fontId="15" fillId="0" borderId="20" xfId="0" applyFont="1" applyBorder="1" applyAlignment="1">
      <alignment horizontal="center" vertical="center"/>
    </xf>
    <xf numFmtId="4" fontId="7" fillId="0" borderId="0" xfId="0" applyNumberFormat="1" applyFont="1" applyAlignment="1">
      <alignment horizontal="center" vertical="center"/>
    </xf>
    <xf numFmtId="0" fontId="7" fillId="0" borderId="0" xfId="0" applyFont="1" applyAlignment="1">
      <alignment horizontal="left"/>
    </xf>
    <xf numFmtId="4" fontId="7" fillId="0" borderId="0" xfId="0" applyNumberFormat="1" applyFont="1" applyAlignment="1">
      <alignment vertical="center"/>
    </xf>
    <xf numFmtId="0" fontId="15" fillId="0" borderId="0" xfId="0" applyFont="1" applyAlignment="1">
      <alignment horizontal="center"/>
    </xf>
    <xf numFmtId="4" fontId="12" fillId="0" borderId="0" xfId="0" applyNumberFormat="1" applyFont="1" applyAlignment="1">
      <alignment horizontal="center" vertical="center"/>
    </xf>
    <xf numFmtId="0" fontId="31" fillId="0" borderId="0" xfId="0" applyFont="1"/>
    <xf numFmtId="0" fontId="31" fillId="0" borderId="0" xfId="0" applyFont="1" applyAlignment="1">
      <alignment horizontal="center" vertical="center"/>
    </xf>
    <xf numFmtId="4" fontId="31" fillId="0" borderId="0" xfId="0" applyNumberFormat="1" applyFont="1" applyAlignment="1">
      <alignment horizontal="right" vertical="center"/>
    </xf>
    <xf numFmtId="9" fontId="32" fillId="0" borderId="0" xfId="2" applyFont="1" applyFill="1" applyBorder="1" applyAlignment="1" applyProtection="1">
      <alignment horizontal="right" vertical="center"/>
    </xf>
    <xf numFmtId="49" fontId="31" fillId="0" borderId="0" xfId="0" applyNumberFormat="1" applyFont="1"/>
    <xf numFmtId="9" fontId="34" fillId="0" borderId="1" xfId="2" applyFont="1" applyFill="1" applyBorder="1" applyAlignment="1" applyProtection="1">
      <alignment horizontal="center" vertical="center" wrapText="1"/>
    </xf>
    <xf numFmtId="49" fontId="31" fillId="0" borderId="1" xfId="0" applyNumberFormat="1" applyFont="1" applyBorder="1" applyAlignment="1">
      <alignment horizontal="center" vertical="center" wrapText="1"/>
    </xf>
    <xf numFmtId="4" fontId="31" fillId="0" borderId="21" xfId="0" applyNumberFormat="1" applyFont="1" applyBorder="1" applyAlignment="1">
      <alignment horizontal="center" vertical="center"/>
    </xf>
    <xf numFmtId="4" fontId="31" fillId="0" borderId="18" xfId="0" applyNumberFormat="1" applyFont="1" applyBorder="1" applyAlignment="1">
      <alignment horizontal="center" vertical="center" wrapText="1"/>
    </xf>
    <xf numFmtId="9" fontId="31" fillId="0" borderId="18" xfId="2" applyFont="1" applyFill="1" applyBorder="1" applyAlignment="1" applyProtection="1">
      <alignment horizontal="center" vertical="center" wrapText="1"/>
    </xf>
    <xf numFmtId="4" fontId="31" fillId="0" borderId="22" xfId="0" applyNumberFormat="1" applyFont="1" applyBorder="1" applyAlignment="1">
      <alignment horizontal="center" vertical="center"/>
    </xf>
    <xf numFmtId="4" fontId="31" fillId="0" borderId="1" xfId="0" applyNumberFormat="1" applyFont="1" applyBorder="1" applyAlignment="1">
      <alignment horizontal="center" vertical="center" wrapText="1"/>
    </xf>
    <xf numFmtId="9" fontId="31" fillId="0" borderId="1" xfId="2" applyFont="1" applyFill="1" applyBorder="1" applyAlignment="1" applyProtection="1">
      <alignment horizontal="center" vertical="center" wrapText="1"/>
    </xf>
    <xf numFmtId="4" fontId="36" fillId="0" borderId="0" xfId="0" applyNumberFormat="1" applyFont="1" applyAlignment="1">
      <alignment horizontal="center"/>
    </xf>
    <xf numFmtId="49" fontId="35" fillId="0" borderId="1" xfId="0" applyNumberFormat="1"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center" vertical="center" wrapText="1"/>
    </xf>
    <xf numFmtId="0" fontId="34" fillId="0" borderId="0" xfId="0" applyFont="1" applyAlignment="1">
      <alignment vertical="center" wrapText="1"/>
    </xf>
    <xf numFmtId="49" fontId="6"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49" fontId="33" fillId="13" borderId="1" xfId="0" applyNumberFormat="1" applyFont="1" applyFill="1" applyBorder="1" applyAlignment="1">
      <alignment horizontal="center" vertical="center" wrapText="1"/>
    </xf>
    <xf numFmtId="4" fontId="33" fillId="13" borderId="6" xfId="0" applyNumberFormat="1" applyFont="1" applyFill="1" applyBorder="1" applyAlignment="1">
      <alignment horizontal="center" vertical="center" wrapText="1"/>
    </xf>
    <xf numFmtId="4" fontId="33" fillId="13" borderId="1" xfId="0" applyNumberFormat="1" applyFont="1" applyFill="1" applyBorder="1" applyAlignment="1">
      <alignment horizontal="center" vertical="center" wrapText="1"/>
    </xf>
    <xf numFmtId="9" fontId="33" fillId="13" borderId="1" xfId="2" applyFont="1" applyFill="1" applyBorder="1" applyAlignment="1" applyProtection="1">
      <alignment horizontal="center" vertical="center" wrapText="1"/>
    </xf>
    <xf numFmtId="49" fontId="33" fillId="13" borderId="3" xfId="0" applyNumberFormat="1" applyFont="1" applyFill="1" applyBorder="1" applyAlignment="1">
      <alignment horizontal="center" vertical="center" wrapText="1"/>
    </xf>
    <xf numFmtId="0" fontId="37" fillId="0" borderId="0" xfId="0" applyFont="1"/>
    <xf numFmtId="0" fontId="36" fillId="0" borderId="0" xfId="0" applyFont="1" applyAlignment="1">
      <alignment horizontal="center" vertical="top" wrapText="1"/>
    </xf>
    <xf numFmtId="9" fontId="34" fillId="0" borderId="0" xfId="2" applyFont="1" applyFill="1" applyBorder="1" applyAlignment="1" applyProtection="1">
      <alignment horizontal="center" vertical="center" wrapText="1"/>
    </xf>
    <xf numFmtId="0" fontId="38" fillId="0" borderId="0" xfId="0" applyFont="1" applyAlignment="1">
      <alignment horizontal="center" vertical="top"/>
    </xf>
    <xf numFmtId="0" fontId="38" fillId="0" borderId="0" xfId="0" applyFont="1" applyAlignment="1">
      <alignment vertical="top"/>
    </xf>
    <xf numFmtId="0" fontId="38" fillId="0" borderId="0" xfId="0" applyFont="1"/>
    <xf numFmtId="49" fontId="31" fillId="13" borderId="1" xfId="0" applyNumberFormat="1" applyFont="1" applyFill="1" applyBorder="1" applyAlignment="1">
      <alignment horizontal="center" vertical="center" wrapText="1"/>
    </xf>
    <xf numFmtId="4" fontId="31" fillId="13" borderId="6" xfId="0" applyNumberFormat="1" applyFont="1" applyFill="1" applyBorder="1" applyAlignment="1">
      <alignment horizontal="center" vertical="center" wrapText="1"/>
    </xf>
    <xf numFmtId="4" fontId="31" fillId="13" borderId="1" xfId="0" applyNumberFormat="1" applyFont="1" applyFill="1" applyBorder="1" applyAlignment="1">
      <alignment horizontal="center" vertical="center" wrapText="1"/>
    </xf>
    <xf numFmtId="9" fontId="31" fillId="13" borderId="1" xfId="2" applyFont="1" applyFill="1" applyBorder="1" applyAlignment="1" applyProtection="1">
      <alignment horizontal="center" vertical="center" wrapText="1"/>
    </xf>
    <xf numFmtId="0" fontId="39"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xf>
    <xf numFmtId="3" fontId="31" fillId="0" borderId="1" xfId="0" applyNumberFormat="1" applyFont="1" applyBorder="1" applyAlignment="1">
      <alignment horizontal="center" vertical="center"/>
    </xf>
    <xf numFmtId="4" fontId="31" fillId="0" borderId="1" xfId="0" applyNumberFormat="1" applyFont="1" applyBorder="1" applyAlignment="1">
      <alignment horizontal="center" vertical="center"/>
    </xf>
    <xf numFmtId="4" fontId="39" fillId="0" borderId="1" xfId="0" applyNumberFormat="1" applyFont="1" applyBorder="1" applyAlignment="1">
      <alignment horizontal="center" vertical="center"/>
    </xf>
    <xf numFmtId="0" fontId="31" fillId="0" borderId="1" xfId="0" applyFont="1" applyBorder="1" applyAlignment="1">
      <alignment horizontal="center"/>
    </xf>
    <xf numFmtId="9" fontId="31" fillId="0" borderId="1" xfId="2" applyFont="1" applyFill="1" applyBorder="1" applyAlignment="1" applyProtection="1">
      <alignment horizontal="center" vertical="center"/>
    </xf>
    <xf numFmtId="4" fontId="34" fillId="0" borderId="0" xfId="0" applyNumberFormat="1" applyFont="1" applyAlignment="1">
      <alignment horizontal="center" vertical="center"/>
    </xf>
    <xf numFmtId="0" fontId="31"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0" fillId="11" borderId="1" xfId="0" applyFill="1" applyBorder="1" applyAlignment="1">
      <alignment horizontal="center" vertical="center"/>
    </xf>
    <xf numFmtId="0" fontId="31" fillId="12" borderId="18" xfId="0" applyFont="1" applyFill="1" applyBorder="1" applyAlignment="1">
      <alignment horizontal="center" vertical="center"/>
    </xf>
    <xf numFmtId="0" fontId="31" fillId="12" borderId="1" xfId="0" applyFont="1" applyFill="1" applyBorder="1" applyAlignment="1">
      <alignment horizontal="center" vertical="center"/>
    </xf>
    <xf numFmtId="4" fontId="31" fillId="0" borderId="0" xfId="0" applyNumberFormat="1" applyFont="1" applyAlignment="1">
      <alignment horizontal="center" vertical="center"/>
    </xf>
    <xf numFmtId="4" fontId="39" fillId="0" borderId="1" xfId="0" applyNumberFormat="1" applyFont="1" applyBorder="1" applyAlignment="1">
      <alignment horizontal="center"/>
    </xf>
    <xf numFmtId="0" fontId="6" fillId="0" borderId="1" xfId="0" applyFont="1" applyBorder="1" applyAlignment="1">
      <alignment horizontal="left" vertical="center" wrapText="1"/>
    </xf>
    <xf numFmtId="49" fontId="40" fillId="13" borderId="1" xfId="0" applyNumberFormat="1" applyFont="1" applyFill="1" applyBorder="1" applyAlignment="1">
      <alignment horizontal="center" vertical="center" wrapText="1"/>
    </xf>
    <xf numFmtId="4" fontId="40" fillId="13" borderId="6" xfId="0" applyNumberFormat="1" applyFont="1" applyFill="1" applyBorder="1" applyAlignment="1">
      <alignment horizontal="center" vertical="center" wrapText="1"/>
    </xf>
    <xf numFmtId="4" fontId="40" fillId="13" borderId="1" xfId="0" applyNumberFormat="1" applyFont="1" applyFill="1" applyBorder="1" applyAlignment="1">
      <alignment horizontal="center" vertical="center" wrapText="1"/>
    </xf>
    <xf numFmtId="9" fontId="40" fillId="13" borderId="1" xfId="2" applyFont="1" applyFill="1" applyBorder="1" applyAlignment="1" applyProtection="1">
      <alignment horizontal="center" vertical="center" wrapText="1"/>
    </xf>
    <xf numFmtId="0" fontId="31" fillId="0" borderId="0" xfId="0" applyFont="1" applyAlignment="1">
      <alignment horizontal="left" vertical="center" wrapText="1"/>
    </xf>
    <xf numFmtId="0" fontId="31" fillId="0" borderId="0" xfId="0" applyFont="1" applyAlignment="1">
      <alignment horizontal="center"/>
    </xf>
    <xf numFmtId="0" fontId="33" fillId="0" borderId="7" xfId="0" applyFont="1" applyBorder="1" applyAlignment="1">
      <alignment vertical="center"/>
    </xf>
    <xf numFmtId="0" fontId="33" fillId="0" borderId="1" xfId="0" applyFont="1" applyBorder="1" applyAlignment="1">
      <alignment horizontal="center" vertical="center"/>
    </xf>
    <xf numFmtId="0" fontId="33" fillId="0" borderId="1" xfId="0" applyFont="1" applyBorder="1" applyAlignment="1">
      <alignment horizontal="left" vertical="center" wrapText="1"/>
    </xf>
    <xf numFmtId="4" fontId="33" fillId="0" borderId="1" xfId="0" applyNumberFormat="1" applyFont="1" applyBorder="1" applyAlignment="1">
      <alignment horizontal="center" vertical="center"/>
    </xf>
    <xf numFmtId="4" fontId="41" fillId="0" borderId="1" xfId="0" applyNumberFormat="1" applyFont="1" applyBorder="1" applyAlignment="1">
      <alignment horizontal="center" vertical="center"/>
    </xf>
    <xf numFmtId="9" fontId="33" fillId="0" borderId="1" xfId="2" applyFont="1" applyFill="1" applyBorder="1" applyAlignment="1" applyProtection="1">
      <alignment horizontal="center" vertical="center" wrapText="1"/>
    </xf>
    <xf numFmtId="0" fontId="33" fillId="0" borderId="1" xfId="0" applyFont="1" applyBorder="1"/>
    <xf numFmtId="9" fontId="33" fillId="0" borderId="1" xfId="2" applyFont="1" applyFill="1" applyBorder="1" applyAlignment="1" applyProtection="1">
      <alignment horizontal="center" vertical="center"/>
    </xf>
    <xf numFmtId="4" fontId="42" fillId="0" borderId="0" xfId="0" applyNumberFormat="1" applyFont="1" applyAlignment="1">
      <alignment horizontal="center" vertical="center"/>
    </xf>
    <xf numFmtId="0" fontId="33" fillId="0" borderId="0" xfId="0" applyFont="1"/>
    <xf numFmtId="4" fontId="32" fillId="0" borderId="0" xfId="0" applyNumberFormat="1" applyFont="1" applyAlignment="1">
      <alignment horizontal="right" vertical="center"/>
    </xf>
    <xf numFmtId="9" fontId="31" fillId="0" borderId="0" xfId="2" applyFont="1" applyFill="1" applyBorder="1" applyAlignment="1" applyProtection="1">
      <alignment horizontal="center" vertical="center"/>
    </xf>
    <xf numFmtId="0" fontId="33" fillId="11" borderId="1" xfId="0" applyFont="1" applyFill="1" applyBorder="1" applyAlignment="1">
      <alignment horizontal="center" vertical="center"/>
    </xf>
    <xf numFmtId="0" fontId="39" fillId="0" borderId="1" xfId="0" applyFont="1" applyBorder="1" applyAlignment="1">
      <alignment vertical="center" wrapText="1"/>
    </xf>
    <xf numFmtId="0" fontId="31" fillId="2" borderId="1" xfId="0" applyFont="1" applyFill="1" applyBorder="1" applyAlignment="1">
      <alignment horizontal="center" vertical="center"/>
    </xf>
    <xf numFmtId="3" fontId="31" fillId="2" borderId="1" xfId="0" applyNumberFormat="1" applyFont="1" applyFill="1" applyBorder="1" applyAlignment="1">
      <alignment horizontal="center" vertical="center"/>
    </xf>
    <xf numFmtId="0" fontId="34" fillId="0" borderId="0" xfId="0" applyFont="1" applyAlignment="1">
      <alignment horizontal="left" wrapText="1"/>
    </xf>
    <xf numFmtId="0" fontId="31" fillId="0" borderId="0" xfId="0" applyFont="1" applyAlignment="1">
      <alignment horizontal="center" vertical="center" wrapText="1"/>
    </xf>
    <xf numFmtId="4" fontId="34" fillId="0" borderId="0" xfId="0" applyNumberFormat="1" applyFont="1" applyAlignment="1">
      <alignment vertical="center"/>
    </xf>
    <xf numFmtId="0" fontId="31" fillId="0" borderId="0" xfId="0" applyFont="1" applyAlignment="1">
      <alignment horizontal="right"/>
    </xf>
    <xf numFmtId="0" fontId="31" fillId="0" borderId="0" xfId="0" applyFont="1" applyAlignment="1">
      <alignment horizontal="left"/>
    </xf>
    <xf numFmtId="0" fontId="39" fillId="0" borderId="1" xfId="0" applyFont="1" applyBorder="1" applyAlignment="1">
      <alignment horizontal="left" vertical="center" wrapText="1"/>
    </xf>
    <xf numFmtId="0" fontId="39" fillId="0" borderId="24" xfId="0" applyFont="1" applyBorder="1" applyAlignment="1">
      <alignment horizontal="center" vertical="center" wrapText="1"/>
    </xf>
    <xf numFmtId="0" fontId="31" fillId="0" borderId="24" xfId="0" applyFont="1" applyBorder="1" applyAlignment="1">
      <alignment horizontal="center" vertical="center"/>
    </xf>
    <xf numFmtId="3" fontId="31" fillId="0" borderId="24" xfId="0" applyNumberFormat="1" applyFont="1" applyBorder="1" applyAlignment="1">
      <alignment horizontal="center" vertical="center"/>
    </xf>
    <xf numFmtId="4" fontId="31" fillId="0" borderId="24" xfId="0" applyNumberFormat="1" applyFont="1" applyBorder="1" applyAlignment="1">
      <alignment horizontal="center" vertical="center"/>
    </xf>
    <xf numFmtId="4" fontId="39" fillId="0" borderId="24" xfId="0" applyNumberFormat="1" applyFont="1" applyBorder="1" applyAlignment="1">
      <alignment horizontal="center" vertical="center"/>
    </xf>
    <xf numFmtId="9" fontId="31" fillId="0" borderId="24" xfId="2" applyFont="1" applyFill="1" applyBorder="1" applyAlignment="1" applyProtection="1">
      <alignment horizontal="center" vertical="center" wrapText="1"/>
    </xf>
    <xf numFmtId="0" fontId="31" fillId="0" borderId="24" xfId="0" applyFont="1" applyBorder="1" applyAlignment="1">
      <alignment horizontal="left" vertical="center" wrapText="1"/>
    </xf>
    <xf numFmtId="0" fontId="31" fillId="0" borderId="1" xfId="0" applyFont="1" applyBorder="1" applyAlignment="1">
      <alignment horizontal="left" vertical="center" wrapText="1"/>
    </xf>
    <xf numFmtId="49" fontId="31" fillId="13" borderId="2" xfId="0" applyNumberFormat="1" applyFont="1" applyFill="1" applyBorder="1" applyAlignment="1">
      <alignment horizontal="center" vertical="center" wrapText="1"/>
    </xf>
    <xf numFmtId="4" fontId="31" fillId="13" borderId="2" xfId="0" applyNumberFormat="1" applyFont="1" applyFill="1" applyBorder="1" applyAlignment="1">
      <alignment horizontal="center" vertical="center" wrapText="1"/>
    </xf>
    <xf numFmtId="9" fontId="31" fillId="13" borderId="2" xfId="2" applyFont="1" applyFill="1" applyBorder="1" applyAlignment="1" applyProtection="1">
      <alignment horizontal="center" vertical="center" wrapText="1"/>
    </xf>
    <xf numFmtId="0" fontId="31" fillId="11" borderId="24" xfId="0" applyFont="1" applyFill="1" applyBorder="1" applyAlignment="1">
      <alignment horizontal="center" vertical="center"/>
    </xf>
    <xf numFmtId="0" fontId="6" fillId="13" borderId="1" xfId="0" applyFont="1" applyFill="1" applyBorder="1" applyAlignment="1">
      <alignment horizontal="center" vertical="center"/>
    </xf>
    <xf numFmtId="0" fontId="31" fillId="0" borderId="1" xfId="0" applyFont="1" applyBorder="1"/>
    <xf numFmtId="0" fontId="31" fillId="0" borderId="1" xfId="0" applyFont="1" applyBorder="1" applyAlignment="1">
      <alignment horizontal="left" vertical="top" wrapText="1"/>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6" fillId="0" borderId="2" xfId="0" applyFont="1" applyBorder="1" applyAlignment="1">
      <alignment horizontal="center" vertical="center"/>
    </xf>
    <xf numFmtId="49" fontId="6" fillId="11" borderId="1" xfId="0" applyNumberFormat="1" applyFont="1" applyFill="1" applyBorder="1"/>
    <xf numFmtId="0" fontId="6" fillId="11" borderId="6" xfId="0" applyFont="1" applyFill="1" applyBorder="1" applyAlignment="1">
      <alignment horizontal="center" vertical="center"/>
    </xf>
    <xf numFmtId="4" fontId="33" fillId="0" borderId="2" xfId="0" applyNumberFormat="1" applyFont="1" applyBorder="1" applyAlignment="1">
      <alignment horizontal="center" vertical="center"/>
    </xf>
    <xf numFmtId="9" fontId="33" fillId="0" borderId="2"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4" xfId="0" applyFont="1" applyBorder="1" applyAlignment="1">
      <alignment horizontal="center" vertical="center"/>
    </xf>
    <xf numFmtId="0" fontId="38" fillId="0" borderId="1" xfId="0" applyFont="1" applyBorder="1" applyAlignment="1">
      <alignment horizontal="left" vertical="center"/>
    </xf>
    <xf numFmtId="0" fontId="38" fillId="0" borderId="22" xfId="0" applyFont="1" applyBorder="1" applyAlignment="1">
      <alignment horizontal="center" vertical="center"/>
    </xf>
    <xf numFmtId="4" fontId="31" fillId="0" borderId="2" xfId="0" applyNumberFormat="1" applyFont="1" applyBorder="1" applyAlignment="1">
      <alignment horizontal="center" vertical="center"/>
    </xf>
    <xf numFmtId="9" fontId="31" fillId="0" borderId="2" xfId="0" applyNumberFormat="1" applyFont="1" applyBorder="1" applyAlignment="1">
      <alignment horizontal="center" vertical="center"/>
    </xf>
    <xf numFmtId="0" fontId="38" fillId="0" borderId="20" xfId="0" applyFont="1" applyBorder="1" applyAlignment="1">
      <alignment horizontal="left" vertical="center"/>
    </xf>
    <xf numFmtId="0" fontId="38" fillId="0" borderId="1" xfId="0" applyFont="1" applyBorder="1" applyAlignment="1">
      <alignment horizontal="left" vertical="top" wrapText="1"/>
    </xf>
    <xf numFmtId="49" fontId="31" fillId="11" borderId="1" xfId="0" applyNumberFormat="1" applyFont="1" applyFill="1" applyBorder="1"/>
    <xf numFmtId="0" fontId="31" fillId="11" borderId="6" xfId="0" applyFont="1" applyFill="1" applyBorder="1" applyAlignment="1">
      <alignment horizontal="center" vertical="center"/>
    </xf>
    <xf numFmtId="0" fontId="31" fillId="11" borderId="14" xfId="0" applyFont="1" applyFill="1" applyBorder="1" applyAlignment="1">
      <alignment horizontal="center" vertical="center"/>
    </xf>
    <xf numFmtId="0" fontId="31" fillId="11" borderId="11" xfId="0" applyFont="1" applyFill="1" applyBorder="1" applyAlignment="1">
      <alignment horizontal="center" vertical="center"/>
    </xf>
    <xf numFmtId="0" fontId="31" fillId="0" borderId="2" xfId="0" applyFont="1" applyBorder="1" applyAlignment="1">
      <alignment horizontal="center" vertical="center"/>
    </xf>
    <xf numFmtId="0" fontId="43" fillId="0" borderId="2" xfId="0" applyFont="1" applyBorder="1" applyAlignment="1">
      <alignment horizontal="center" vertical="center"/>
    </xf>
    <xf numFmtId="0" fontId="43" fillId="0" borderId="2" xfId="0" applyFont="1" applyBorder="1" applyAlignment="1">
      <alignment horizontal="left" vertical="center" wrapText="1"/>
    </xf>
    <xf numFmtId="4" fontId="40" fillId="13" borderId="3" xfId="0" applyNumberFormat="1" applyFont="1" applyFill="1" applyBorder="1" applyAlignment="1">
      <alignment horizontal="center" vertical="center" wrapText="1"/>
    </xf>
    <xf numFmtId="0" fontId="33" fillId="11" borderId="6" xfId="0" applyFont="1" applyFill="1" applyBorder="1" applyAlignment="1">
      <alignment horizontal="center" vertical="center"/>
    </xf>
    <xf numFmtId="0" fontId="33" fillId="0" borderId="2" xfId="0" applyFont="1" applyBorder="1" applyAlignment="1">
      <alignment horizontal="center" vertical="center"/>
    </xf>
    <xf numFmtId="0" fontId="44" fillId="0" borderId="0" xfId="0" applyFont="1" applyAlignment="1">
      <alignment horizontal="right"/>
    </xf>
    <xf numFmtId="0" fontId="34" fillId="0" borderId="0" xfId="0" applyFont="1" applyAlignment="1">
      <alignment horizontal="center" vertical="center"/>
    </xf>
    <xf numFmtId="0" fontId="38" fillId="0" borderId="2" xfId="0" applyFont="1" applyBorder="1" applyAlignment="1">
      <alignment horizontal="center" vertical="center"/>
    </xf>
    <xf numFmtId="49" fontId="38" fillId="0" borderId="20" xfId="0" applyNumberFormat="1" applyFont="1" applyBorder="1" applyAlignment="1">
      <alignment horizontal="left" vertical="center" wrapText="1"/>
    </xf>
    <xf numFmtId="49" fontId="0" fillId="13" borderId="1" xfId="0" applyNumberFormat="1" applyFill="1" applyBorder="1" applyAlignment="1">
      <alignment horizontal="center" vertical="center" wrapText="1"/>
    </xf>
    <xf numFmtId="49" fontId="45" fillId="13" borderId="1" xfId="0" applyNumberFormat="1" applyFont="1" applyFill="1" applyBorder="1" applyAlignment="1">
      <alignment horizontal="center" vertical="center" wrapText="1"/>
    </xf>
    <xf numFmtId="49" fontId="1" fillId="13" borderId="1" xfId="0" applyNumberFormat="1" applyFont="1" applyFill="1" applyBorder="1" applyAlignment="1">
      <alignment horizontal="center" vertical="center" wrapText="1"/>
    </xf>
    <xf numFmtId="4" fontId="1" fillId="13" borderId="6" xfId="0" applyNumberFormat="1" applyFont="1" applyFill="1" applyBorder="1" applyAlignment="1">
      <alignment horizontal="center" vertical="center" wrapText="1"/>
    </xf>
    <xf numFmtId="4" fontId="1" fillId="13" borderId="1" xfId="0" applyNumberFormat="1" applyFont="1" applyFill="1" applyBorder="1" applyAlignment="1">
      <alignment horizontal="center" vertical="center" wrapText="1"/>
    </xf>
    <xf numFmtId="9" fontId="1" fillId="13" borderId="1" xfId="2" applyFont="1" applyFill="1" applyBorder="1" applyAlignment="1" applyProtection="1">
      <alignment horizontal="center" vertical="center" wrapText="1"/>
    </xf>
    <xf numFmtId="4" fontId="33" fillId="13" borderId="3" xfId="0" applyNumberFormat="1" applyFont="1" applyFill="1" applyBorder="1" applyAlignment="1">
      <alignment horizontal="center" vertical="center" wrapText="1"/>
    </xf>
    <xf numFmtId="49" fontId="33" fillId="3" borderId="18" xfId="3" applyNumberFormat="1" applyFont="1" applyFill="1" applyBorder="1" applyAlignment="1">
      <alignment horizontal="left" vertical="center" wrapText="1"/>
    </xf>
    <xf numFmtId="0" fontId="33" fillId="3" borderId="1" xfId="3" applyFont="1" applyFill="1" applyBorder="1" applyAlignment="1">
      <alignment horizontal="left" vertical="center" wrapText="1"/>
    </xf>
    <xf numFmtId="0" fontId="31" fillId="0" borderId="23" xfId="0" applyFont="1" applyBorder="1" applyAlignment="1">
      <alignment horizontal="right"/>
    </xf>
    <xf numFmtId="0" fontId="38" fillId="0" borderId="23" xfId="0" applyFont="1" applyBorder="1" applyAlignment="1">
      <alignment horizontal="right" vertical="center"/>
    </xf>
    <xf numFmtId="0" fontId="31" fillId="0" borderId="0" xfId="0" applyFont="1" applyAlignment="1">
      <alignment horizontal="center" vertical="center"/>
    </xf>
    <xf numFmtId="0" fontId="31" fillId="0" borderId="7" xfId="0" applyFont="1" applyBorder="1" applyAlignment="1">
      <alignment horizontal="left" vertical="center" wrapText="1"/>
    </xf>
    <xf numFmtId="0" fontId="31" fillId="0" borderId="7" xfId="0" applyFont="1" applyBorder="1" applyAlignment="1">
      <alignment horizontal="right" vertical="center" wrapText="1"/>
    </xf>
    <xf numFmtId="0" fontId="39" fillId="0" borderId="4" xfId="0" applyFont="1" applyBorder="1" applyAlignment="1">
      <alignment horizontal="center" vertical="top" wrapText="1"/>
    </xf>
    <xf numFmtId="0" fontId="39" fillId="0" borderId="5" xfId="0" applyFont="1" applyBorder="1" applyAlignment="1">
      <alignment horizontal="center" vertical="top" wrapText="1"/>
    </xf>
    <xf numFmtId="0" fontId="39" fillId="0" borderId="6" xfId="0" applyFont="1" applyBorder="1" applyAlignment="1">
      <alignment horizontal="center" vertical="top" wrapText="1"/>
    </xf>
    <xf numFmtId="0" fontId="0" fillId="0" borderId="0" xfId="0" applyAlignment="1">
      <alignment horizontal="left" vertical="center" wrapText="1"/>
    </xf>
    <xf numFmtId="0" fontId="31"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center" vertical="center"/>
    </xf>
    <xf numFmtId="0" fontId="30" fillId="0" borderId="0" xfId="0" applyFont="1" applyAlignment="1">
      <alignment horizontal="left" vertical="top"/>
    </xf>
    <xf numFmtId="0" fontId="30" fillId="0" borderId="0" xfId="0" applyFont="1" applyAlignment="1">
      <alignment horizontal="center"/>
    </xf>
    <xf numFmtId="0" fontId="0" fillId="0" borderId="0" xfId="0" applyAlignment="1">
      <alignment horizontal="center"/>
    </xf>
    <xf numFmtId="0" fontId="6" fillId="0" borderId="7" xfId="0" applyFont="1" applyBorder="1" applyAlignment="1">
      <alignment horizontal="right" vertical="center" wrapText="1"/>
    </xf>
    <xf numFmtId="0" fontId="31" fillId="0" borderId="1" xfId="0" applyFont="1" applyBorder="1" applyAlignment="1">
      <alignment horizontal="center" vertical="center"/>
    </xf>
    <xf numFmtId="0" fontId="31" fillId="0" borderId="7" xfId="0" applyFont="1" applyBorder="1" applyAlignment="1">
      <alignment horizontal="left" vertical="center"/>
    </xf>
    <xf numFmtId="0" fontId="38" fillId="0" borderId="0" xfId="0" applyFont="1" applyAlignment="1">
      <alignment horizontal="left" vertical="top"/>
    </xf>
    <xf numFmtId="0" fontId="38" fillId="0" borderId="0" xfId="0" applyFont="1" applyAlignment="1">
      <alignment horizontal="center" vertical="top"/>
    </xf>
    <xf numFmtId="0" fontId="31" fillId="0" borderId="7" xfId="0" applyFont="1" applyBorder="1" applyAlignment="1">
      <alignment horizontal="right" vertical="center"/>
    </xf>
    <xf numFmtId="0" fontId="6" fillId="0" borderId="7" xfId="0" applyFont="1" applyBorder="1" applyAlignment="1">
      <alignment horizontal="left" vertical="center"/>
    </xf>
    <xf numFmtId="0" fontId="6" fillId="0" borderId="23" xfId="0" applyFont="1" applyBorder="1" applyAlignment="1">
      <alignment horizontal="right" vertical="center"/>
    </xf>
    <xf numFmtId="0" fontId="31" fillId="0" borderId="0" xfId="0" applyFont="1" applyAlignment="1">
      <alignment horizontal="center"/>
    </xf>
    <xf numFmtId="0" fontId="33" fillId="0" borderId="23" xfId="0" applyFont="1" applyBorder="1" applyAlignment="1">
      <alignment horizontal="right" vertical="center"/>
    </xf>
    <xf numFmtId="0" fontId="33" fillId="0" borderId="1" xfId="0" applyFont="1" applyBorder="1" applyAlignment="1">
      <alignment horizontal="center" vertical="center"/>
    </xf>
    <xf numFmtId="0" fontId="33" fillId="0" borderId="23" xfId="0" applyFont="1" applyBorder="1" applyAlignment="1">
      <alignment horizontal="left" vertical="center"/>
    </xf>
    <xf numFmtId="0" fontId="31" fillId="0" borderId="23" xfId="0" applyFont="1" applyBorder="1" applyAlignment="1">
      <alignment horizontal="right" vertical="center" wrapText="1"/>
    </xf>
    <xf numFmtId="0" fontId="31" fillId="0" borderId="25" xfId="0" applyFont="1" applyBorder="1" applyAlignment="1">
      <alignment horizontal="right" vertical="center" wrapText="1"/>
    </xf>
    <xf numFmtId="0" fontId="31" fillId="0" borderId="1" xfId="0" applyFont="1" applyBorder="1" applyAlignment="1">
      <alignment horizontal="center"/>
    </xf>
    <xf numFmtId="0" fontId="31" fillId="0" borderId="23" xfId="0" applyFont="1" applyBorder="1" applyAlignment="1">
      <alignment horizontal="right" vertical="center"/>
    </xf>
    <xf numFmtId="0" fontId="31" fillId="0" borderId="7" xfId="0" applyFont="1" applyBorder="1" applyAlignment="1">
      <alignment horizontal="left"/>
    </xf>
    <xf numFmtId="0" fontId="13" fillId="0" borderId="23" xfId="0" applyFont="1" applyBorder="1" applyAlignment="1">
      <alignment horizontal="right"/>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38" fillId="0" borderId="23" xfId="0" applyFont="1" applyBorder="1" applyAlignment="1">
      <alignment horizontal="right" vertical="center"/>
    </xf>
    <xf numFmtId="0" fontId="38" fillId="0" borderId="7" xfId="0" applyFont="1" applyBorder="1" applyAlignment="1">
      <alignment horizontal="left" vertical="center"/>
    </xf>
    <xf numFmtId="0" fontId="38" fillId="0" borderId="15" xfId="0" applyFont="1" applyBorder="1" applyAlignment="1">
      <alignment horizontal="center"/>
    </xf>
    <xf numFmtId="0" fontId="38" fillId="0" borderId="16" xfId="0" applyFont="1" applyBorder="1" applyAlignment="1">
      <alignment horizontal="center"/>
    </xf>
    <xf numFmtId="0" fontId="38" fillId="0" borderId="17" xfId="0" applyFont="1" applyBorder="1" applyAlignment="1">
      <alignment horizont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43" fillId="0" borderId="23" xfId="0" applyFont="1" applyBorder="1" applyAlignment="1">
      <alignment horizontal="right" vertical="center"/>
    </xf>
    <xf numFmtId="0" fontId="43" fillId="0" borderId="16" xfId="0" applyFont="1" applyBorder="1" applyAlignment="1">
      <alignment horizontal="left"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38" fillId="0" borderId="16" xfId="0" applyFont="1" applyBorder="1" applyAlignment="1">
      <alignment horizontal="left"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43" fillId="0" borderId="23" xfId="0" applyFont="1" applyBorder="1" applyAlignment="1">
      <alignment horizontal="right"/>
    </xf>
    <xf numFmtId="0" fontId="43" fillId="0" borderId="23" xfId="0" applyFont="1" applyBorder="1" applyAlignment="1">
      <alignment horizontal="left" vertical="center"/>
    </xf>
  </cellXfs>
  <cellStyles count="32">
    <cellStyle name="Accent" xfId="5" xr:uid="{F3AD76ED-B7A8-4479-8D18-766B4DA6D8D6}"/>
    <cellStyle name="Accent 1" xfId="6" xr:uid="{1D81F7DD-1529-4A91-B6B8-9F823F97AE28}"/>
    <cellStyle name="Accent 2" xfId="7" xr:uid="{87290170-012F-4A8A-8A96-6F9B15F6D5E6}"/>
    <cellStyle name="Accent 3" xfId="8" xr:uid="{DA32A06A-B06A-4B1A-A3C2-648BFC4727DA}"/>
    <cellStyle name="Bad" xfId="9" xr:uid="{37B1F36A-E75E-468C-9518-A14BF7564983}"/>
    <cellStyle name="Default" xfId="10" xr:uid="{12DB228C-4DF9-41FB-8E20-F29611CF3507}"/>
    <cellStyle name="Error" xfId="11" xr:uid="{050983C0-E75A-460B-BCB0-6E5FD2860474}"/>
    <cellStyle name="Excel Built-in Currency" xfId="12" xr:uid="{BAEA76FD-4D41-40A1-B654-BF6BA05C14F7}"/>
    <cellStyle name="Excel Built-in Normal" xfId="13" xr:uid="{4B133A39-0B0F-4F98-8044-179FD645D38E}"/>
    <cellStyle name="Excel_BuiltIn_Comma" xfId="14" xr:uid="{962F0766-361C-4070-94CC-71EE8C5B9E16}"/>
    <cellStyle name="Footnote" xfId="15" xr:uid="{A05CB574-69DD-401C-8F03-A0C64BF0505C}"/>
    <cellStyle name="Good" xfId="16" xr:uid="{6A6576E4-63B0-4C27-864B-36AF134F64C6}"/>
    <cellStyle name="Heading" xfId="17" xr:uid="{BD924A43-A3F4-4FA1-8CB1-88FE3F62C5F5}"/>
    <cellStyle name="Heading 1" xfId="18" xr:uid="{B3C6CBB9-F648-4F9E-9BB7-99CDC4FC0074}"/>
    <cellStyle name="Heading 2" xfId="19" xr:uid="{893E0ED3-7459-4DD6-B37A-6F0957210246}"/>
    <cellStyle name="Hyperlink" xfId="20" xr:uid="{655D2000-073B-4FCB-A9B3-BFAC2B1E867C}"/>
    <cellStyle name="Neutral" xfId="21" xr:uid="{308CDFD8-B419-41A3-A83C-49FF2C72C2A9}"/>
    <cellStyle name="Normalny" xfId="0" builtinId="0"/>
    <cellStyle name="Normalny 17" xfId="22" xr:uid="{FC887790-E43F-42A9-B92C-F7D9C9956B30}"/>
    <cellStyle name="Normalny 2" xfId="1" xr:uid="{00000000-0005-0000-0000-000001000000}"/>
    <cellStyle name="Normalny 2 2 5" xfId="23" xr:uid="{96090B01-6CA6-49B6-85AD-0474069C4554}"/>
    <cellStyle name="Normalny 2 7" xfId="24" xr:uid="{BF26DECC-B197-4F34-9608-AED54246B757}"/>
    <cellStyle name="Normalny 3" xfId="4" xr:uid="{D7C3B7E2-F890-4055-B55C-50FB254A3929}"/>
    <cellStyle name="Normalny 3 3" xfId="3" xr:uid="{D0C1BDE2-BE90-4718-9DAC-82A5C4C95B3E}"/>
    <cellStyle name="Normalny 8" xfId="25" xr:uid="{2110443D-96EA-4D3C-B2CE-029068E78588}"/>
    <cellStyle name="Note" xfId="26" xr:uid="{5EA81121-AE5B-4BE0-89E1-AAD2F2526B38}"/>
    <cellStyle name="Procentowy" xfId="2" builtinId="5"/>
    <cellStyle name="Result" xfId="27" xr:uid="{86F4A59F-D883-49E1-8599-E887CC9DB319}"/>
    <cellStyle name="Result2" xfId="28" xr:uid="{4CE92421-E034-4634-8948-871CBD1D5FEC}"/>
    <cellStyle name="Status" xfId="29" xr:uid="{A056A978-5E67-48AF-9D40-ADC46357C515}"/>
    <cellStyle name="Text" xfId="30" xr:uid="{78D6B0D7-C3DD-40F2-8FD4-5158615DFB7B}"/>
    <cellStyle name="Warning" xfId="31" xr:uid="{C2AE49BB-D7AE-4400-8471-ACC4BB301D75}"/>
  </cellStyles>
  <dxfs count="0"/>
  <tableStyles count="0" defaultTableStyle="TableStyleMedium2" defaultPivotStyle="PivotStyleLight16"/>
  <colors>
    <mruColors>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opLeftCell="A4" zoomScaleNormal="100" zoomScaleSheetLayoutView="75" workbookViewId="0">
      <selection activeCell="A10" sqref="A10:L10"/>
    </sheetView>
  </sheetViews>
  <sheetFormatPr defaultRowHeight="12.75"/>
  <cols>
    <col min="1" max="1" width="4.5703125" customWidth="1"/>
    <col min="2" max="2" width="68.5703125" customWidth="1"/>
    <col min="3" max="3" width="6" customWidth="1"/>
    <col min="4" max="4" width="12.5703125" style="1" customWidth="1"/>
    <col min="5" max="5" width="12" style="1" customWidth="1"/>
    <col min="6" max="6" width="11.140625" style="1" customWidth="1"/>
    <col min="7" max="7" width="11.85546875" style="2" customWidth="1"/>
    <col min="8" max="8" width="14.85546875" style="3" customWidth="1"/>
    <col min="9" max="9" width="7.140625" style="4" customWidth="1"/>
    <col min="10" max="10" width="15.140625" style="3" customWidth="1"/>
    <col min="11" max="11" width="22.5703125" style="3" customWidth="1"/>
    <col min="12" max="12" width="9.7109375" customWidth="1"/>
    <col min="15" max="16" width="9.5703125" customWidth="1"/>
  </cols>
  <sheetData>
    <row r="1" spans="1:13">
      <c r="A1" s="50"/>
      <c r="B1" s="50"/>
      <c r="C1" s="50"/>
      <c r="D1" s="51"/>
      <c r="E1" s="51"/>
      <c r="F1" s="51"/>
      <c r="G1" s="52"/>
      <c r="H1" s="52"/>
      <c r="I1" s="53"/>
      <c r="J1" s="52"/>
      <c r="K1" s="52"/>
      <c r="L1" s="50"/>
      <c r="M1" s="50"/>
    </row>
    <row r="2" spans="1:13" ht="21" customHeight="1">
      <c r="A2" s="50"/>
      <c r="B2" s="50"/>
      <c r="C2" s="50"/>
      <c r="D2" s="185" t="s">
        <v>35</v>
      </c>
      <c r="E2" s="185"/>
      <c r="F2" s="185"/>
      <c r="G2" s="185"/>
      <c r="H2" s="52"/>
      <c r="I2" s="53"/>
      <c r="J2" s="52"/>
      <c r="K2" s="52"/>
      <c r="L2" s="50"/>
      <c r="M2" s="50"/>
    </row>
    <row r="3" spans="1:13" ht="18.75" customHeight="1">
      <c r="A3" s="50"/>
      <c r="B3" s="50"/>
      <c r="C3" s="50"/>
      <c r="D3" s="51"/>
      <c r="E3" s="51"/>
      <c r="F3" s="51"/>
      <c r="G3" s="51"/>
      <c r="H3" s="52"/>
      <c r="I3" s="53"/>
      <c r="J3" s="52"/>
      <c r="K3" s="52"/>
      <c r="L3" s="50"/>
      <c r="M3" s="50"/>
    </row>
    <row r="4" spans="1:13" s="67" customFormat="1" ht="21" customHeight="1">
      <c r="A4" s="186" t="s">
        <v>45</v>
      </c>
      <c r="B4" s="186"/>
      <c r="C4" s="186"/>
      <c r="D4" s="186"/>
      <c r="E4" s="186"/>
      <c r="F4" s="186"/>
      <c r="G4" s="186"/>
      <c r="H4" s="186"/>
      <c r="K4" s="187" t="s">
        <v>52</v>
      </c>
      <c r="L4" s="187"/>
    </row>
    <row r="5" spans="1:13" s="7" customFormat="1" ht="43.5" customHeight="1">
      <c r="A5" s="74" t="s">
        <v>0</v>
      </c>
      <c r="B5" s="74" t="s">
        <v>57</v>
      </c>
      <c r="C5" s="74" t="s">
        <v>1</v>
      </c>
      <c r="D5" s="74" t="s">
        <v>32</v>
      </c>
      <c r="E5" s="70" t="s">
        <v>37</v>
      </c>
      <c r="F5" s="70" t="s">
        <v>38</v>
      </c>
      <c r="G5" s="71" t="s">
        <v>42</v>
      </c>
      <c r="H5" s="72" t="s">
        <v>26</v>
      </c>
      <c r="I5" s="73" t="s">
        <v>3</v>
      </c>
      <c r="J5" s="72" t="s">
        <v>27</v>
      </c>
      <c r="K5" s="72" t="s">
        <v>39</v>
      </c>
      <c r="L5" s="70" t="s">
        <v>33</v>
      </c>
      <c r="M5" s="54"/>
    </row>
    <row r="6" spans="1:13" s="7" customFormat="1" ht="207.75" customHeight="1">
      <c r="A6" s="66">
        <v>1</v>
      </c>
      <c r="B6" s="64" t="s">
        <v>41</v>
      </c>
      <c r="C6" s="56" t="s">
        <v>4</v>
      </c>
      <c r="D6" s="66">
        <v>40</v>
      </c>
      <c r="E6" s="56"/>
      <c r="F6" s="56"/>
      <c r="G6" s="57"/>
      <c r="H6" s="58"/>
      <c r="I6" s="59"/>
      <c r="J6" s="58"/>
      <c r="K6" s="58"/>
      <c r="L6" s="97">
        <v>15</v>
      </c>
      <c r="M6" s="54"/>
    </row>
    <row r="7" spans="1:13" s="7" customFormat="1" ht="104.25" customHeight="1">
      <c r="A7" s="66">
        <v>2</v>
      </c>
      <c r="B7" s="65" t="s">
        <v>5</v>
      </c>
      <c r="C7" s="56" t="s">
        <v>4</v>
      </c>
      <c r="D7" s="66">
        <v>40</v>
      </c>
      <c r="E7" s="56"/>
      <c r="F7" s="56"/>
      <c r="G7" s="60"/>
      <c r="H7" s="61"/>
      <c r="I7" s="62"/>
      <c r="J7" s="61"/>
      <c r="K7" s="61"/>
      <c r="L7" s="98">
        <v>5</v>
      </c>
      <c r="M7" s="54"/>
    </row>
    <row r="8" spans="1:13" ht="21" customHeight="1">
      <c r="A8" s="188" t="s">
        <v>29</v>
      </c>
      <c r="B8" s="189"/>
      <c r="C8" s="189"/>
      <c r="D8" s="189"/>
      <c r="E8" s="189"/>
      <c r="F8" s="189"/>
      <c r="G8" s="190"/>
      <c r="H8" s="100">
        <f>H6+H7</f>
        <v>0</v>
      </c>
      <c r="I8" s="55"/>
      <c r="J8" s="100">
        <f>H8*1.08</f>
        <v>0</v>
      </c>
      <c r="K8" s="63"/>
      <c r="L8" s="50"/>
      <c r="M8" s="50"/>
    </row>
    <row r="9" spans="1:13" ht="18.75" customHeight="1">
      <c r="A9" s="76"/>
      <c r="B9" s="76"/>
      <c r="C9" s="76"/>
      <c r="D9" s="76"/>
      <c r="E9" s="76"/>
      <c r="F9" s="76"/>
      <c r="G9" s="76"/>
      <c r="H9" s="63"/>
      <c r="I9" s="77"/>
      <c r="J9" s="63"/>
      <c r="K9" s="63"/>
      <c r="L9" s="50"/>
      <c r="M9" s="50"/>
    </row>
    <row r="10" spans="1:13" ht="28.5" customHeight="1">
      <c r="A10" s="191" t="s">
        <v>108</v>
      </c>
      <c r="B10" s="191"/>
      <c r="C10" s="191"/>
      <c r="D10" s="191"/>
      <c r="E10" s="191"/>
      <c r="F10" s="191"/>
      <c r="G10" s="191"/>
      <c r="H10" s="191"/>
      <c r="I10" s="191"/>
      <c r="J10" s="191"/>
      <c r="K10" s="191"/>
      <c r="L10" s="191"/>
    </row>
  </sheetData>
  <sheetProtection selectLockedCells="1" selectUnlockedCells="1"/>
  <mergeCells count="5">
    <mergeCell ref="D2:G2"/>
    <mergeCell ref="A4:H4"/>
    <mergeCell ref="K4:L4"/>
    <mergeCell ref="A8:G8"/>
    <mergeCell ref="A10:L10"/>
  </mergeCells>
  <pageMargins left="0.15763888888888888" right="0.47222222222222227" top="0.51180555555555562" bottom="0.35416666666666669" header="0.51181102362204722" footer="0.51181102362204722"/>
  <pageSetup paperSize="9"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6E5B-5443-43C5-96A2-D0B04E1DE1F4}">
  <dimension ref="A2:L11"/>
  <sheetViews>
    <sheetView workbookViewId="0">
      <selection activeCell="P17" sqref="P17"/>
    </sheetView>
  </sheetViews>
  <sheetFormatPr defaultRowHeight="12.75"/>
  <cols>
    <col min="1" max="1" width="5.85546875" customWidth="1"/>
    <col min="2" max="2" width="64.85546875" customWidth="1"/>
    <col min="4" max="4" width="9.28515625" bestFit="1" customWidth="1"/>
    <col min="5" max="5" width="10.85546875" customWidth="1"/>
    <col min="6" max="6" width="11.42578125" customWidth="1"/>
    <col min="7" max="7" width="12.7109375" customWidth="1"/>
    <col min="8" max="8" width="15.85546875" customWidth="1"/>
    <col min="9" max="9" width="7.7109375" customWidth="1"/>
    <col min="10" max="10" width="16.85546875" customWidth="1"/>
    <col min="11" max="11" width="22.5703125" customWidth="1"/>
    <col min="12" max="12" width="10.140625" customWidth="1"/>
  </cols>
  <sheetData>
    <row r="2" spans="1:12">
      <c r="D2" s="197" t="s">
        <v>43</v>
      </c>
      <c r="E2" s="197"/>
      <c r="F2" s="197"/>
      <c r="G2" s="197"/>
      <c r="H2" s="197"/>
    </row>
    <row r="4" spans="1:12" ht="17.25" customHeight="1">
      <c r="A4" s="204" t="s">
        <v>79</v>
      </c>
      <c r="B4" s="204"/>
      <c r="C4" s="204"/>
      <c r="D4" s="204"/>
      <c r="E4" s="204"/>
      <c r="F4" s="204"/>
      <c r="G4" s="204"/>
      <c r="H4" s="204"/>
      <c r="I4" s="204"/>
      <c r="J4" s="204"/>
      <c r="K4" s="46"/>
      <c r="L4" s="21"/>
    </row>
    <row r="5" spans="1:12" ht="38.25">
      <c r="A5" s="81" t="s">
        <v>80</v>
      </c>
      <c r="B5" s="81" t="s">
        <v>57</v>
      </c>
      <c r="C5" s="81" t="s">
        <v>1</v>
      </c>
      <c r="D5" s="81" t="s">
        <v>2</v>
      </c>
      <c r="E5" s="81" t="s">
        <v>37</v>
      </c>
      <c r="F5" s="81" t="s">
        <v>38</v>
      </c>
      <c r="G5" s="82" t="s">
        <v>42</v>
      </c>
      <c r="H5" s="83" t="s">
        <v>26</v>
      </c>
      <c r="I5" s="84" t="s">
        <v>3</v>
      </c>
      <c r="J5" s="83" t="s">
        <v>27</v>
      </c>
      <c r="K5" s="83" t="s">
        <v>39</v>
      </c>
      <c r="L5" s="81" t="s">
        <v>33</v>
      </c>
    </row>
    <row r="6" spans="1:12" ht="147.75" customHeight="1">
      <c r="A6" s="33">
        <v>1</v>
      </c>
      <c r="B6" s="101" t="s">
        <v>17</v>
      </c>
      <c r="C6" s="31" t="s">
        <v>10</v>
      </c>
      <c r="D6" s="31">
        <v>30</v>
      </c>
      <c r="E6" s="31"/>
      <c r="F6" s="31"/>
      <c r="G6" s="32"/>
      <c r="H6" s="28"/>
      <c r="I6" s="24"/>
      <c r="J6" s="28"/>
      <c r="K6" s="28"/>
      <c r="L6" s="142">
        <v>4</v>
      </c>
    </row>
    <row r="7" spans="1:12" ht="32.25" customHeight="1">
      <c r="A7" s="33">
        <v>2</v>
      </c>
      <c r="B7" s="101" t="s">
        <v>81</v>
      </c>
      <c r="C7" s="31" t="s">
        <v>10</v>
      </c>
      <c r="D7" s="31">
        <v>60</v>
      </c>
      <c r="E7" s="31"/>
      <c r="F7" s="31"/>
      <c r="G7" s="32"/>
      <c r="H7" s="28"/>
      <c r="I7" s="24"/>
      <c r="J7" s="28"/>
      <c r="K7" s="28"/>
      <c r="L7" s="142">
        <v>12</v>
      </c>
    </row>
    <row r="8" spans="1:12" ht="27" customHeight="1">
      <c r="A8" s="33">
        <v>3</v>
      </c>
      <c r="B8" s="101" t="s">
        <v>82</v>
      </c>
      <c r="C8" s="31" t="s">
        <v>10</v>
      </c>
      <c r="D8" s="31">
        <v>30</v>
      </c>
      <c r="E8" s="31"/>
      <c r="F8" s="31"/>
      <c r="G8" s="32"/>
      <c r="H8" s="28"/>
      <c r="I8" s="24"/>
      <c r="J8" s="28"/>
      <c r="K8" s="28"/>
      <c r="L8" s="142">
        <v>2</v>
      </c>
    </row>
    <row r="9" spans="1:12" ht="19.5" customHeight="1">
      <c r="A9" s="35"/>
      <c r="B9" s="194" t="s">
        <v>62</v>
      </c>
      <c r="C9" s="194"/>
      <c r="D9" s="194"/>
      <c r="E9" s="194"/>
      <c r="F9" s="194"/>
      <c r="G9" s="194"/>
      <c r="H9" s="32">
        <f>SUM(H6:H8)</f>
        <v>0</v>
      </c>
      <c r="I9" s="30"/>
      <c r="J9" s="32">
        <f>SUM(J6:J8)</f>
        <v>0</v>
      </c>
      <c r="K9" s="47"/>
      <c r="L9" s="21"/>
    </row>
    <row r="11" spans="1:12" ht="39" customHeight="1">
      <c r="A11" s="191" t="s">
        <v>110</v>
      </c>
      <c r="B11" s="191"/>
      <c r="C11" s="191"/>
      <c r="D11" s="191"/>
      <c r="E11" s="191"/>
      <c r="F11" s="191"/>
      <c r="G11" s="191"/>
      <c r="H11" s="191"/>
      <c r="I11" s="191"/>
      <c r="J11" s="191"/>
      <c r="K11" s="191"/>
      <c r="L11" s="191"/>
    </row>
  </sheetData>
  <mergeCells count="4">
    <mergeCell ref="D2:H2"/>
    <mergeCell ref="A11:L11"/>
    <mergeCell ref="B9:G9"/>
    <mergeCell ref="A4:J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E438-CEA6-46F2-A6EC-422AEDE1AE77}">
  <sheetPr>
    <tabColor theme="4" tint="0.79998168889431442"/>
  </sheetPr>
  <dimension ref="A1:K9"/>
  <sheetViews>
    <sheetView zoomScaleNormal="100" workbookViewId="0">
      <selection activeCell="N6" sqref="N6"/>
    </sheetView>
  </sheetViews>
  <sheetFormatPr defaultRowHeight="12.75"/>
  <cols>
    <col min="1" max="1" width="6.5703125" customWidth="1"/>
    <col min="2" max="2" width="64.42578125" customWidth="1"/>
    <col min="4" max="4" width="11.85546875" customWidth="1"/>
    <col min="5" max="5" width="15.5703125" customWidth="1"/>
    <col min="7" max="7" width="15" customWidth="1"/>
    <col min="8" max="8" width="15.42578125" customWidth="1"/>
    <col min="10" max="10" width="15.28515625" customWidth="1"/>
    <col min="11" max="11" width="22.5703125" customWidth="1"/>
  </cols>
  <sheetData>
    <row r="1" spans="1:11">
      <c r="A1" s="50"/>
      <c r="B1" s="50"/>
      <c r="C1" s="50"/>
      <c r="D1" s="50"/>
      <c r="E1" s="50"/>
      <c r="F1" s="50"/>
      <c r="G1" s="50"/>
      <c r="H1" s="50"/>
      <c r="I1" s="50"/>
      <c r="J1" s="50"/>
      <c r="K1" s="50"/>
    </row>
    <row r="2" spans="1:11">
      <c r="A2" s="50"/>
      <c r="B2" s="50"/>
      <c r="C2" s="50"/>
      <c r="D2" s="206" t="s">
        <v>35</v>
      </c>
      <c r="E2" s="206"/>
      <c r="F2" s="206"/>
      <c r="G2" s="206"/>
      <c r="H2" s="50"/>
      <c r="I2" s="50"/>
      <c r="J2" s="50"/>
      <c r="K2" s="50"/>
    </row>
    <row r="3" spans="1:11">
      <c r="A3" s="50"/>
      <c r="B3" s="50"/>
      <c r="C3" s="50"/>
      <c r="D3" s="50"/>
      <c r="E3" s="50"/>
      <c r="F3" s="50"/>
      <c r="G3" s="50"/>
      <c r="H3" s="50"/>
      <c r="I3" s="50"/>
      <c r="J3" s="50"/>
      <c r="K3" s="50"/>
    </row>
    <row r="4" spans="1:11" ht="19.5" customHeight="1">
      <c r="A4" s="214" t="s">
        <v>105</v>
      </c>
      <c r="B4" s="214"/>
      <c r="C4" s="214"/>
      <c r="D4" s="214"/>
      <c r="E4" s="214"/>
      <c r="F4" s="214"/>
      <c r="G4" s="214"/>
      <c r="H4" s="214"/>
      <c r="I4" s="214"/>
      <c r="J4" s="214"/>
      <c r="K4" s="183" t="s">
        <v>83</v>
      </c>
    </row>
    <row r="5" spans="1:11" ht="45.75" customHeight="1">
      <c r="A5" s="81" t="s">
        <v>31</v>
      </c>
      <c r="B5" s="81" t="s">
        <v>28</v>
      </c>
      <c r="C5" s="81" t="s">
        <v>1</v>
      </c>
      <c r="D5" s="81" t="s">
        <v>2</v>
      </c>
      <c r="E5" s="81" t="s">
        <v>37</v>
      </c>
      <c r="F5" s="81" t="s">
        <v>38</v>
      </c>
      <c r="G5" s="82" t="s">
        <v>42</v>
      </c>
      <c r="H5" s="83" t="s">
        <v>26</v>
      </c>
      <c r="I5" s="84" t="s">
        <v>3</v>
      </c>
      <c r="J5" s="83" t="s">
        <v>27</v>
      </c>
      <c r="K5" s="83" t="s">
        <v>39</v>
      </c>
    </row>
    <row r="6" spans="1:11" ht="269.25" customHeight="1">
      <c r="A6" s="87">
        <v>1</v>
      </c>
      <c r="B6" s="144" t="s">
        <v>84</v>
      </c>
      <c r="C6" s="87" t="s">
        <v>10</v>
      </c>
      <c r="D6" s="87">
        <v>2</v>
      </c>
      <c r="E6" s="87"/>
      <c r="F6" s="87"/>
      <c r="G6" s="89"/>
      <c r="H6" s="90"/>
      <c r="I6" s="62"/>
      <c r="J6" s="90"/>
      <c r="K6" s="90"/>
    </row>
    <row r="7" spans="1:11" ht="18.75" customHeight="1">
      <c r="A7" s="143"/>
      <c r="B7" s="212" t="s">
        <v>62</v>
      </c>
      <c r="C7" s="212"/>
      <c r="D7" s="212"/>
      <c r="E7" s="212"/>
      <c r="F7" s="212"/>
      <c r="G7" s="212"/>
      <c r="H7" s="89">
        <f>SUM(H6)</f>
        <v>0</v>
      </c>
      <c r="I7" s="92"/>
      <c r="J7" s="89">
        <f>SUM(J6)</f>
        <v>0</v>
      </c>
      <c r="K7" s="93"/>
    </row>
    <row r="8" spans="1:11">
      <c r="A8" s="50"/>
      <c r="B8" s="50"/>
      <c r="C8" s="50"/>
      <c r="D8" s="51"/>
      <c r="E8" s="51"/>
      <c r="F8" s="51"/>
      <c r="G8" s="118"/>
      <c r="H8" s="52"/>
      <c r="I8" s="119"/>
      <c r="J8" s="52"/>
      <c r="K8" s="52"/>
    </row>
    <row r="9" spans="1:11" ht="24.75" customHeight="1">
      <c r="A9" s="192" t="s">
        <v>97</v>
      </c>
      <c r="B9" s="192"/>
      <c r="C9" s="192"/>
      <c r="D9" s="192"/>
      <c r="E9" s="192"/>
      <c r="F9" s="192"/>
      <c r="G9" s="192"/>
      <c r="H9" s="192"/>
      <c r="I9" s="192"/>
      <c r="J9" s="192"/>
      <c r="K9" s="192"/>
    </row>
  </sheetData>
  <mergeCells count="4">
    <mergeCell ref="D2:G2"/>
    <mergeCell ref="A9:K9"/>
    <mergeCell ref="B7:G7"/>
    <mergeCell ref="A4:J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2:L46"/>
  <sheetViews>
    <sheetView topLeftCell="A4" workbookViewId="0">
      <selection activeCell="A15" sqref="A15:L15"/>
    </sheetView>
  </sheetViews>
  <sheetFormatPr defaultRowHeight="12.75"/>
  <cols>
    <col min="1" max="1" width="5.140625" customWidth="1"/>
    <col min="2" max="2" width="82" customWidth="1"/>
    <col min="4" max="4" width="12" customWidth="1"/>
    <col min="5" max="5" width="11.140625" customWidth="1"/>
    <col min="6" max="6" width="11.7109375" customWidth="1"/>
    <col min="7" max="7" width="12.28515625" customWidth="1"/>
    <col min="8" max="8" width="15.140625" customWidth="1"/>
    <col min="10" max="10" width="16.7109375" customWidth="1"/>
    <col min="11" max="11" width="24.28515625" customWidth="1"/>
    <col min="12" max="12" width="11.28515625" customWidth="1"/>
  </cols>
  <sheetData>
    <row r="2" spans="1:12">
      <c r="C2" s="197" t="s">
        <v>35</v>
      </c>
      <c r="D2" s="197"/>
      <c r="E2" s="197"/>
      <c r="F2" s="197"/>
      <c r="G2" s="197"/>
    </row>
    <row r="4" spans="1:12" ht="24" customHeight="1">
      <c r="A4" s="216" t="s">
        <v>85</v>
      </c>
      <c r="B4" s="217"/>
      <c r="C4" s="217"/>
      <c r="D4" s="217"/>
      <c r="E4" s="217"/>
      <c r="F4" s="217"/>
      <c r="G4" s="217"/>
      <c r="H4" s="217"/>
      <c r="I4" s="217"/>
      <c r="J4" s="21"/>
      <c r="K4" s="215" t="s">
        <v>86</v>
      </c>
      <c r="L4" s="215"/>
    </row>
    <row r="5" spans="1:12" ht="38.25">
      <c r="A5" s="174" t="s">
        <v>80</v>
      </c>
      <c r="B5" s="175" t="s">
        <v>57</v>
      </c>
      <c r="C5" s="175" t="s">
        <v>1</v>
      </c>
      <c r="D5" s="175" t="s">
        <v>2</v>
      </c>
      <c r="E5" s="176" t="s">
        <v>37</v>
      </c>
      <c r="F5" s="176" t="s">
        <v>38</v>
      </c>
      <c r="G5" s="177" t="s">
        <v>42</v>
      </c>
      <c r="H5" s="178" t="s">
        <v>26</v>
      </c>
      <c r="I5" s="179" t="s">
        <v>3</v>
      </c>
      <c r="J5" s="178" t="s">
        <v>27</v>
      </c>
      <c r="K5" s="178" t="s">
        <v>39</v>
      </c>
      <c r="L5" s="176" t="s">
        <v>33</v>
      </c>
    </row>
    <row r="6" spans="1:12" ht="330" customHeight="1">
      <c r="A6" s="36"/>
      <c r="B6" s="145" t="s">
        <v>22</v>
      </c>
      <c r="C6" s="221"/>
      <c r="D6" s="222"/>
      <c r="E6" s="222"/>
      <c r="F6" s="222"/>
      <c r="G6" s="222"/>
      <c r="H6" s="222"/>
      <c r="I6" s="222"/>
      <c r="J6" s="223"/>
      <c r="K6" s="48"/>
      <c r="L6" s="148"/>
    </row>
    <row r="7" spans="1:12" ht="20.100000000000001" customHeight="1">
      <c r="A7" s="36">
        <v>1</v>
      </c>
      <c r="B7" s="146" t="s">
        <v>87</v>
      </c>
      <c r="C7" s="36" t="s">
        <v>10</v>
      </c>
      <c r="D7" s="36">
        <v>50</v>
      </c>
      <c r="E7" s="36"/>
      <c r="F7" s="36"/>
      <c r="G7" s="43"/>
      <c r="H7" s="37"/>
      <c r="I7" s="38"/>
      <c r="J7" s="39"/>
      <c r="K7" s="39"/>
      <c r="L7" s="149">
        <v>40</v>
      </c>
    </row>
    <row r="8" spans="1:12" ht="20.100000000000001" customHeight="1">
      <c r="A8" s="36">
        <v>2</v>
      </c>
      <c r="B8" s="146" t="s">
        <v>88</v>
      </c>
      <c r="C8" s="36" t="s">
        <v>10</v>
      </c>
      <c r="D8" s="36">
        <v>50</v>
      </c>
      <c r="E8" s="36"/>
      <c r="F8" s="36"/>
      <c r="G8" s="43"/>
      <c r="H8" s="37"/>
      <c r="I8" s="38"/>
      <c r="J8" s="39"/>
      <c r="K8" s="39"/>
      <c r="L8" s="149">
        <v>12</v>
      </c>
    </row>
    <row r="9" spans="1:12" ht="20.100000000000001" customHeight="1">
      <c r="A9" s="36">
        <v>3</v>
      </c>
      <c r="B9" s="146" t="s">
        <v>89</v>
      </c>
      <c r="C9" s="36" t="s">
        <v>10</v>
      </c>
      <c r="D9" s="36">
        <v>20</v>
      </c>
      <c r="E9" s="36"/>
      <c r="F9" s="36"/>
      <c r="G9" s="43"/>
      <c r="H9" s="37"/>
      <c r="I9" s="38"/>
      <c r="J9" s="39"/>
      <c r="K9" s="39"/>
      <c r="L9" s="149">
        <v>20</v>
      </c>
    </row>
    <row r="10" spans="1:12" ht="20.100000000000001" customHeight="1">
      <c r="A10" s="36">
        <v>4</v>
      </c>
      <c r="B10" s="146" t="s">
        <v>90</v>
      </c>
      <c r="C10" s="36" t="s">
        <v>10</v>
      </c>
      <c r="D10" s="36">
        <v>10</v>
      </c>
      <c r="E10" s="36"/>
      <c r="F10" s="36"/>
      <c r="G10" s="43"/>
      <c r="H10" s="37"/>
      <c r="I10" s="38"/>
      <c r="J10" s="39"/>
      <c r="K10" s="39"/>
      <c r="L10" s="149">
        <v>10</v>
      </c>
    </row>
    <row r="11" spans="1:12" ht="20.100000000000001" customHeight="1">
      <c r="A11" s="36">
        <v>5</v>
      </c>
      <c r="B11" s="146" t="s">
        <v>91</v>
      </c>
      <c r="C11" s="36" t="s">
        <v>10</v>
      </c>
      <c r="D11" s="36">
        <v>20</v>
      </c>
      <c r="E11" s="36"/>
      <c r="F11" s="36"/>
      <c r="G11" s="43"/>
      <c r="H11" s="37"/>
      <c r="I11" s="38"/>
      <c r="J11" s="39"/>
      <c r="K11" s="39"/>
      <c r="L11" s="149">
        <v>10</v>
      </c>
    </row>
    <row r="12" spans="1:12" ht="20.100000000000001" customHeight="1">
      <c r="A12" s="36">
        <v>6</v>
      </c>
      <c r="B12" s="146" t="s">
        <v>92</v>
      </c>
      <c r="C12" s="36" t="s">
        <v>10</v>
      </c>
      <c r="D12" s="40">
        <v>4</v>
      </c>
      <c r="E12" s="40"/>
      <c r="F12" s="40"/>
      <c r="G12" s="44"/>
      <c r="H12" s="37"/>
      <c r="I12" s="38"/>
      <c r="J12" s="39"/>
      <c r="K12" s="39"/>
      <c r="L12" s="149">
        <v>2</v>
      </c>
    </row>
    <row r="13" spans="1:12" ht="18.75" customHeight="1">
      <c r="A13" s="218" t="s">
        <v>29</v>
      </c>
      <c r="B13" s="219"/>
      <c r="C13" s="219"/>
      <c r="D13" s="219"/>
      <c r="E13" s="219"/>
      <c r="F13" s="219"/>
      <c r="G13" s="220"/>
      <c r="H13" s="37">
        <f>SUM(H7:H12)</f>
        <v>0</v>
      </c>
      <c r="I13" s="147"/>
      <c r="J13" s="39">
        <f>SUM(J7:J12)</f>
        <v>0</v>
      </c>
      <c r="K13" s="49"/>
      <c r="L13" s="21"/>
    </row>
    <row r="14" spans="1:12">
      <c r="A14" s="16"/>
      <c r="B14" s="17"/>
      <c r="C14" s="17"/>
      <c r="D14" s="17"/>
      <c r="E14" s="17"/>
      <c r="F14" s="17"/>
      <c r="G14" s="17"/>
      <c r="H14" s="12"/>
      <c r="I14" s="12"/>
    </row>
    <row r="15" spans="1:12" ht="30" customHeight="1">
      <c r="A15" s="191" t="s">
        <v>97</v>
      </c>
      <c r="B15" s="191"/>
      <c r="C15" s="191"/>
      <c r="D15" s="191"/>
      <c r="E15" s="191"/>
      <c r="F15" s="191"/>
      <c r="G15" s="191"/>
      <c r="H15" s="191"/>
      <c r="I15" s="191"/>
      <c r="J15" s="191"/>
      <c r="K15" s="191"/>
      <c r="L15" s="191"/>
    </row>
    <row r="22" spans="1:9">
      <c r="A22" s="16"/>
      <c r="B22" s="17"/>
      <c r="C22" s="17"/>
      <c r="D22" s="17"/>
      <c r="E22" s="17"/>
      <c r="F22" s="17"/>
      <c r="G22" s="17"/>
      <c r="H22" s="12"/>
      <c r="I22" s="12"/>
    </row>
    <row r="23" spans="1:9">
      <c r="A23" s="16"/>
      <c r="B23" s="17"/>
      <c r="C23" s="17"/>
      <c r="D23" s="17"/>
      <c r="E23" s="17"/>
      <c r="F23" s="17"/>
      <c r="G23" s="17"/>
      <c r="H23" s="12"/>
      <c r="I23" s="12"/>
    </row>
    <row r="24" spans="1:9">
      <c r="A24" s="16"/>
      <c r="B24" s="17"/>
      <c r="C24" s="17"/>
      <c r="D24" s="17"/>
      <c r="E24" s="17"/>
      <c r="F24" s="17"/>
      <c r="G24" s="17"/>
      <c r="H24" s="12"/>
      <c r="I24" s="12"/>
    </row>
    <row r="34" spans="1:9">
      <c r="A34" s="12"/>
      <c r="B34" s="12"/>
      <c r="C34" s="12"/>
      <c r="D34" s="12"/>
      <c r="E34" s="12"/>
      <c r="F34" s="12"/>
      <c r="G34" s="12"/>
      <c r="H34" s="12"/>
      <c r="I34" s="12"/>
    </row>
    <row r="35" spans="1:9">
      <c r="A35" s="12"/>
      <c r="B35" s="12"/>
      <c r="C35" s="12"/>
      <c r="D35" s="12"/>
      <c r="E35" s="12"/>
      <c r="F35" s="12"/>
      <c r="G35" s="12"/>
      <c r="H35" s="12"/>
      <c r="I35" s="12"/>
    </row>
    <row r="36" spans="1:9">
      <c r="A36" s="12"/>
      <c r="B36" s="12"/>
      <c r="C36" s="12"/>
      <c r="D36" s="12"/>
      <c r="E36" s="12"/>
      <c r="F36" s="12"/>
      <c r="G36" s="12"/>
      <c r="H36" s="12"/>
      <c r="I36" s="12"/>
    </row>
    <row r="37" spans="1:9">
      <c r="A37" s="12"/>
      <c r="B37" s="12"/>
      <c r="C37" s="12"/>
      <c r="D37" s="12"/>
      <c r="E37" s="12"/>
      <c r="F37" s="12"/>
      <c r="G37" s="12"/>
      <c r="H37" s="12"/>
      <c r="I37" s="12"/>
    </row>
    <row r="38" spans="1:9">
      <c r="A38" s="12"/>
      <c r="B38" s="12"/>
      <c r="C38" s="12"/>
      <c r="D38" s="12"/>
      <c r="E38" s="12"/>
      <c r="F38" s="12"/>
      <c r="G38" s="12"/>
      <c r="H38" s="12"/>
      <c r="I38" s="12"/>
    </row>
    <row r="39" spans="1:9">
      <c r="A39" s="12"/>
      <c r="B39" s="12"/>
      <c r="C39" s="12"/>
      <c r="D39" s="12"/>
      <c r="E39" s="12"/>
      <c r="F39" s="12"/>
      <c r="G39" s="12"/>
      <c r="H39" s="12"/>
      <c r="I39" s="12"/>
    </row>
    <row r="40" spans="1:9">
      <c r="A40" s="12"/>
      <c r="B40" s="12"/>
      <c r="C40" s="12"/>
      <c r="D40" s="12"/>
      <c r="E40" s="12"/>
      <c r="F40" s="12"/>
      <c r="G40" s="12"/>
      <c r="H40" s="12"/>
      <c r="I40" s="12"/>
    </row>
    <row r="41" spans="1:9">
      <c r="A41" s="12"/>
      <c r="B41" s="12"/>
      <c r="C41" s="12"/>
      <c r="D41" s="12"/>
      <c r="E41" s="12"/>
      <c r="F41" s="12"/>
      <c r="G41" s="12"/>
      <c r="H41" s="12"/>
      <c r="I41" s="12"/>
    </row>
    <row r="42" spans="1:9">
      <c r="A42" s="12"/>
      <c r="B42" s="12"/>
      <c r="C42" s="12"/>
      <c r="D42" s="12"/>
      <c r="E42" s="12"/>
      <c r="F42" s="12"/>
      <c r="G42" s="12"/>
      <c r="H42" s="12"/>
      <c r="I42" s="12"/>
    </row>
    <row r="43" spans="1:9">
      <c r="A43" s="12"/>
      <c r="B43" s="12"/>
      <c r="C43" s="12"/>
      <c r="D43" s="12"/>
      <c r="E43" s="12"/>
      <c r="F43" s="12"/>
      <c r="G43" s="12"/>
      <c r="H43" s="12"/>
      <c r="I43" s="12"/>
    </row>
    <row r="44" spans="1:9">
      <c r="A44" s="12"/>
      <c r="B44" s="12"/>
      <c r="C44" s="12"/>
      <c r="D44" s="12"/>
      <c r="E44" s="12"/>
      <c r="F44" s="12"/>
      <c r="G44" s="12"/>
      <c r="H44" s="12"/>
      <c r="I44" s="12"/>
    </row>
    <row r="45" spans="1:9">
      <c r="A45" s="12"/>
      <c r="B45" s="12"/>
      <c r="C45" s="12"/>
      <c r="D45" s="12"/>
      <c r="E45" s="12"/>
      <c r="F45" s="12"/>
      <c r="G45" s="12"/>
      <c r="H45" s="12"/>
      <c r="I45" s="12"/>
    </row>
    <row r="46" spans="1:9">
      <c r="A46" s="12"/>
      <c r="B46" s="12"/>
      <c r="C46" s="12"/>
      <c r="D46" s="12"/>
      <c r="E46" s="12"/>
      <c r="F46" s="12"/>
      <c r="G46" s="12"/>
      <c r="H46" s="12"/>
      <c r="I46" s="12"/>
    </row>
  </sheetData>
  <mergeCells count="6">
    <mergeCell ref="C2:G2"/>
    <mergeCell ref="K4:L4"/>
    <mergeCell ref="A15:L15"/>
    <mergeCell ref="A4:I4"/>
    <mergeCell ref="A13:G13"/>
    <mergeCell ref="C6:J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08151-1A6A-4C23-898D-85EC7FAF3E10}">
  <sheetPr>
    <tabColor theme="5" tint="0.79998168889431442"/>
  </sheetPr>
  <dimension ref="A2:L13"/>
  <sheetViews>
    <sheetView workbookViewId="0">
      <selection activeCell="A4" sqref="A4:J4"/>
    </sheetView>
  </sheetViews>
  <sheetFormatPr defaultRowHeight="12.75"/>
  <cols>
    <col min="1" max="1" width="6.42578125" customWidth="1"/>
    <col min="2" max="2" width="74.7109375" customWidth="1"/>
    <col min="4" max="6" width="13.42578125" customWidth="1"/>
    <col min="7" max="7" width="12" customWidth="1"/>
    <col min="8" max="8" width="18.28515625" customWidth="1"/>
    <col min="9" max="9" width="7.5703125" customWidth="1"/>
    <col min="10" max="10" width="14.85546875" customWidth="1"/>
    <col min="11" max="11" width="20.5703125" customWidth="1"/>
    <col min="12" max="12" width="11.28515625" customWidth="1"/>
  </cols>
  <sheetData>
    <row r="2" spans="1:12">
      <c r="D2" s="197" t="s">
        <v>35</v>
      </c>
      <c r="E2" s="197"/>
      <c r="F2" s="197"/>
      <c r="G2" s="197"/>
      <c r="H2" s="197"/>
    </row>
    <row r="3" spans="1:12" ht="14.25" customHeight="1"/>
    <row r="4" spans="1:12" ht="20.25" customHeight="1">
      <c r="A4" s="225" t="s">
        <v>95</v>
      </c>
      <c r="B4" s="225"/>
      <c r="C4" s="225"/>
      <c r="D4" s="225"/>
      <c r="E4" s="225"/>
      <c r="F4" s="225"/>
      <c r="G4" s="225"/>
      <c r="H4" s="225"/>
      <c r="I4" s="225"/>
      <c r="J4" s="225"/>
      <c r="K4" s="224" t="s">
        <v>96</v>
      </c>
      <c r="L4" s="224"/>
    </row>
    <row r="5" spans="1:12" ht="38.25">
      <c r="A5" s="81" t="s">
        <v>80</v>
      </c>
      <c r="B5" s="81" t="s">
        <v>28</v>
      </c>
      <c r="C5" s="81" t="s">
        <v>1</v>
      </c>
      <c r="D5" s="81" t="s">
        <v>2</v>
      </c>
      <c r="E5" s="81" t="s">
        <v>37</v>
      </c>
      <c r="F5" s="81" t="s">
        <v>38</v>
      </c>
      <c r="G5" s="82" t="s">
        <v>42</v>
      </c>
      <c r="H5" s="83" t="s">
        <v>26</v>
      </c>
      <c r="I5" s="84" t="s">
        <v>3</v>
      </c>
      <c r="J5" s="83" t="s">
        <v>27</v>
      </c>
      <c r="K5" s="83" t="s">
        <v>39</v>
      </c>
      <c r="L5" s="81" t="s">
        <v>33</v>
      </c>
    </row>
    <row r="6" spans="1:12" ht="315" customHeight="1">
      <c r="A6" s="152"/>
      <c r="B6" s="159" t="s">
        <v>23</v>
      </c>
      <c r="C6" s="229"/>
      <c r="D6" s="230"/>
      <c r="E6" s="230"/>
      <c r="F6" s="230"/>
      <c r="G6" s="230"/>
      <c r="H6" s="230"/>
      <c r="I6" s="230"/>
      <c r="J6" s="231"/>
      <c r="K6" s="153"/>
      <c r="L6" s="160"/>
    </row>
    <row r="7" spans="1:12" ht="20.100000000000001" customHeight="1">
      <c r="A7" s="152">
        <v>1</v>
      </c>
      <c r="B7" s="154" t="s">
        <v>87</v>
      </c>
      <c r="C7" s="152" t="s">
        <v>10</v>
      </c>
      <c r="D7" s="152">
        <v>90</v>
      </c>
      <c r="E7" s="152"/>
      <c r="F7" s="152"/>
      <c r="G7" s="155"/>
      <c r="H7" s="156"/>
      <c r="I7" s="157"/>
      <c r="J7" s="156"/>
      <c r="K7" s="156"/>
      <c r="L7" s="161">
        <v>40</v>
      </c>
    </row>
    <row r="8" spans="1:12" ht="20.100000000000001" customHeight="1">
      <c r="A8" s="152">
        <v>2</v>
      </c>
      <c r="B8" s="154" t="s">
        <v>88</v>
      </c>
      <c r="C8" s="152" t="s">
        <v>10</v>
      </c>
      <c r="D8" s="152">
        <v>90</v>
      </c>
      <c r="E8" s="152"/>
      <c r="F8" s="152"/>
      <c r="G8" s="155"/>
      <c r="H8" s="156"/>
      <c r="I8" s="157"/>
      <c r="J8" s="156"/>
      <c r="K8" s="156"/>
      <c r="L8" s="161">
        <v>12</v>
      </c>
    </row>
    <row r="9" spans="1:12" ht="20.100000000000001" customHeight="1">
      <c r="A9" s="152">
        <v>3</v>
      </c>
      <c r="B9" s="158" t="s">
        <v>36</v>
      </c>
      <c r="C9" s="152" t="s">
        <v>10</v>
      </c>
      <c r="D9" s="152">
        <v>20</v>
      </c>
      <c r="E9" s="152"/>
      <c r="F9" s="152"/>
      <c r="G9" s="155"/>
      <c r="H9" s="156"/>
      <c r="I9" s="157"/>
      <c r="J9" s="156"/>
      <c r="K9" s="156"/>
      <c r="L9" s="162">
        <v>10</v>
      </c>
    </row>
    <row r="10" spans="1:12" ht="20.100000000000001" customHeight="1">
      <c r="A10" s="152">
        <v>4</v>
      </c>
      <c r="B10" s="158" t="s">
        <v>94</v>
      </c>
      <c r="C10" s="152" t="s">
        <v>10</v>
      </c>
      <c r="D10" s="152">
        <v>20</v>
      </c>
      <c r="E10" s="152"/>
      <c r="F10" s="152"/>
      <c r="G10" s="155"/>
      <c r="H10" s="156"/>
      <c r="I10" s="157"/>
      <c r="J10" s="156"/>
      <c r="K10" s="156"/>
      <c r="L10" s="163">
        <v>10</v>
      </c>
    </row>
    <row r="11" spans="1:12" ht="21" customHeight="1">
      <c r="A11" s="226" t="s">
        <v>29</v>
      </c>
      <c r="B11" s="227"/>
      <c r="C11" s="227"/>
      <c r="D11" s="227"/>
      <c r="E11" s="227"/>
      <c r="F11" s="227"/>
      <c r="G11" s="228"/>
      <c r="H11" s="156">
        <f>SUM(H7:H10)</f>
        <v>0</v>
      </c>
      <c r="I11" s="164"/>
      <c r="J11" s="156">
        <f>H11*1.08</f>
        <v>0</v>
      </c>
      <c r="K11" s="93"/>
      <c r="L11" s="50"/>
    </row>
    <row r="13" spans="1:12" ht="24.75" customHeight="1">
      <c r="A13" s="191" t="s">
        <v>93</v>
      </c>
      <c r="B13" s="191"/>
      <c r="C13" s="191"/>
      <c r="D13" s="191"/>
      <c r="E13" s="191"/>
      <c r="F13" s="191"/>
      <c r="G13" s="191"/>
      <c r="H13" s="191"/>
      <c r="I13" s="191"/>
      <c r="J13" s="191"/>
      <c r="K13" s="191"/>
      <c r="L13" s="191"/>
    </row>
  </sheetData>
  <mergeCells count="6">
    <mergeCell ref="D2:H2"/>
    <mergeCell ref="K4:L4"/>
    <mergeCell ref="A13:L13"/>
    <mergeCell ref="A4:J4"/>
    <mergeCell ref="A11:G11"/>
    <mergeCell ref="C6:J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D2BA3-CF76-4AA0-9A81-BDAE13A7CE62}">
  <sheetPr>
    <tabColor theme="5" tint="0.79998168889431442"/>
  </sheetPr>
  <dimension ref="A2:L10"/>
  <sheetViews>
    <sheetView topLeftCell="A4" workbookViewId="0">
      <selection activeCell="L21" sqref="L21"/>
    </sheetView>
  </sheetViews>
  <sheetFormatPr defaultRowHeight="12.75"/>
  <cols>
    <col min="1" max="1" width="5.42578125" customWidth="1"/>
    <col min="2" max="2" width="78.140625" customWidth="1"/>
    <col min="4" max="4" width="9.28515625" bestFit="1" customWidth="1"/>
    <col min="7" max="7" width="10.85546875" customWidth="1"/>
    <col min="8" max="8" width="16.5703125" customWidth="1"/>
    <col min="9" max="9" width="9.28515625" bestFit="1" customWidth="1"/>
    <col min="10" max="10" width="15.85546875" customWidth="1"/>
    <col min="11" max="11" width="24.28515625" customWidth="1"/>
    <col min="12" max="12" width="8.5703125" customWidth="1"/>
  </cols>
  <sheetData>
    <row r="2" spans="1:12">
      <c r="D2" s="197" t="s">
        <v>35</v>
      </c>
      <c r="E2" s="197"/>
      <c r="F2" s="197"/>
      <c r="G2" s="197"/>
      <c r="H2" s="197"/>
      <c r="I2" s="197"/>
    </row>
    <row r="4" spans="1:12" ht="18.75" customHeight="1">
      <c r="A4" s="233" t="s">
        <v>98</v>
      </c>
      <c r="B4" s="233"/>
      <c r="C4" s="233"/>
      <c r="D4" s="233"/>
      <c r="E4" s="233"/>
      <c r="F4" s="233"/>
      <c r="G4" s="233"/>
      <c r="H4" s="233"/>
      <c r="I4" s="233"/>
      <c r="J4" s="233"/>
      <c r="K4" s="232" t="s">
        <v>99</v>
      </c>
      <c r="L4" s="232"/>
    </row>
    <row r="5" spans="1:12" ht="33.75">
      <c r="A5" s="70" t="s">
        <v>80</v>
      </c>
      <c r="B5" s="70" t="s">
        <v>28</v>
      </c>
      <c r="C5" s="70" t="s">
        <v>1</v>
      </c>
      <c r="D5" s="70" t="s">
        <v>2</v>
      </c>
      <c r="E5" s="102" t="s">
        <v>37</v>
      </c>
      <c r="F5" s="102" t="s">
        <v>38</v>
      </c>
      <c r="G5" s="103" t="s">
        <v>40</v>
      </c>
      <c r="H5" s="104" t="s">
        <v>26</v>
      </c>
      <c r="I5" s="105" t="s">
        <v>3</v>
      </c>
      <c r="J5" s="104" t="s">
        <v>27</v>
      </c>
      <c r="K5" s="167" t="s">
        <v>39</v>
      </c>
      <c r="L5" s="70" t="s">
        <v>33</v>
      </c>
    </row>
    <row r="6" spans="1:12" ht="216.75" customHeight="1">
      <c r="A6" s="165">
        <v>1</v>
      </c>
      <c r="B6" s="166" t="s">
        <v>24</v>
      </c>
      <c r="C6" s="165" t="s">
        <v>10</v>
      </c>
      <c r="D6" s="165">
        <v>10</v>
      </c>
      <c r="E6" s="165"/>
      <c r="F6" s="165"/>
      <c r="G6" s="165"/>
      <c r="H6" s="150"/>
      <c r="I6" s="151"/>
      <c r="J6" s="150"/>
      <c r="K6" s="150"/>
      <c r="L6" s="168">
        <v>10</v>
      </c>
    </row>
    <row r="7" spans="1:12" ht="225">
      <c r="A7" s="165">
        <v>2</v>
      </c>
      <c r="B7" s="166" t="s">
        <v>25</v>
      </c>
      <c r="C7" s="165" t="s">
        <v>10</v>
      </c>
      <c r="D7" s="165">
        <v>20</v>
      </c>
      <c r="E7" s="165"/>
      <c r="F7" s="165"/>
      <c r="G7" s="165"/>
      <c r="H7" s="150"/>
      <c r="I7" s="151"/>
      <c r="J7" s="150"/>
      <c r="K7" s="150"/>
      <c r="L7" s="168">
        <v>10</v>
      </c>
    </row>
    <row r="8" spans="1:12" ht="18" customHeight="1">
      <c r="A8" s="234" t="s">
        <v>29</v>
      </c>
      <c r="B8" s="235"/>
      <c r="C8" s="235"/>
      <c r="D8" s="235"/>
      <c r="E8" s="235"/>
      <c r="F8" s="235"/>
      <c r="G8" s="236"/>
      <c r="H8" s="150">
        <f>SUM(H6:H7)</f>
        <v>0</v>
      </c>
      <c r="I8" s="169"/>
      <c r="J8" s="150">
        <f>SUM(J6:J7)</f>
        <v>0</v>
      </c>
      <c r="K8" s="116"/>
      <c r="L8" s="117"/>
    </row>
    <row r="9" spans="1:12">
      <c r="A9" s="18"/>
      <c r="B9" s="18"/>
      <c r="C9" s="18"/>
      <c r="D9" s="18"/>
      <c r="E9" s="18"/>
      <c r="F9" s="18"/>
      <c r="G9" s="18"/>
      <c r="H9" s="19"/>
      <c r="I9" s="20"/>
      <c r="J9" s="6"/>
      <c r="K9" s="6"/>
    </row>
    <row r="10" spans="1:12" ht="35.25" customHeight="1">
      <c r="A10" s="191" t="s">
        <v>97</v>
      </c>
      <c r="B10" s="191"/>
      <c r="C10" s="191"/>
      <c r="D10" s="191"/>
      <c r="E10" s="191"/>
      <c r="F10" s="191"/>
      <c r="G10" s="191"/>
      <c r="H10" s="191"/>
      <c r="I10" s="191"/>
      <c r="J10" s="191"/>
      <c r="K10" s="191"/>
      <c r="L10" s="191"/>
    </row>
  </sheetData>
  <mergeCells count="5">
    <mergeCell ref="D2:I2"/>
    <mergeCell ref="K4:L4"/>
    <mergeCell ref="A10:L10"/>
    <mergeCell ref="A4:J4"/>
    <mergeCell ref="A8:G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7261F-8081-4578-A16C-47AE7536EFB1}">
  <sheetPr>
    <tabColor theme="4" tint="0.79998168889431442"/>
  </sheetPr>
  <dimension ref="A2:K10"/>
  <sheetViews>
    <sheetView topLeftCell="A7" workbookViewId="0">
      <selection activeCell="O16" sqref="O16"/>
    </sheetView>
  </sheetViews>
  <sheetFormatPr defaultRowHeight="12.75"/>
  <cols>
    <col min="1" max="1" width="6.7109375" style="50" customWidth="1"/>
    <col min="2" max="2" width="75.28515625" style="50" customWidth="1"/>
    <col min="3" max="3" width="9.140625" style="50"/>
    <col min="4" max="6" width="11.7109375" style="50" customWidth="1"/>
    <col min="7" max="7" width="14.7109375" style="50" customWidth="1"/>
    <col min="8" max="8" width="16.7109375" style="50" customWidth="1"/>
    <col min="9" max="9" width="9.140625" style="50"/>
    <col min="10" max="10" width="18.140625" style="50" customWidth="1"/>
    <col min="11" max="11" width="22.28515625" style="50" customWidth="1"/>
    <col min="12" max="16384" width="9.140625" style="50"/>
  </cols>
  <sheetData>
    <row r="2" spans="1:11">
      <c r="D2" s="206" t="s">
        <v>35</v>
      </c>
      <c r="E2" s="206"/>
      <c r="F2" s="206"/>
      <c r="G2" s="206"/>
      <c r="H2" s="206"/>
    </row>
    <row r="4" spans="1:11" ht="24" customHeight="1">
      <c r="A4" s="237" t="s">
        <v>107</v>
      </c>
      <c r="B4" s="237"/>
      <c r="C4" s="237"/>
      <c r="D4" s="237"/>
      <c r="E4" s="237"/>
      <c r="F4" s="237"/>
      <c r="G4" s="237"/>
      <c r="H4" s="237"/>
      <c r="I4" s="237"/>
      <c r="J4" s="237"/>
      <c r="K4" s="184" t="s">
        <v>100</v>
      </c>
    </row>
    <row r="5" spans="1:11" ht="54.75" customHeight="1">
      <c r="A5" s="70" t="s">
        <v>80</v>
      </c>
      <c r="B5" s="70" t="s">
        <v>28</v>
      </c>
      <c r="C5" s="70" t="s">
        <v>1</v>
      </c>
      <c r="D5" s="70" t="s">
        <v>2</v>
      </c>
      <c r="E5" s="70" t="s">
        <v>37</v>
      </c>
      <c r="F5" s="70" t="s">
        <v>38</v>
      </c>
      <c r="G5" s="71" t="s">
        <v>42</v>
      </c>
      <c r="H5" s="72" t="s">
        <v>26</v>
      </c>
      <c r="I5" s="73" t="s">
        <v>3</v>
      </c>
      <c r="J5" s="72" t="s">
        <v>27</v>
      </c>
      <c r="K5" s="180" t="s">
        <v>39</v>
      </c>
    </row>
    <row r="6" spans="1:11" ht="293.25" customHeight="1">
      <c r="A6" s="172">
        <v>1</v>
      </c>
      <c r="B6" s="173" t="s">
        <v>102</v>
      </c>
      <c r="C6" s="172" t="s">
        <v>10</v>
      </c>
      <c r="D6" s="172">
        <v>4</v>
      </c>
      <c r="E6" s="172"/>
      <c r="F6" s="172"/>
      <c r="G6" s="172"/>
      <c r="H6" s="156"/>
      <c r="I6" s="157"/>
      <c r="J6" s="156"/>
      <c r="K6" s="156"/>
    </row>
    <row r="7" spans="1:11" ht="310.5" customHeight="1">
      <c r="A7" s="172">
        <v>2</v>
      </c>
      <c r="B7" s="173" t="s">
        <v>101</v>
      </c>
      <c r="C7" s="172" t="s">
        <v>10</v>
      </c>
      <c r="D7" s="172">
        <v>4</v>
      </c>
      <c r="E7" s="172"/>
      <c r="F7" s="172"/>
      <c r="G7" s="172"/>
      <c r="H7" s="156"/>
      <c r="I7" s="157"/>
      <c r="J7" s="156"/>
      <c r="K7" s="156"/>
    </row>
    <row r="8" spans="1:11" ht="19.5" customHeight="1">
      <c r="A8" s="238" t="s">
        <v>29</v>
      </c>
      <c r="B8" s="239"/>
      <c r="C8" s="239"/>
      <c r="D8" s="239"/>
      <c r="E8" s="239"/>
      <c r="F8" s="239"/>
      <c r="G8" s="240"/>
      <c r="H8" s="156">
        <f>SUM(H6:H7)</f>
        <v>0</v>
      </c>
      <c r="I8" s="164"/>
      <c r="J8" s="156">
        <f>SUM(J6:J7)</f>
        <v>0</v>
      </c>
      <c r="K8" s="93"/>
    </row>
    <row r="9" spans="1:11">
      <c r="A9" s="170"/>
      <c r="B9" s="170"/>
      <c r="C9" s="170"/>
      <c r="D9" s="170"/>
      <c r="E9" s="170"/>
      <c r="F9" s="170"/>
      <c r="G9" s="170"/>
      <c r="H9" s="93"/>
      <c r="I9" s="171"/>
      <c r="J9" s="93"/>
      <c r="K9" s="93"/>
    </row>
    <row r="10" spans="1:11" ht="27" customHeight="1">
      <c r="A10" s="192" t="s">
        <v>93</v>
      </c>
      <c r="B10" s="192"/>
      <c r="C10" s="192"/>
      <c r="D10" s="192"/>
      <c r="E10" s="192"/>
      <c r="F10" s="192"/>
      <c r="G10" s="192"/>
      <c r="H10" s="192"/>
      <c r="I10" s="192"/>
      <c r="J10" s="192"/>
      <c r="K10" s="192"/>
    </row>
  </sheetData>
  <mergeCells count="4">
    <mergeCell ref="A10:K10"/>
    <mergeCell ref="A4:J4"/>
    <mergeCell ref="A8:G8"/>
    <mergeCell ref="D2:H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3E5A-EDD3-439E-B5DA-693EB57A9A0B}">
  <dimension ref="A2:L10"/>
  <sheetViews>
    <sheetView tabSelected="1" workbookViewId="0">
      <selection activeCell="Q9" sqref="Q9"/>
    </sheetView>
  </sheetViews>
  <sheetFormatPr defaultRowHeight="12.75"/>
  <cols>
    <col min="1" max="1" width="5.140625" customWidth="1"/>
    <col min="2" max="2" width="65.42578125" customWidth="1"/>
    <col min="4" max="4" width="10.85546875" customWidth="1"/>
    <col min="5" max="5" width="12.5703125" customWidth="1"/>
    <col min="6" max="6" width="10.7109375" customWidth="1"/>
    <col min="7" max="7" width="11.85546875" customWidth="1"/>
    <col min="8" max="8" width="14" customWidth="1"/>
    <col min="10" max="10" width="15.7109375" customWidth="1"/>
    <col min="11" max="11" width="20.5703125" customWidth="1"/>
    <col min="12" max="12" width="11" customWidth="1"/>
  </cols>
  <sheetData>
    <row r="2" spans="1:12">
      <c r="D2" s="197" t="s">
        <v>35</v>
      </c>
      <c r="E2" s="197"/>
      <c r="F2" s="197"/>
      <c r="G2" s="197"/>
      <c r="H2" s="197"/>
    </row>
    <row r="4" spans="1:12" ht="19.5" customHeight="1">
      <c r="A4" s="242" t="s">
        <v>103</v>
      </c>
      <c r="B4" s="242"/>
      <c r="C4" s="242"/>
      <c r="D4" s="242"/>
      <c r="E4" s="242"/>
      <c r="F4" s="242"/>
      <c r="G4" s="242"/>
      <c r="H4" s="242"/>
      <c r="I4" s="242"/>
      <c r="J4" s="242"/>
      <c r="K4" s="241" t="s">
        <v>104</v>
      </c>
      <c r="L4" s="241"/>
    </row>
    <row r="5" spans="1:12" ht="44.25" customHeight="1">
      <c r="A5" s="70" t="s">
        <v>31</v>
      </c>
      <c r="B5" s="70" t="s">
        <v>28</v>
      </c>
      <c r="C5" s="70" t="s">
        <v>1</v>
      </c>
      <c r="D5" s="70" t="s">
        <v>2</v>
      </c>
      <c r="E5" s="102" t="s">
        <v>37</v>
      </c>
      <c r="F5" s="102" t="s">
        <v>38</v>
      </c>
      <c r="G5" s="103" t="s">
        <v>42</v>
      </c>
      <c r="H5" s="104" t="s">
        <v>26</v>
      </c>
      <c r="I5" s="105" t="s">
        <v>3</v>
      </c>
      <c r="J5" s="104" t="s">
        <v>27</v>
      </c>
      <c r="K5" s="167" t="s">
        <v>39</v>
      </c>
      <c r="L5" s="70" t="s">
        <v>33</v>
      </c>
    </row>
    <row r="6" spans="1:12" ht="208.5" customHeight="1">
      <c r="A6" s="165">
        <v>1</v>
      </c>
      <c r="B6" s="181" t="s">
        <v>34</v>
      </c>
      <c r="C6" s="165" t="s">
        <v>10</v>
      </c>
      <c r="D6" s="165">
        <v>160</v>
      </c>
      <c r="E6" s="165"/>
      <c r="F6" s="165"/>
      <c r="G6" s="165"/>
      <c r="H6" s="150"/>
      <c r="I6" s="151"/>
      <c r="J6" s="150"/>
      <c r="K6" s="150"/>
      <c r="L6" s="168">
        <v>30</v>
      </c>
    </row>
    <row r="7" spans="1:12" ht="78.75" customHeight="1">
      <c r="A7" s="165">
        <v>2</v>
      </c>
      <c r="B7" s="182" t="s">
        <v>111</v>
      </c>
      <c r="C7" s="165" t="s">
        <v>10</v>
      </c>
      <c r="D7" s="165">
        <v>120</v>
      </c>
      <c r="E7" s="165"/>
      <c r="F7" s="165"/>
      <c r="G7" s="165"/>
      <c r="H7" s="150"/>
      <c r="I7" s="151"/>
      <c r="J7" s="150"/>
      <c r="K7" s="150"/>
      <c r="L7" s="168">
        <v>10</v>
      </c>
    </row>
    <row r="8" spans="1:12" ht="18.75" customHeight="1">
      <c r="A8" s="234" t="s">
        <v>29</v>
      </c>
      <c r="B8" s="235"/>
      <c r="C8" s="235"/>
      <c r="D8" s="235"/>
      <c r="E8" s="235"/>
      <c r="F8" s="235"/>
      <c r="G8" s="236"/>
      <c r="H8" s="150">
        <f>SUM(H6:H7)</f>
        <v>0</v>
      </c>
      <c r="I8" s="169"/>
      <c r="J8" s="150">
        <f>SUM(J6:J7)</f>
        <v>0</v>
      </c>
      <c r="K8" s="116"/>
      <c r="L8" s="117"/>
    </row>
    <row r="10" spans="1:12" ht="22.5" customHeight="1">
      <c r="A10" s="191" t="s">
        <v>109</v>
      </c>
      <c r="B10" s="191"/>
      <c r="C10" s="191"/>
      <c r="D10" s="191"/>
      <c r="E10" s="191"/>
      <c r="F10" s="191"/>
      <c r="G10" s="191"/>
      <c r="H10" s="191"/>
      <c r="I10" s="191"/>
      <c r="J10" s="191"/>
      <c r="K10" s="191"/>
      <c r="L10" s="191"/>
    </row>
  </sheetData>
  <mergeCells count="5">
    <mergeCell ref="D2:H2"/>
    <mergeCell ref="K4:L4"/>
    <mergeCell ref="A10:L10"/>
    <mergeCell ref="A4:J4"/>
    <mergeCell ref="A8: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B5683-9CB0-4228-B4A0-9A00F4F3E924}">
  <dimension ref="A1:M10"/>
  <sheetViews>
    <sheetView workbookViewId="0">
      <selection activeCell="Q7" sqref="Q7"/>
    </sheetView>
  </sheetViews>
  <sheetFormatPr defaultRowHeight="12.75"/>
  <cols>
    <col min="1" max="1" width="5" customWidth="1"/>
    <col min="2" max="2" width="72.28515625" customWidth="1"/>
    <col min="4" max="4" width="11.140625" customWidth="1"/>
    <col min="5" max="5" width="13.42578125" customWidth="1"/>
    <col min="7" max="7" width="12.85546875" customWidth="1"/>
    <col min="8" max="8" width="14.42578125" customWidth="1"/>
    <col min="10" max="10" width="15.28515625" customWidth="1"/>
    <col min="11" max="11" width="19" customWidth="1"/>
    <col min="12" max="12" width="9" customWidth="1"/>
  </cols>
  <sheetData>
    <row r="1" spans="1:13" ht="15">
      <c r="A1" s="195"/>
      <c r="B1" s="195"/>
      <c r="C1" s="42"/>
      <c r="D1" s="42"/>
      <c r="E1" s="42"/>
      <c r="F1" s="42"/>
      <c r="G1" s="196"/>
      <c r="H1" s="196"/>
      <c r="I1" s="196"/>
      <c r="J1" s="196"/>
      <c r="K1" s="196"/>
      <c r="L1" s="196"/>
      <c r="M1" s="196"/>
    </row>
    <row r="2" spans="1:13" ht="21" customHeight="1">
      <c r="D2" s="197" t="s">
        <v>43</v>
      </c>
      <c r="E2" s="197"/>
      <c r="F2" s="197"/>
      <c r="G2" s="197"/>
    </row>
    <row r="3" spans="1:13" ht="18.75" customHeight="1">
      <c r="A3" s="193" t="s">
        <v>46</v>
      </c>
      <c r="B3" s="193"/>
      <c r="C3" s="193"/>
      <c r="D3" s="193"/>
      <c r="E3" s="193"/>
      <c r="F3" s="193"/>
      <c r="G3" s="193"/>
      <c r="H3" s="193"/>
      <c r="I3" s="193"/>
      <c r="J3" s="193"/>
      <c r="K3" s="198" t="s">
        <v>44</v>
      </c>
      <c r="L3" s="198"/>
    </row>
    <row r="4" spans="1:13" s="7" customFormat="1" ht="40.5" customHeight="1">
      <c r="A4" s="70" t="s">
        <v>0</v>
      </c>
      <c r="B4" s="70" t="s">
        <v>57</v>
      </c>
      <c r="C4" s="70" t="s">
        <v>1</v>
      </c>
      <c r="D4" s="70" t="s">
        <v>2</v>
      </c>
      <c r="E4" s="70" t="s">
        <v>37</v>
      </c>
      <c r="F4" s="70" t="s">
        <v>38</v>
      </c>
      <c r="G4" s="71" t="s">
        <v>42</v>
      </c>
      <c r="H4" s="72" t="s">
        <v>26</v>
      </c>
      <c r="I4" s="73" t="s">
        <v>3</v>
      </c>
      <c r="J4" s="72" t="s">
        <v>27</v>
      </c>
      <c r="K4" s="72" t="s">
        <v>39</v>
      </c>
      <c r="L4" s="70" t="s">
        <v>33</v>
      </c>
    </row>
    <row r="5" spans="1:13" s="7" customFormat="1" ht="209.25" customHeight="1">
      <c r="A5" s="34">
        <v>1</v>
      </c>
      <c r="B5" s="68" t="s">
        <v>6</v>
      </c>
      <c r="C5" s="22" t="s">
        <v>4</v>
      </c>
      <c r="D5" s="34">
        <v>4</v>
      </c>
      <c r="E5" s="22"/>
      <c r="F5" s="22"/>
      <c r="G5" s="11"/>
      <c r="H5" s="11"/>
      <c r="I5" s="24"/>
      <c r="J5" s="11"/>
      <c r="K5" s="11"/>
      <c r="L5" s="95">
        <v>10</v>
      </c>
    </row>
    <row r="6" spans="1:13" s="7" customFormat="1" ht="33.75" customHeight="1">
      <c r="A6" s="34">
        <v>2</v>
      </c>
      <c r="B6" s="68" t="s">
        <v>7</v>
      </c>
      <c r="C6" s="22" t="s">
        <v>4</v>
      </c>
      <c r="D6" s="34">
        <v>2</v>
      </c>
      <c r="E6" s="22"/>
      <c r="F6" s="22"/>
      <c r="G6" s="11"/>
      <c r="H6" s="11"/>
      <c r="I6" s="24"/>
      <c r="J6" s="11"/>
      <c r="K6" s="11"/>
      <c r="L6" s="95">
        <v>8</v>
      </c>
    </row>
    <row r="7" spans="1:13" ht="76.5" customHeight="1">
      <c r="A7" s="25">
        <v>3</v>
      </c>
      <c r="B7" s="69" t="s">
        <v>8</v>
      </c>
      <c r="C7" s="26" t="s">
        <v>4</v>
      </c>
      <c r="D7" s="27">
        <v>24</v>
      </c>
      <c r="E7" s="27"/>
      <c r="F7" s="27"/>
      <c r="G7" s="28"/>
      <c r="H7" s="11"/>
      <c r="I7" s="24"/>
      <c r="J7" s="11"/>
      <c r="K7" s="11"/>
      <c r="L7" s="96">
        <v>18</v>
      </c>
    </row>
    <row r="8" spans="1:13" ht="18" customHeight="1">
      <c r="A8" s="29"/>
      <c r="B8" s="194" t="s">
        <v>29</v>
      </c>
      <c r="C8" s="194"/>
      <c r="D8" s="194"/>
      <c r="E8" s="194"/>
      <c r="F8" s="194"/>
      <c r="G8" s="194"/>
      <c r="H8" s="32">
        <f>SUM(H5:H7)</f>
        <v>0</v>
      </c>
      <c r="I8" s="30"/>
      <c r="J8" s="32">
        <f>H8*1.08</f>
        <v>0</v>
      </c>
      <c r="K8" s="45"/>
    </row>
    <row r="10" spans="1:13" ht="22.5" customHeight="1">
      <c r="A10" s="192" t="s">
        <v>109</v>
      </c>
      <c r="B10" s="192"/>
      <c r="C10" s="192"/>
      <c r="D10" s="192"/>
      <c r="E10" s="192"/>
      <c r="F10" s="192"/>
      <c r="G10" s="192"/>
      <c r="H10" s="192"/>
      <c r="I10" s="192"/>
      <c r="J10" s="192"/>
      <c r="K10" s="192"/>
      <c r="L10" s="192"/>
    </row>
  </sheetData>
  <mergeCells count="7">
    <mergeCell ref="A10:L10"/>
    <mergeCell ref="A3:J3"/>
    <mergeCell ref="B8:G8"/>
    <mergeCell ref="A1:B1"/>
    <mergeCell ref="G1:M1"/>
    <mergeCell ref="D2:G2"/>
    <mergeCell ref="K3:L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93AF-EDD6-4D2E-8510-81AF5E7A67C0}">
  <dimension ref="A1:M10"/>
  <sheetViews>
    <sheetView workbookViewId="0">
      <selection activeCell="A10" sqref="A10:L10"/>
    </sheetView>
  </sheetViews>
  <sheetFormatPr defaultRowHeight="12.75"/>
  <cols>
    <col min="1" max="1" width="5.140625" customWidth="1"/>
    <col min="2" max="2" width="66.140625" customWidth="1"/>
    <col min="4" max="4" width="11.85546875" customWidth="1"/>
    <col min="5" max="5" width="13.140625" customWidth="1"/>
    <col min="6" max="6" width="11.42578125" customWidth="1"/>
    <col min="7" max="7" width="12.85546875" customWidth="1"/>
    <col min="8" max="8" width="15" customWidth="1"/>
    <col min="10" max="10" width="16.140625" customWidth="1"/>
    <col min="11" max="11" width="21.5703125" customWidth="1"/>
    <col min="12" max="12" width="11.42578125" customWidth="1"/>
  </cols>
  <sheetData>
    <row r="1" spans="1:13">
      <c r="A1" s="50"/>
      <c r="B1" s="50"/>
      <c r="C1" s="50"/>
      <c r="D1" s="50"/>
      <c r="E1" s="50"/>
      <c r="F1" s="50"/>
      <c r="G1" s="50"/>
      <c r="H1" s="50"/>
      <c r="I1" s="50"/>
      <c r="J1" s="50"/>
      <c r="K1" s="50"/>
      <c r="L1" s="50"/>
      <c r="M1" s="50"/>
    </row>
    <row r="2" spans="1:13" ht="14.25">
      <c r="A2" s="201"/>
      <c r="B2" s="201"/>
      <c r="C2" s="79"/>
      <c r="D2" s="202" t="s">
        <v>35</v>
      </c>
      <c r="E2" s="202"/>
      <c r="F2" s="202"/>
      <c r="G2" s="202"/>
      <c r="H2" s="202"/>
      <c r="I2" s="202"/>
      <c r="J2" s="80"/>
      <c r="K2" s="80"/>
      <c r="L2" s="80"/>
      <c r="M2" s="75"/>
    </row>
    <row r="3" spans="1:13">
      <c r="A3" s="50"/>
      <c r="B3" s="50"/>
      <c r="C3" s="50"/>
      <c r="D3" s="50"/>
      <c r="E3" s="50"/>
      <c r="F3" s="50"/>
      <c r="G3" s="50"/>
      <c r="H3" s="50"/>
      <c r="I3" s="50"/>
      <c r="J3" s="50"/>
      <c r="K3" s="50"/>
      <c r="L3" s="50"/>
      <c r="M3" s="50"/>
    </row>
    <row r="4" spans="1:13" ht="16.5" customHeight="1">
      <c r="A4" s="200" t="s">
        <v>50</v>
      </c>
      <c r="B4" s="200"/>
      <c r="C4" s="200"/>
      <c r="D4" s="200"/>
      <c r="E4" s="200"/>
      <c r="F4" s="200"/>
      <c r="G4" s="200"/>
      <c r="H4" s="200"/>
      <c r="I4" s="200"/>
      <c r="J4" s="200"/>
      <c r="K4" s="203" t="s">
        <v>48</v>
      </c>
      <c r="L4" s="203"/>
      <c r="M4" s="50"/>
    </row>
    <row r="5" spans="1:13" s="7" customFormat="1" ht="43.5" customHeight="1">
      <c r="A5" s="81" t="s">
        <v>0</v>
      </c>
      <c r="B5" s="81" t="s">
        <v>57</v>
      </c>
      <c r="C5" s="81" t="s">
        <v>1</v>
      </c>
      <c r="D5" s="81" t="s">
        <v>2</v>
      </c>
      <c r="E5" s="81" t="s">
        <v>37</v>
      </c>
      <c r="F5" s="81" t="s">
        <v>38</v>
      </c>
      <c r="G5" s="82" t="s">
        <v>42</v>
      </c>
      <c r="H5" s="83" t="s">
        <v>26</v>
      </c>
      <c r="I5" s="84" t="s">
        <v>3</v>
      </c>
      <c r="J5" s="83" t="s">
        <v>27</v>
      </c>
      <c r="K5" s="83" t="s">
        <v>47</v>
      </c>
      <c r="L5" s="81" t="s">
        <v>33</v>
      </c>
      <c r="M5" s="54"/>
    </row>
    <row r="6" spans="1:13" ht="141.75" customHeight="1">
      <c r="A6" s="85">
        <v>1</v>
      </c>
      <c r="B6" s="86" t="s">
        <v>9</v>
      </c>
      <c r="C6" s="87" t="s">
        <v>10</v>
      </c>
      <c r="D6" s="88">
        <v>15</v>
      </c>
      <c r="E6" s="88"/>
      <c r="F6" s="88"/>
      <c r="G6" s="89"/>
      <c r="H6" s="90"/>
      <c r="I6" s="62"/>
      <c r="J6" s="90"/>
      <c r="K6" s="90"/>
      <c r="L6" s="94">
        <v>16</v>
      </c>
      <c r="M6" s="50"/>
    </row>
    <row r="7" spans="1:13" ht="31.5" customHeight="1">
      <c r="A7" s="85">
        <v>2</v>
      </c>
      <c r="B7" s="86" t="s">
        <v>11</v>
      </c>
      <c r="C7" s="87" t="s">
        <v>10</v>
      </c>
      <c r="D7" s="88">
        <v>30</v>
      </c>
      <c r="E7" s="88"/>
      <c r="F7" s="88"/>
      <c r="G7" s="89"/>
      <c r="H7" s="90"/>
      <c r="I7" s="62"/>
      <c r="J7" s="90"/>
      <c r="K7" s="90"/>
      <c r="L7" s="94">
        <v>12</v>
      </c>
      <c r="M7" s="50"/>
    </row>
    <row r="8" spans="1:13" ht="18" customHeight="1">
      <c r="A8" s="91"/>
      <c r="B8" s="199" t="s">
        <v>29</v>
      </c>
      <c r="C8" s="199"/>
      <c r="D8" s="199"/>
      <c r="E8" s="199"/>
      <c r="F8" s="199"/>
      <c r="G8" s="199"/>
      <c r="H8" s="89">
        <f>SUM(H6:H7)</f>
        <v>0</v>
      </c>
      <c r="I8" s="92"/>
      <c r="J8" s="89">
        <f>SUM(J6:J7)</f>
        <v>0</v>
      </c>
      <c r="K8" s="93"/>
      <c r="L8" s="50"/>
      <c r="M8" s="50"/>
    </row>
    <row r="9" spans="1:13">
      <c r="A9" s="50"/>
      <c r="B9" s="50"/>
      <c r="C9" s="50"/>
      <c r="D9" s="50"/>
      <c r="E9" s="50"/>
      <c r="F9" s="50"/>
      <c r="G9" s="50"/>
      <c r="H9" s="50"/>
      <c r="I9" s="50"/>
      <c r="J9" s="50"/>
      <c r="K9" s="50"/>
      <c r="L9" s="50"/>
      <c r="M9" s="50"/>
    </row>
    <row r="10" spans="1:13" ht="33" customHeight="1">
      <c r="A10" s="192" t="s">
        <v>110</v>
      </c>
      <c r="B10" s="192"/>
      <c r="C10" s="192"/>
      <c r="D10" s="192"/>
      <c r="E10" s="192"/>
      <c r="F10" s="192"/>
      <c r="G10" s="192"/>
      <c r="H10" s="192"/>
      <c r="I10" s="192"/>
      <c r="J10" s="192"/>
      <c r="K10" s="192"/>
      <c r="L10" s="192"/>
      <c r="M10" s="50"/>
    </row>
  </sheetData>
  <mergeCells count="6">
    <mergeCell ref="B8:G8"/>
    <mergeCell ref="A4:J4"/>
    <mergeCell ref="A2:B2"/>
    <mergeCell ref="D2:I2"/>
    <mergeCell ref="A10:L10"/>
    <mergeCell ref="K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FE10D-1885-45F1-AD8D-DB3F851B6EAE}">
  <dimension ref="A2:M11"/>
  <sheetViews>
    <sheetView workbookViewId="0">
      <selection activeCell="B8" sqref="B8"/>
    </sheetView>
  </sheetViews>
  <sheetFormatPr defaultRowHeight="12.75"/>
  <cols>
    <col min="1" max="1" width="6" customWidth="1"/>
    <col min="2" max="2" width="57" customWidth="1"/>
    <col min="4" max="4" width="12.42578125" customWidth="1"/>
    <col min="5" max="5" width="14.42578125" customWidth="1"/>
    <col min="6" max="6" width="12.5703125" customWidth="1"/>
    <col min="7" max="7" width="15.85546875" customWidth="1"/>
    <col min="8" max="8" width="12.85546875" customWidth="1"/>
    <col min="9" max="9" width="9.28515625" bestFit="1" customWidth="1"/>
    <col min="10" max="10" width="13.5703125" customWidth="1"/>
    <col min="11" max="11" width="20.28515625" customWidth="1"/>
    <col min="12" max="12" width="12.42578125" customWidth="1"/>
  </cols>
  <sheetData>
    <row r="2" spans="1:13" ht="15">
      <c r="A2" s="79"/>
      <c r="B2" s="78"/>
      <c r="C2" s="79"/>
      <c r="D2" s="79"/>
      <c r="E2" s="202" t="s">
        <v>51</v>
      </c>
      <c r="F2" s="202"/>
      <c r="G2" s="202"/>
      <c r="H2" s="202"/>
      <c r="I2" s="80"/>
      <c r="J2" s="80"/>
      <c r="K2" s="80"/>
      <c r="L2" s="80"/>
      <c r="M2" s="41"/>
    </row>
    <row r="3" spans="1:13" ht="17.25" customHeight="1">
      <c r="A3" s="50"/>
      <c r="B3" s="50"/>
      <c r="C3" s="50"/>
      <c r="D3" s="50"/>
      <c r="E3" s="50"/>
      <c r="F3" s="50"/>
      <c r="G3" s="50"/>
      <c r="H3" s="50"/>
      <c r="I3" s="50"/>
      <c r="J3" s="50"/>
      <c r="K3" s="50"/>
      <c r="L3" s="50"/>
    </row>
    <row r="4" spans="1:13" ht="21" customHeight="1">
      <c r="A4" s="186" t="s">
        <v>49</v>
      </c>
      <c r="B4" s="186"/>
      <c r="C4" s="186"/>
      <c r="D4" s="186"/>
      <c r="E4" s="186"/>
      <c r="F4" s="186"/>
      <c r="G4" s="186"/>
      <c r="H4" s="186"/>
      <c r="I4" s="186"/>
      <c r="J4" s="186"/>
      <c r="K4" s="187" t="s">
        <v>53</v>
      </c>
      <c r="L4" s="187"/>
    </row>
    <row r="5" spans="1:13" s="7" customFormat="1" ht="42.75" customHeight="1">
      <c r="A5" s="81" t="s">
        <v>0</v>
      </c>
      <c r="B5" s="81" t="s">
        <v>57</v>
      </c>
      <c r="C5" s="81" t="s">
        <v>1</v>
      </c>
      <c r="D5" s="81" t="s">
        <v>2</v>
      </c>
      <c r="E5" s="81" t="s">
        <v>37</v>
      </c>
      <c r="F5" s="81" t="s">
        <v>38</v>
      </c>
      <c r="G5" s="82" t="s">
        <v>40</v>
      </c>
      <c r="H5" s="83" t="s">
        <v>26</v>
      </c>
      <c r="I5" s="84" t="s">
        <v>3</v>
      </c>
      <c r="J5" s="83" t="s">
        <v>27</v>
      </c>
      <c r="K5" s="83" t="s">
        <v>39</v>
      </c>
      <c r="L5" s="81" t="s">
        <v>33</v>
      </c>
    </row>
    <row r="6" spans="1:13" s="7" customFormat="1" ht="75" customHeight="1">
      <c r="A6" s="66">
        <v>1</v>
      </c>
      <c r="B6" s="65" t="s">
        <v>12</v>
      </c>
      <c r="C6" s="56" t="s">
        <v>10</v>
      </c>
      <c r="D6" s="66">
        <v>4</v>
      </c>
      <c r="E6" s="56"/>
      <c r="F6" s="56"/>
      <c r="G6" s="61"/>
      <c r="H6" s="61"/>
      <c r="I6" s="62"/>
      <c r="J6" s="61"/>
      <c r="K6" s="61"/>
      <c r="L6" s="94">
        <v>2</v>
      </c>
    </row>
    <row r="7" spans="1:13" s="7" customFormat="1" ht="49.5" customHeight="1">
      <c r="A7" s="66">
        <v>2</v>
      </c>
      <c r="B7" s="65" t="s">
        <v>13</v>
      </c>
      <c r="C7" s="56" t="s">
        <v>10</v>
      </c>
      <c r="D7" s="66">
        <v>4</v>
      </c>
      <c r="E7" s="56"/>
      <c r="F7" s="56"/>
      <c r="G7" s="61"/>
      <c r="H7" s="61"/>
      <c r="I7" s="62"/>
      <c r="J7" s="61"/>
      <c r="K7" s="61"/>
      <c r="L7" s="94">
        <v>2</v>
      </c>
    </row>
    <row r="8" spans="1:13" s="7" customFormat="1" ht="71.25" customHeight="1">
      <c r="A8" s="66">
        <v>3</v>
      </c>
      <c r="B8" s="65" t="s">
        <v>14</v>
      </c>
      <c r="C8" s="56" t="s">
        <v>10</v>
      </c>
      <c r="D8" s="66">
        <v>12</v>
      </c>
      <c r="E8" s="56"/>
      <c r="F8" s="56"/>
      <c r="G8" s="61"/>
      <c r="H8" s="61"/>
      <c r="I8" s="62"/>
      <c r="J8" s="61"/>
      <c r="K8" s="61"/>
      <c r="L8" s="94">
        <v>5</v>
      </c>
    </row>
    <row r="9" spans="1:13" ht="18" customHeight="1">
      <c r="A9" s="91"/>
      <c r="B9" s="199" t="s">
        <v>29</v>
      </c>
      <c r="C9" s="199"/>
      <c r="D9" s="199"/>
      <c r="E9" s="199"/>
      <c r="F9" s="199"/>
      <c r="G9" s="199"/>
      <c r="H9" s="89">
        <f>SUM(H6:H8)</f>
        <v>0</v>
      </c>
      <c r="I9" s="92"/>
      <c r="J9" s="89">
        <f>SUM(J6:J8)</f>
        <v>0</v>
      </c>
      <c r="K9" s="99"/>
      <c r="L9" s="50"/>
    </row>
    <row r="10" spans="1:13">
      <c r="A10" s="50"/>
      <c r="B10" s="50"/>
      <c r="C10" s="50"/>
      <c r="D10" s="50"/>
      <c r="E10" s="50"/>
      <c r="F10" s="50"/>
      <c r="G10" s="50"/>
      <c r="H10" s="50"/>
      <c r="I10" s="50"/>
      <c r="J10" s="50"/>
      <c r="K10" s="50"/>
      <c r="L10" s="50"/>
    </row>
    <row r="11" spans="1:13" ht="26.25" customHeight="1">
      <c r="A11" s="192" t="s">
        <v>110</v>
      </c>
      <c r="B11" s="192"/>
      <c r="C11" s="192"/>
      <c r="D11" s="192"/>
      <c r="E11" s="192"/>
      <c r="F11" s="192"/>
      <c r="G11" s="192"/>
      <c r="H11" s="192"/>
      <c r="I11" s="192"/>
      <c r="J11" s="192"/>
      <c r="K11" s="192"/>
      <c r="L11" s="192"/>
    </row>
  </sheetData>
  <mergeCells count="5">
    <mergeCell ref="A4:J4"/>
    <mergeCell ref="B9:G9"/>
    <mergeCell ref="E2:H2"/>
    <mergeCell ref="K4:L4"/>
    <mergeCell ref="A11:L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DB9E-AD05-445D-BE26-527BDCA54068}">
  <dimension ref="A2:L10"/>
  <sheetViews>
    <sheetView workbookViewId="0">
      <selection activeCell="A10" sqref="A10:L10"/>
    </sheetView>
  </sheetViews>
  <sheetFormatPr defaultRowHeight="12.75"/>
  <cols>
    <col min="1" max="1" width="7" customWidth="1"/>
    <col min="2" max="2" width="59.140625" customWidth="1"/>
    <col min="4" max="6" width="11" customWidth="1"/>
    <col min="7" max="7" width="11.28515625" customWidth="1"/>
    <col min="8" max="8" width="15.140625" customWidth="1"/>
    <col min="10" max="10" width="15.85546875" customWidth="1"/>
    <col min="11" max="11" width="22.85546875" customWidth="1"/>
    <col min="12" max="12" width="11.7109375" customWidth="1"/>
  </cols>
  <sheetData>
    <row r="2" spans="1:12">
      <c r="E2" s="197" t="s">
        <v>54</v>
      </c>
      <c r="F2" s="197"/>
      <c r="G2" s="197"/>
      <c r="H2" s="197"/>
    </row>
    <row r="4" spans="1:12" ht="16.5" customHeight="1">
      <c r="A4" s="204" t="s">
        <v>55</v>
      </c>
      <c r="B4" s="204"/>
      <c r="C4" s="204"/>
      <c r="D4" s="204"/>
      <c r="E4" s="204"/>
      <c r="F4" s="204"/>
      <c r="G4" s="204"/>
      <c r="H4" s="204"/>
      <c r="I4" s="204"/>
      <c r="J4" s="204"/>
      <c r="K4" s="205" t="s">
        <v>56</v>
      </c>
      <c r="L4" s="205"/>
    </row>
    <row r="5" spans="1:12" s="7" customFormat="1" ht="38.25" customHeight="1">
      <c r="A5" s="70" t="s">
        <v>0</v>
      </c>
      <c r="B5" s="70" t="s">
        <v>57</v>
      </c>
      <c r="C5" s="70" t="s">
        <v>1</v>
      </c>
      <c r="D5" s="70" t="s">
        <v>32</v>
      </c>
      <c r="E5" s="102" t="s">
        <v>37</v>
      </c>
      <c r="F5" s="102" t="s">
        <v>38</v>
      </c>
      <c r="G5" s="103" t="s">
        <v>42</v>
      </c>
      <c r="H5" s="104" t="s">
        <v>26</v>
      </c>
      <c r="I5" s="105" t="s">
        <v>3</v>
      </c>
      <c r="J5" s="104" t="s">
        <v>27</v>
      </c>
      <c r="K5" s="104" t="s">
        <v>39</v>
      </c>
      <c r="L5" s="70" t="s">
        <v>33</v>
      </c>
    </row>
    <row r="6" spans="1:12" ht="114" customHeight="1">
      <c r="A6" s="25">
        <v>1</v>
      </c>
      <c r="B6" s="101" t="s">
        <v>15</v>
      </c>
      <c r="C6" s="31" t="s">
        <v>10</v>
      </c>
      <c r="D6" s="31">
        <v>4</v>
      </c>
      <c r="E6" s="31"/>
      <c r="F6" s="31"/>
      <c r="G6" s="32"/>
      <c r="H6" s="28"/>
      <c r="I6" s="24"/>
      <c r="J6" s="28"/>
      <c r="K6" s="28"/>
      <c r="L6" s="95">
        <v>10</v>
      </c>
    </row>
    <row r="7" spans="1:12" ht="31.5" customHeight="1">
      <c r="A7" s="25">
        <v>2</v>
      </c>
      <c r="B7" s="101" t="s">
        <v>16</v>
      </c>
      <c r="C7" s="31" t="s">
        <v>10</v>
      </c>
      <c r="D7" s="31">
        <v>4</v>
      </c>
      <c r="E7" s="31"/>
      <c r="F7" s="31"/>
      <c r="G7" s="32"/>
      <c r="H7" s="28"/>
      <c r="I7" s="24"/>
      <c r="J7" s="28"/>
      <c r="K7" s="28"/>
      <c r="L7" s="95">
        <v>10</v>
      </c>
    </row>
    <row r="8" spans="1:12" ht="18" customHeight="1">
      <c r="A8" s="29"/>
      <c r="B8" s="194" t="s">
        <v>29</v>
      </c>
      <c r="C8" s="194"/>
      <c r="D8" s="194"/>
      <c r="E8" s="194"/>
      <c r="F8" s="194"/>
      <c r="G8" s="194"/>
      <c r="H8" s="32">
        <f>SUM(H6:H7)</f>
        <v>0</v>
      </c>
      <c r="I8" s="30"/>
      <c r="J8" s="32">
        <f>SUM(J6:J7)</f>
        <v>0</v>
      </c>
      <c r="K8" s="45"/>
      <c r="L8" s="23"/>
    </row>
    <row r="9" spans="1:12" ht="19.5" customHeight="1">
      <c r="A9" s="5"/>
      <c r="B9" s="8"/>
      <c r="C9" s="8"/>
      <c r="D9" s="9"/>
      <c r="E9" s="9"/>
      <c r="F9" s="9"/>
      <c r="G9" s="10"/>
      <c r="H9" s="10"/>
      <c r="I9" s="10"/>
      <c r="J9" s="10"/>
      <c r="K9" s="10"/>
    </row>
    <row r="10" spans="1:12" ht="24" customHeight="1">
      <c r="A10" s="191" t="s">
        <v>110</v>
      </c>
      <c r="B10" s="191"/>
      <c r="C10" s="191"/>
      <c r="D10" s="191"/>
      <c r="E10" s="191"/>
      <c r="F10" s="191"/>
      <c r="G10" s="191"/>
      <c r="H10" s="191"/>
      <c r="I10" s="191"/>
      <c r="J10" s="191"/>
      <c r="K10" s="191"/>
      <c r="L10" s="191"/>
    </row>
  </sheetData>
  <mergeCells count="5">
    <mergeCell ref="E2:H2"/>
    <mergeCell ref="A10:L10"/>
    <mergeCell ref="A4:J4"/>
    <mergeCell ref="B8:G8"/>
    <mergeCell ref="K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931E-6754-441D-958E-AD17ABA4D78B}">
  <dimension ref="A2:L14"/>
  <sheetViews>
    <sheetView workbookViewId="0">
      <selection activeCell="A11" sqref="A11:L11"/>
    </sheetView>
  </sheetViews>
  <sheetFormatPr defaultRowHeight="12.75"/>
  <cols>
    <col min="1" max="1" width="6.42578125" customWidth="1"/>
    <col min="2" max="2" width="60.42578125" customWidth="1"/>
    <col min="4" max="4" width="9.28515625" bestFit="1" customWidth="1"/>
    <col min="5" max="5" width="10.42578125" customWidth="1"/>
    <col min="6" max="6" width="9.28515625" customWidth="1"/>
    <col min="7" max="7" width="14.28515625" customWidth="1"/>
    <col min="8" max="8" width="14.7109375" customWidth="1"/>
    <col min="9" max="9" width="9.28515625" bestFit="1" customWidth="1"/>
    <col min="10" max="10" width="16.7109375" customWidth="1"/>
    <col min="11" max="11" width="21.42578125" customWidth="1"/>
    <col min="12" max="12" width="11.7109375" customWidth="1"/>
  </cols>
  <sheetData>
    <row r="2" spans="1:12">
      <c r="A2" s="50"/>
      <c r="B2" s="50"/>
      <c r="C2" s="50"/>
      <c r="D2" s="206" t="s">
        <v>35</v>
      </c>
      <c r="E2" s="206"/>
      <c r="F2" s="206"/>
      <c r="G2" s="206"/>
      <c r="H2" s="206"/>
      <c r="I2" s="50"/>
      <c r="J2" s="50"/>
      <c r="K2" s="50"/>
      <c r="L2" s="50"/>
    </row>
    <row r="3" spans="1:12">
      <c r="A3" s="50"/>
      <c r="B3" s="50"/>
      <c r="C3" s="50"/>
      <c r="D3" s="50"/>
      <c r="E3" s="50"/>
      <c r="F3" s="50"/>
      <c r="G3" s="50"/>
      <c r="H3" s="50"/>
      <c r="I3" s="50"/>
      <c r="J3" s="50"/>
      <c r="K3" s="50"/>
      <c r="L3" s="50"/>
    </row>
    <row r="4" spans="1:12" ht="21" customHeight="1">
      <c r="A4" s="209" t="s">
        <v>106</v>
      </c>
      <c r="B4" s="209"/>
      <c r="C4" s="209"/>
      <c r="D4" s="108"/>
      <c r="E4" s="108"/>
      <c r="F4" s="108"/>
      <c r="G4" s="108"/>
      <c r="H4" s="108"/>
      <c r="I4" s="108"/>
      <c r="J4" s="108"/>
      <c r="K4" s="207" t="s">
        <v>58</v>
      </c>
      <c r="L4" s="207"/>
    </row>
    <row r="5" spans="1:12" ht="41.25" customHeight="1">
      <c r="A5" s="70" t="s">
        <v>0</v>
      </c>
      <c r="B5" s="70" t="s">
        <v>57</v>
      </c>
      <c r="C5" s="70" t="s">
        <v>1</v>
      </c>
      <c r="D5" s="70" t="s">
        <v>2</v>
      </c>
      <c r="E5" s="102" t="s">
        <v>37</v>
      </c>
      <c r="F5" s="102" t="s">
        <v>38</v>
      </c>
      <c r="G5" s="103" t="s">
        <v>42</v>
      </c>
      <c r="H5" s="104" t="s">
        <v>26</v>
      </c>
      <c r="I5" s="105" t="s">
        <v>3</v>
      </c>
      <c r="J5" s="104" t="s">
        <v>27</v>
      </c>
      <c r="K5" s="104" t="s">
        <v>39</v>
      </c>
      <c r="L5" s="70" t="s">
        <v>33</v>
      </c>
    </row>
    <row r="6" spans="1:12" ht="162" customHeight="1">
      <c r="A6" s="109">
        <v>1</v>
      </c>
      <c r="B6" s="110" t="s">
        <v>17</v>
      </c>
      <c r="C6" s="109" t="s">
        <v>10</v>
      </c>
      <c r="D6" s="109">
        <v>36</v>
      </c>
      <c r="E6" s="109"/>
      <c r="F6" s="109"/>
      <c r="G6" s="111"/>
      <c r="H6" s="112"/>
      <c r="I6" s="113"/>
      <c r="J6" s="112"/>
      <c r="K6" s="112"/>
      <c r="L6" s="120">
        <v>4</v>
      </c>
    </row>
    <row r="7" spans="1:12" ht="30.75" customHeight="1">
      <c r="A7" s="109">
        <v>2</v>
      </c>
      <c r="B7" s="110" t="s">
        <v>18</v>
      </c>
      <c r="C7" s="109" t="s">
        <v>10</v>
      </c>
      <c r="D7" s="109">
        <v>72</v>
      </c>
      <c r="E7" s="109"/>
      <c r="F7" s="109"/>
      <c r="G7" s="111"/>
      <c r="H7" s="112"/>
      <c r="I7" s="113"/>
      <c r="J7" s="112"/>
      <c r="K7" s="112"/>
      <c r="L7" s="120">
        <v>12</v>
      </c>
    </row>
    <row r="8" spans="1:12" ht="20.25" customHeight="1">
      <c r="A8" s="109">
        <v>3</v>
      </c>
      <c r="B8" s="110" t="s">
        <v>19</v>
      </c>
      <c r="C8" s="109" t="s">
        <v>10</v>
      </c>
      <c r="D8" s="109">
        <v>5</v>
      </c>
      <c r="E8" s="109"/>
      <c r="F8" s="109"/>
      <c r="G8" s="111"/>
      <c r="H8" s="112"/>
      <c r="I8" s="113"/>
      <c r="J8" s="112"/>
      <c r="K8" s="112"/>
      <c r="L8" s="120">
        <v>2</v>
      </c>
    </row>
    <row r="9" spans="1:12" ht="19.5" customHeight="1">
      <c r="A9" s="114"/>
      <c r="B9" s="208" t="s">
        <v>30</v>
      </c>
      <c r="C9" s="208"/>
      <c r="D9" s="208"/>
      <c r="E9" s="208"/>
      <c r="F9" s="208"/>
      <c r="G9" s="208"/>
      <c r="H9" s="111">
        <f>SUM(H6:H8)</f>
        <v>0</v>
      </c>
      <c r="I9" s="115"/>
      <c r="J9" s="111">
        <f>SUM(J6:J8)</f>
        <v>0</v>
      </c>
      <c r="K9" s="116"/>
      <c r="L9" s="117"/>
    </row>
    <row r="10" spans="1:12">
      <c r="A10" s="50"/>
      <c r="B10" s="50"/>
      <c r="C10" s="50"/>
      <c r="D10" s="51"/>
      <c r="E10" s="51"/>
      <c r="F10" s="51"/>
      <c r="G10" s="118"/>
      <c r="H10" s="52"/>
      <c r="I10" s="119"/>
      <c r="J10" s="52"/>
      <c r="K10" s="52"/>
      <c r="L10" s="50"/>
    </row>
    <row r="11" spans="1:12" ht="27.75" customHeight="1">
      <c r="A11" s="192" t="s">
        <v>110</v>
      </c>
      <c r="B11" s="192"/>
      <c r="C11" s="192"/>
      <c r="D11" s="192"/>
      <c r="E11" s="192"/>
      <c r="F11" s="192"/>
      <c r="G11" s="192"/>
      <c r="H11" s="192"/>
      <c r="I11" s="192"/>
      <c r="J11" s="192"/>
      <c r="K11" s="192"/>
      <c r="L11" s="192"/>
    </row>
    <row r="12" spans="1:12">
      <c r="A12" s="50"/>
      <c r="B12" s="50"/>
      <c r="C12" s="50"/>
      <c r="D12" s="50"/>
      <c r="E12" s="50"/>
      <c r="F12" s="50"/>
      <c r="G12" s="50"/>
      <c r="H12" s="50"/>
      <c r="I12" s="50"/>
      <c r="J12" s="50"/>
      <c r="K12" s="50"/>
      <c r="L12" s="50"/>
    </row>
    <row r="13" spans="1:12">
      <c r="A13" s="50"/>
      <c r="B13" s="50"/>
      <c r="C13" s="50"/>
      <c r="D13" s="50"/>
      <c r="E13" s="50"/>
      <c r="F13" s="50"/>
      <c r="G13" s="50"/>
      <c r="H13" s="50"/>
      <c r="I13" s="50"/>
      <c r="J13" s="50"/>
      <c r="K13" s="50"/>
      <c r="L13" s="50"/>
    </row>
    <row r="14" spans="1:12">
      <c r="A14" s="50"/>
      <c r="B14" s="50"/>
      <c r="C14" s="50"/>
      <c r="D14" s="50"/>
      <c r="E14" s="50"/>
      <c r="F14" s="50"/>
      <c r="G14" s="50"/>
      <c r="H14" s="50"/>
      <c r="I14" s="50"/>
      <c r="J14" s="50"/>
      <c r="K14" s="50"/>
      <c r="L14" s="50"/>
    </row>
  </sheetData>
  <mergeCells count="5">
    <mergeCell ref="D2:H2"/>
    <mergeCell ref="K4:L4"/>
    <mergeCell ref="A11:L11"/>
    <mergeCell ref="B9:G9"/>
    <mergeCell ref="A4:C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7"/>
  <sheetViews>
    <sheetView topLeftCell="A7" zoomScaleNormal="100" workbookViewId="0">
      <selection activeCell="A13" sqref="A13:L13"/>
    </sheetView>
  </sheetViews>
  <sheetFormatPr defaultRowHeight="12.75"/>
  <cols>
    <col min="1" max="1" width="6" style="50" customWidth="1"/>
    <col min="2" max="2" width="61.5703125" style="50" customWidth="1"/>
    <col min="3" max="3" width="9.140625" style="50"/>
    <col min="4" max="4" width="10.85546875" style="50" customWidth="1"/>
    <col min="5" max="5" width="12.7109375" style="50" customWidth="1"/>
    <col min="6" max="6" width="12.140625" style="50" customWidth="1"/>
    <col min="7" max="7" width="12.42578125" style="50" customWidth="1"/>
    <col min="8" max="8" width="16.140625" style="50" customWidth="1"/>
    <col min="9" max="9" width="7.28515625" style="50" customWidth="1"/>
    <col min="10" max="10" width="13.7109375" style="50" customWidth="1"/>
    <col min="11" max="11" width="22.7109375" style="50" customWidth="1"/>
    <col min="12" max="16384" width="9.140625" style="50"/>
  </cols>
  <sheetData>
    <row r="2" spans="1:15">
      <c r="C2" s="206" t="s">
        <v>35</v>
      </c>
      <c r="D2" s="206"/>
      <c r="E2" s="206"/>
      <c r="F2" s="206"/>
      <c r="G2" s="206"/>
    </row>
    <row r="4" spans="1:15" ht="25.5" customHeight="1">
      <c r="A4" s="186" t="s">
        <v>60</v>
      </c>
      <c r="B4" s="186"/>
      <c r="C4" s="186"/>
      <c r="D4" s="186"/>
      <c r="E4" s="186"/>
      <c r="F4" s="186"/>
      <c r="G4" s="186"/>
      <c r="H4" s="186"/>
      <c r="I4" s="186"/>
      <c r="J4" s="186"/>
      <c r="K4" s="210" t="s">
        <v>61</v>
      </c>
      <c r="L4" s="210"/>
    </row>
    <row r="5" spans="1:15" ht="50.25" customHeight="1">
      <c r="A5" s="81" t="s">
        <v>0</v>
      </c>
      <c r="B5" s="81" t="s">
        <v>57</v>
      </c>
      <c r="C5" s="81" t="s">
        <v>1</v>
      </c>
      <c r="D5" s="81" t="s">
        <v>2</v>
      </c>
      <c r="E5" s="81" t="s">
        <v>37</v>
      </c>
      <c r="F5" s="81" t="s">
        <v>38</v>
      </c>
      <c r="G5" s="82" t="s">
        <v>42</v>
      </c>
      <c r="H5" s="83" t="s">
        <v>26</v>
      </c>
      <c r="I5" s="84" t="s">
        <v>3</v>
      </c>
      <c r="J5" s="83" t="s">
        <v>27</v>
      </c>
      <c r="K5" s="83" t="s">
        <v>39</v>
      </c>
      <c r="L5" s="81" t="s">
        <v>33</v>
      </c>
    </row>
    <row r="6" spans="1:15" ht="324" customHeight="1">
      <c r="A6" s="85">
        <v>1</v>
      </c>
      <c r="B6" s="129" t="s">
        <v>59</v>
      </c>
      <c r="C6" s="87" t="s">
        <v>10</v>
      </c>
      <c r="D6" s="88">
        <v>32</v>
      </c>
      <c r="E6" s="88"/>
      <c r="F6" s="88"/>
      <c r="G6" s="90"/>
      <c r="H6" s="90"/>
      <c r="I6" s="62"/>
      <c r="J6" s="90"/>
      <c r="K6" s="90"/>
      <c r="L6" s="94">
        <v>40</v>
      </c>
      <c r="O6" s="128"/>
    </row>
    <row r="7" spans="1:15" ht="94.5" customHeight="1">
      <c r="A7" s="85">
        <v>2</v>
      </c>
      <c r="B7" s="121" t="s">
        <v>75</v>
      </c>
      <c r="C7" s="87" t="s">
        <v>10</v>
      </c>
      <c r="D7" s="88">
        <v>4</v>
      </c>
      <c r="E7" s="88"/>
      <c r="F7" s="88"/>
      <c r="G7" s="90"/>
      <c r="H7" s="90"/>
      <c r="I7" s="62"/>
      <c r="J7" s="90"/>
      <c r="K7" s="90"/>
      <c r="L7" s="94">
        <v>30</v>
      </c>
    </row>
    <row r="8" spans="1:15" ht="20.25" customHeight="1">
      <c r="A8" s="85">
        <v>3</v>
      </c>
      <c r="B8" s="121" t="s">
        <v>20</v>
      </c>
      <c r="C8" s="87" t="s">
        <v>10</v>
      </c>
      <c r="D8" s="88">
        <v>32</v>
      </c>
      <c r="E8" s="88"/>
      <c r="F8" s="88"/>
      <c r="G8" s="90"/>
      <c r="H8" s="90"/>
      <c r="I8" s="62"/>
      <c r="J8" s="90"/>
      <c r="K8" s="90"/>
      <c r="L8" s="94">
        <v>12</v>
      </c>
    </row>
    <row r="9" spans="1:15" ht="147" customHeight="1">
      <c r="A9" s="85">
        <v>4</v>
      </c>
      <c r="B9" s="121" t="s">
        <v>21</v>
      </c>
      <c r="C9" s="87" t="s">
        <v>10</v>
      </c>
      <c r="D9" s="88">
        <v>16</v>
      </c>
      <c r="E9" s="88"/>
      <c r="F9" s="88"/>
      <c r="G9" s="90"/>
      <c r="H9" s="90"/>
      <c r="I9" s="62"/>
      <c r="J9" s="90"/>
      <c r="K9" s="90"/>
      <c r="L9" s="94">
        <v>20</v>
      </c>
    </row>
    <row r="10" spans="1:15" ht="22.5" customHeight="1">
      <c r="A10" s="85">
        <v>5</v>
      </c>
      <c r="B10" s="121" t="s">
        <v>63</v>
      </c>
      <c r="C10" s="122" t="s">
        <v>10</v>
      </c>
      <c r="D10" s="123">
        <v>4</v>
      </c>
      <c r="E10" s="123"/>
      <c r="F10" s="123"/>
      <c r="G10" s="89"/>
      <c r="H10" s="90"/>
      <c r="I10" s="62"/>
      <c r="J10" s="90"/>
      <c r="K10" s="90"/>
      <c r="L10" s="94">
        <v>10</v>
      </c>
    </row>
    <row r="11" spans="1:15" ht="21.75" customHeight="1">
      <c r="A11" s="91"/>
      <c r="B11" s="199" t="s">
        <v>62</v>
      </c>
      <c r="C11" s="199"/>
      <c r="D11" s="199"/>
      <c r="E11" s="199"/>
      <c r="F11" s="199"/>
      <c r="G11" s="199"/>
      <c r="H11" s="89">
        <f>SUM(H6:H10)</f>
        <v>0</v>
      </c>
      <c r="I11" s="92"/>
      <c r="J11" s="89">
        <f t="shared" ref="J11" si="0">H11*1.08</f>
        <v>0</v>
      </c>
      <c r="K11" s="93"/>
    </row>
    <row r="12" spans="1:15">
      <c r="D12" s="51"/>
      <c r="E12" s="51"/>
      <c r="F12" s="51"/>
      <c r="G12" s="52"/>
      <c r="H12" s="52"/>
      <c r="I12" s="53"/>
      <c r="J12" s="52"/>
      <c r="K12" s="52"/>
    </row>
    <row r="13" spans="1:15" ht="25.5" customHeight="1">
      <c r="A13" s="192" t="s">
        <v>109</v>
      </c>
      <c r="B13" s="192"/>
      <c r="C13" s="192"/>
      <c r="D13" s="192"/>
      <c r="E13" s="192"/>
      <c r="F13" s="192"/>
      <c r="G13" s="192"/>
      <c r="H13" s="192"/>
      <c r="I13" s="192"/>
      <c r="J13" s="192"/>
      <c r="K13" s="192"/>
      <c r="L13" s="192"/>
    </row>
    <row r="14" spans="1:15">
      <c r="A14" s="107"/>
      <c r="B14" s="124"/>
      <c r="C14" s="124"/>
      <c r="D14" s="125"/>
      <c r="E14" s="125"/>
      <c r="F14" s="125"/>
      <c r="G14" s="106"/>
      <c r="H14" s="106"/>
      <c r="I14" s="106"/>
      <c r="J14" s="106"/>
      <c r="K14" s="106"/>
    </row>
    <row r="20" spans="1:11">
      <c r="A20" s="107"/>
      <c r="B20" s="127"/>
      <c r="C20" s="127"/>
      <c r="D20" s="127"/>
      <c r="E20" s="127"/>
      <c r="F20" s="127"/>
      <c r="G20" s="127"/>
      <c r="H20" s="126"/>
      <c r="I20" s="119"/>
      <c r="J20" s="126"/>
      <c r="K20" s="126"/>
    </row>
    <row r="27" spans="1:11">
      <c r="D27" s="51"/>
      <c r="E27" s="51"/>
      <c r="F27" s="51"/>
      <c r="G27" s="118"/>
      <c r="H27" s="52"/>
      <c r="I27" s="119"/>
      <c r="J27" s="52"/>
      <c r="K27" s="52"/>
    </row>
  </sheetData>
  <mergeCells count="5">
    <mergeCell ref="C2:G2"/>
    <mergeCell ref="K4:L4"/>
    <mergeCell ref="A13:L13"/>
    <mergeCell ref="A4:J4"/>
    <mergeCell ref="B11:G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E4AA-82DD-47C8-8F0C-6A35117F0EA5}">
  <dimension ref="A2:L17"/>
  <sheetViews>
    <sheetView topLeftCell="A7" workbookViewId="0">
      <selection activeCell="P24" sqref="P24"/>
    </sheetView>
  </sheetViews>
  <sheetFormatPr defaultRowHeight="12.75"/>
  <cols>
    <col min="1" max="1" width="6.28515625" style="50" customWidth="1"/>
    <col min="2" max="2" width="68" style="50" customWidth="1"/>
    <col min="3" max="3" width="9.140625" style="50"/>
    <col min="4" max="4" width="10.5703125" style="50" customWidth="1"/>
    <col min="5" max="5" width="11.42578125" style="50" customWidth="1"/>
    <col min="6" max="6" width="9" style="50" customWidth="1"/>
    <col min="7" max="7" width="13.140625" style="50" customWidth="1"/>
    <col min="8" max="8" width="14.42578125" style="50" customWidth="1"/>
    <col min="9" max="9" width="9.42578125" style="50" bestFit="1" customWidth="1"/>
    <col min="10" max="10" width="13" style="50" customWidth="1"/>
    <col min="11" max="11" width="20.28515625" style="50" customWidth="1"/>
    <col min="12" max="16384" width="9.140625" style="50"/>
  </cols>
  <sheetData>
    <row r="2" spans="1:12">
      <c r="D2" s="206" t="s">
        <v>35</v>
      </c>
      <c r="E2" s="206"/>
      <c r="F2" s="206"/>
      <c r="G2" s="206"/>
    </row>
    <row r="4" spans="1:12" ht="27" customHeight="1">
      <c r="A4" s="192" t="s">
        <v>64</v>
      </c>
      <c r="B4" s="192"/>
      <c r="C4" s="192"/>
      <c r="D4" s="192"/>
      <c r="E4" s="192"/>
      <c r="F4" s="192"/>
      <c r="G4" s="192"/>
      <c r="H4" s="192"/>
      <c r="I4" s="192"/>
      <c r="J4" s="192"/>
      <c r="K4" s="211" t="s">
        <v>65</v>
      </c>
      <c r="L4" s="211"/>
    </row>
    <row r="5" spans="1:12" ht="74.25" customHeight="1">
      <c r="A5" s="138" t="s">
        <v>0</v>
      </c>
      <c r="B5" s="138" t="s">
        <v>57</v>
      </c>
      <c r="C5" s="138" t="s">
        <v>1</v>
      </c>
      <c r="D5" s="138" t="s">
        <v>2</v>
      </c>
      <c r="E5" s="138" t="s">
        <v>37</v>
      </c>
      <c r="F5" s="138" t="s">
        <v>38</v>
      </c>
      <c r="G5" s="139" t="s">
        <v>42</v>
      </c>
      <c r="H5" s="139" t="s">
        <v>26</v>
      </c>
      <c r="I5" s="140" t="s">
        <v>3</v>
      </c>
      <c r="J5" s="139" t="s">
        <v>27</v>
      </c>
      <c r="K5" s="139" t="s">
        <v>39</v>
      </c>
      <c r="L5" s="138" t="s">
        <v>33</v>
      </c>
    </row>
    <row r="6" spans="1:12" ht="124.5" customHeight="1">
      <c r="A6" s="130">
        <v>1</v>
      </c>
      <c r="B6" s="136" t="s">
        <v>70</v>
      </c>
      <c r="C6" s="131" t="s">
        <v>10</v>
      </c>
      <c r="D6" s="132">
        <v>48</v>
      </c>
      <c r="E6" s="132"/>
      <c r="F6" s="132"/>
      <c r="G6" s="133"/>
      <c r="H6" s="134"/>
      <c r="I6" s="135"/>
      <c r="J6" s="134"/>
      <c r="K6" s="134"/>
      <c r="L6" s="141">
        <v>40</v>
      </c>
    </row>
    <row r="7" spans="1:12" ht="76.5">
      <c r="A7" s="85">
        <v>2</v>
      </c>
      <c r="B7" s="137" t="s">
        <v>66</v>
      </c>
      <c r="C7" s="87" t="s">
        <v>10</v>
      </c>
      <c r="D7" s="88">
        <v>12</v>
      </c>
      <c r="E7" s="88"/>
      <c r="F7" s="88"/>
      <c r="G7" s="89"/>
      <c r="H7" s="90"/>
      <c r="I7" s="62"/>
      <c r="J7" s="90"/>
      <c r="K7" s="90"/>
      <c r="L7" s="94">
        <v>20</v>
      </c>
    </row>
    <row r="8" spans="1:12" ht="32.25" customHeight="1">
      <c r="A8" s="85">
        <v>3</v>
      </c>
      <c r="B8" s="137" t="s">
        <v>72</v>
      </c>
      <c r="C8" s="87" t="s">
        <v>10</v>
      </c>
      <c r="D8" s="88">
        <v>4</v>
      </c>
      <c r="E8" s="88"/>
      <c r="F8" s="88"/>
      <c r="G8" s="89"/>
      <c r="H8" s="90"/>
      <c r="I8" s="62"/>
      <c r="J8" s="90"/>
      <c r="K8" s="90"/>
      <c r="L8" s="94">
        <v>10</v>
      </c>
    </row>
    <row r="9" spans="1:12" ht="20.100000000000001" customHeight="1">
      <c r="A9" s="85">
        <v>4</v>
      </c>
      <c r="B9" s="137" t="s">
        <v>71</v>
      </c>
      <c r="C9" s="87" t="s">
        <v>10</v>
      </c>
      <c r="D9" s="88">
        <v>4</v>
      </c>
      <c r="E9" s="88"/>
      <c r="F9" s="88"/>
      <c r="G9" s="89"/>
      <c r="H9" s="90"/>
      <c r="I9" s="62"/>
      <c r="J9" s="90"/>
      <c r="K9" s="90"/>
      <c r="L9" s="94">
        <v>2</v>
      </c>
    </row>
    <row r="10" spans="1:12" ht="20.100000000000001" customHeight="1">
      <c r="A10" s="85">
        <v>5</v>
      </c>
      <c r="B10" s="137" t="s">
        <v>67</v>
      </c>
      <c r="C10" s="87" t="s">
        <v>10</v>
      </c>
      <c r="D10" s="88">
        <v>6</v>
      </c>
      <c r="E10" s="88"/>
      <c r="F10" s="88"/>
      <c r="G10" s="89"/>
      <c r="H10" s="90"/>
      <c r="I10" s="62"/>
      <c r="J10" s="90"/>
      <c r="K10" s="90"/>
      <c r="L10" s="94">
        <v>2</v>
      </c>
    </row>
    <row r="11" spans="1:12" ht="20.100000000000001" customHeight="1">
      <c r="A11" s="85">
        <v>6</v>
      </c>
      <c r="B11" s="137" t="s">
        <v>68</v>
      </c>
      <c r="C11" s="122" t="s">
        <v>10</v>
      </c>
      <c r="D11" s="123">
        <v>6</v>
      </c>
      <c r="E11" s="123"/>
      <c r="F11" s="123"/>
      <c r="G11" s="89"/>
      <c r="H11" s="90"/>
      <c r="I11" s="62"/>
      <c r="J11" s="90"/>
      <c r="K11" s="90"/>
      <c r="L11" s="94">
        <v>2</v>
      </c>
    </row>
    <row r="12" spans="1:12" ht="35.25" customHeight="1">
      <c r="A12" s="85">
        <v>7</v>
      </c>
      <c r="B12" s="137" t="s">
        <v>73</v>
      </c>
      <c r="C12" s="87" t="s">
        <v>10</v>
      </c>
      <c r="D12" s="88">
        <v>12</v>
      </c>
      <c r="E12" s="88"/>
      <c r="F12" s="88"/>
      <c r="G12" s="89"/>
      <c r="H12" s="90"/>
      <c r="I12" s="62"/>
      <c r="J12" s="90"/>
      <c r="K12" s="90"/>
      <c r="L12" s="94">
        <v>12</v>
      </c>
    </row>
    <row r="13" spans="1:12" ht="114" customHeight="1">
      <c r="A13" s="85">
        <v>8</v>
      </c>
      <c r="B13" s="137" t="s">
        <v>74</v>
      </c>
      <c r="C13" s="87" t="s">
        <v>10</v>
      </c>
      <c r="D13" s="88">
        <v>30</v>
      </c>
      <c r="E13" s="88"/>
      <c r="F13" s="88"/>
      <c r="G13" s="89"/>
      <c r="H13" s="90"/>
      <c r="I13" s="62"/>
      <c r="J13" s="90"/>
      <c r="K13" s="90"/>
      <c r="L13" s="94">
        <v>20</v>
      </c>
    </row>
    <row r="14" spans="1:12" ht="21.75" customHeight="1">
      <c r="A14" s="85">
        <v>9</v>
      </c>
      <c r="B14" s="137" t="s">
        <v>69</v>
      </c>
      <c r="C14" s="87" t="s">
        <v>10</v>
      </c>
      <c r="D14" s="88">
        <v>60</v>
      </c>
      <c r="E14" s="88"/>
      <c r="F14" s="88"/>
      <c r="G14" s="89"/>
      <c r="H14" s="90"/>
      <c r="I14" s="62"/>
      <c r="J14" s="90"/>
      <c r="K14" s="90"/>
      <c r="L14" s="94">
        <v>12</v>
      </c>
    </row>
    <row r="15" spans="1:12">
      <c r="A15" s="91"/>
      <c r="B15" s="212" t="s">
        <v>62</v>
      </c>
      <c r="C15" s="212"/>
      <c r="D15" s="212"/>
      <c r="E15" s="212"/>
      <c r="F15" s="212"/>
      <c r="G15" s="212"/>
      <c r="H15" s="89">
        <f>SUM(H6:H14)</f>
        <v>0</v>
      </c>
      <c r="I15" s="92"/>
      <c r="J15" s="89">
        <f t="shared" ref="J15" si="0">H15*1.08</f>
        <v>0</v>
      </c>
      <c r="K15" s="93"/>
    </row>
    <row r="17" spans="1:12" ht="27" customHeight="1">
      <c r="A17" s="192" t="s">
        <v>109</v>
      </c>
      <c r="B17" s="192"/>
      <c r="C17" s="192"/>
      <c r="D17" s="192"/>
      <c r="E17" s="192"/>
      <c r="F17" s="192"/>
      <c r="G17" s="192"/>
      <c r="H17" s="192"/>
      <c r="I17" s="192"/>
      <c r="J17" s="192"/>
      <c r="K17" s="192"/>
      <c r="L17" s="192"/>
    </row>
  </sheetData>
  <mergeCells count="5">
    <mergeCell ref="K4:L4"/>
    <mergeCell ref="D2:G2"/>
    <mergeCell ref="A17:L17"/>
    <mergeCell ref="A4:J4"/>
    <mergeCell ref="B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FC01-E4F3-4FBE-AF9E-3FFDFF732C09}">
  <dimension ref="A2:L9"/>
  <sheetViews>
    <sheetView topLeftCell="A4" zoomScaleNormal="100" workbookViewId="0">
      <selection activeCell="A9" sqref="A9:L9"/>
    </sheetView>
  </sheetViews>
  <sheetFormatPr defaultRowHeight="12.75"/>
  <cols>
    <col min="1" max="1" width="5.140625" customWidth="1"/>
    <col min="2" max="2" width="69.140625" customWidth="1"/>
    <col min="4" max="4" width="10" customWidth="1"/>
    <col min="5" max="5" width="10.85546875" customWidth="1"/>
    <col min="7" max="7" width="13.28515625" customWidth="1"/>
    <col min="8" max="8" width="14.42578125" customWidth="1"/>
    <col min="10" max="10" width="14" customWidth="1"/>
    <col min="11" max="11" width="21.28515625" customWidth="1"/>
    <col min="12" max="12" width="10.42578125" customWidth="1"/>
  </cols>
  <sheetData>
    <row r="2" spans="1:12">
      <c r="D2" s="197" t="s">
        <v>35</v>
      </c>
      <c r="E2" s="197"/>
      <c r="F2" s="197"/>
      <c r="G2" s="197"/>
      <c r="H2" s="197"/>
    </row>
    <row r="4" spans="1:12" ht="21.75" customHeight="1">
      <c r="A4" s="200" t="s">
        <v>77</v>
      </c>
      <c r="B4" s="200"/>
      <c r="C4" s="200"/>
      <c r="D4" s="200"/>
      <c r="E4" s="200"/>
      <c r="F4" s="200"/>
      <c r="G4" s="200"/>
      <c r="H4" s="200"/>
      <c r="I4" s="200"/>
      <c r="J4" s="200"/>
      <c r="K4" s="213" t="s">
        <v>76</v>
      </c>
      <c r="L4" s="213"/>
    </row>
    <row r="5" spans="1:12" ht="48" customHeight="1">
      <c r="A5" s="81" t="s">
        <v>0</v>
      </c>
      <c r="B5" s="81" t="s">
        <v>57</v>
      </c>
      <c r="C5" s="81" t="s">
        <v>1</v>
      </c>
      <c r="D5" s="81" t="s">
        <v>2</v>
      </c>
      <c r="E5" s="81" t="s">
        <v>37</v>
      </c>
      <c r="F5" s="81" t="s">
        <v>38</v>
      </c>
      <c r="G5" s="82" t="s">
        <v>42</v>
      </c>
      <c r="H5" s="83" t="s">
        <v>26</v>
      </c>
      <c r="I5" s="84" t="s">
        <v>3</v>
      </c>
      <c r="J5" s="83" t="s">
        <v>27</v>
      </c>
      <c r="K5" s="83" t="s">
        <v>39</v>
      </c>
      <c r="L5" s="81" t="s">
        <v>33</v>
      </c>
    </row>
    <row r="6" spans="1:12" ht="363" customHeight="1">
      <c r="A6" s="66">
        <v>1</v>
      </c>
      <c r="B6" s="65" t="s">
        <v>78</v>
      </c>
      <c r="C6" s="56" t="s">
        <v>10</v>
      </c>
      <c r="D6" s="66">
        <v>10</v>
      </c>
      <c r="E6" s="56"/>
      <c r="F6" s="56"/>
      <c r="G6" s="61"/>
      <c r="H6" s="90"/>
      <c r="I6" s="62"/>
      <c r="J6" s="90"/>
      <c r="K6" s="90"/>
      <c r="L6" s="94">
        <v>10</v>
      </c>
    </row>
    <row r="7" spans="1:12" ht="20.25" customHeight="1">
      <c r="A7" s="91"/>
      <c r="B7" s="199" t="s">
        <v>62</v>
      </c>
      <c r="C7" s="199"/>
      <c r="D7" s="199"/>
      <c r="E7" s="199"/>
      <c r="F7" s="199"/>
      <c r="G7" s="199"/>
      <c r="H7" s="89">
        <f>SUM(H6)</f>
        <v>0</v>
      </c>
      <c r="I7" s="92"/>
      <c r="J7" s="89">
        <f>SUM(J6)</f>
        <v>0</v>
      </c>
      <c r="K7" s="93"/>
      <c r="L7" s="50"/>
    </row>
    <row r="8" spans="1:12">
      <c r="A8" s="5"/>
      <c r="B8" s="15"/>
      <c r="C8" s="15"/>
      <c r="D8" s="15"/>
      <c r="E8" s="15"/>
      <c r="F8" s="15"/>
      <c r="G8" s="15"/>
      <c r="H8" s="14"/>
      <c r="I8" s="13"/>
    </row>
    <row r="9" spans="1:12" ht="33" customHeight="1">
      <c r="A9" s="191" t="s">
        <v>109</v>
      </c>
      <c r="B9" s="191"/>
      <c r="C9" s="191"/>
      <c r="D9" s="191"/>
      <c r="E9" s="191"/>
      <c r="F9" s="191"/>
      <c r="G9" s="191"/>
      <c r="H9" s="191"/>
      <c r="I9" s="191"/>
      <c r="J9" s="191"/>
      <c r="K9" s="191"/>
      <c r="L9" s="191"/>
    </row>
  </sheetData>
  <mergeCells count="5">
    <mergeCell ref="K4:L4"/>
    <mergeCell ref="D2:H2"/>
    <mergeCell ref="A9:L9"/>
    <mergeCell ref="A4:J4"/>
    <mergeCell ref="B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82</TotalTime>
  <Application>Microsoft Excel</Application>
  <DocSecurity>0</DocSecurity>
  <ScaleCrop>false</ScaleCrop>
  <HeadingPairs>
    <vt:vector size="4" baseType="variant">
      <vt:variant>
        <vt:lpstr>Arkusze</vt:lpstr>
      </vt:variant>
      <vt:variant>
        <vt:i4>16</vt:i4>
      </vt:variant>
      <vt:variant>
        <vt:lpstr>Nazwane zakresy</vt:lpstr>
      </vt:variant>
      <vt:variant>
        <vt:i4>2</vt:i4>
      </vt:variant>
    </vt:vector>
  </HeadingPairs>
  <TitlesOfParts>
    <vt:vector size="18" baseType="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lpstr>Pakiet nr 14</vt:lpstr>
      <vt:lpstr>Pakiet nr 15</vt:lpstr>
      <vt:lpstr>Pakiet nr 16</vt:lpstr>
      <vt:lpstr>'Pakiet nr 1'!Excel_BuiltIn_Print_Area</vt:lpstr>
      <vt:lpstr>'Pakiet nr 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Ulfik</dc:creator>
  <cp:lastModifiedBy>Anna Krawczyk</cp:lastModifiedBy>
  <cp:revision>3</cp:revision>
  <cp:lastPrinted>2024-08-07T06:22:06Z</cp:lastPrinted>
  <dcterms:created xsi:type="dcterms:W3CDTF">2015-05-27T09:47:18Z</dcterms:created>
  <dcterms:modified xsi:type="dcterms:W3CDTF">2024-08-07T06:29:45Z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0x010100E9DA975DB0157249B1D12EB4D8E55619</vt:lpwstr>
  </property>
</Properties>
</file>