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'Arkusz1'!$I$3:$L$66</definedName>
    <definedName name="Excel_BuiltIn_Print_Area" localSheetId="0">'Arkusz1'!$C$48</definedName>
    <definedName name="_xlnm.Print_Area" localSheetId="0">'Arkusz1'!$C$48</definedName>
  </definedNames>
  <calcPr fullCalcOnLoad="1"/>
</workbook>
</file>

<file path=xl/sharedStrings.xml><?xml version="1.0" encoding="utf-8"?>
<sst xmlns="http://schemas.openxmlformats.org/spreadsheetml/2006/main" count="751" uniqueCount="266">
  <si>
    <t>Lp.</t>
  </si>
  <si>
    <t>Nazwa obiektu</t>
  </si>
  <si>
    <t>Adres obiektu</t>
  </si>
  <si>
    <t>Nr ewidencyjny / Nr odbiorcy / Nr ENID</t>
  </si>
  <si>
    <t>Nr licznika</t>
  </si>
  <si>
    <t>Obecne parametry</t>
  </si>
  <si>
    <t>Wnioskowane parametry</t>
  </si>
  <si>
    <t>Zamawiający – Uczestnik</t>
  </si>
  <si>
    <t>Nazwa Operatora Systemów Dystrybucyjnych</t>
  </si>
  <si>
    <t>Nazwa obecnego dostawcy</t>
  </si>
  <si>
    <t>Zmiana dostawcy</t>
  </si>
  <si>
    <t>Okres dostaw</t>
  </si>
  <si>
    <t>Miejscowość</t>
  </si>
  <si>
    <t>Ulica</t>
  </si>
  <si>
    <t>Nr</t>
  </si>
  <si>
    <t>Kod</t>
  </si>
  <si>
    <t>Moc umowna</t>
  </si>
  <si>
    <t>Grupa taryfowa wraz z określeniem strefy</t>
  </si>
  <si>
    <t>Wnioskowana moc</t>
  </si>
  <si>
    <t>Planowane zużycie energii na czas zawarcia umowy w kWh</t>
  </si>
  <si>
    <t>Nazwa</t>
  </si>
  <si>
    <t>Adres</t>
  </si>
  <si>
    <t>NIP</t>
  </si>
  <si>
    <t>Od</t>
  </si>
  <si>
    <t>Do</t>
  </si>
  <si>
    <t>Ilość miesięcy</t>
  </si>
  <si>
    <t>Szczytowe</t>
  </si>
  <si>
    <t>Pozaszczytowe</t>
  </si>
  <si>
    <t>Dzienne</t>
  </si>
  <si>
    <t>Nocne</t>
  </si>
  <si>
    <t>Ogółem</t>
  </si>
  <si>
    <t>1.</t>
  </si>
  <si>
    <t>Remiza OSP-Syrena alarm</t>
  </si>
  <si>
    <t>Kluszkowce</t>
  </si>
  <si>
    <t>Strażacka</t>
  </si>
  <si>
    <t>34-440</t>
  </si>
  <si>
    <t>4061087142</t>
  </si>
  <si>
    <t>R</t>
  </si>
  <si>
    <t>1</t>
  </si>
  <si>
    <t>R (całodobowa)</t>
  </si>
  <si>
    <t>Gmina Czorsztyn</t>
  </si>
  <si>
    <t>Maniowy, ul. Gorczańska 3</t>
  </si>
  <si>
    <t>TAURON</t>
  </si>
  <si>
    <t>Energa</t>
  </si>
  <si>
    <t>Czwarta</t>
  </si>
  <si>
    <t>2.</t>
  </si>
  <si>
    <t>Sromowce Niżne</t>
  </si>
  <si>
    <t>4061087135</t>
  </si>
  <si>
    <t xml:space="preserve">Energa </t>
  </si>
  <si>
    <t>3.</t>
  </si>
  <si>
    <t>Remiza OSP</t>
  </si>
  <si>
    <t>Sromowce Wyżne</t>
  </si>
  <si>
    <t>Ogrodowa</t>
  </si>
  <si>
    <t>34-433</t>
  </si>
  <si>
    <t>4061087134</t>
  </si>
  <si>
    <t>C12B</t>
  </si>
  <si>
    <t>4.</t>
  </si>
  <si>
    <t>Remiza OSP-Klub roln.</t>
  </si>
  <si>
    <t>Szkolna</t>
  </si>
  <si>
    <t>4061086638</t>
  </si>
  <si>
    <t>71811811</t>
  </si>
  <si>
    <t>5.</t>
  </si>
  <si>
    <t>Mizerna</t>
  </si>
  <si>
    <t>Remiza</t>
  </si>
  <si>
    <t>4061086304</t>
  </si>
  <si>
    <t>71811812</t>
  </si>
  <si>
    <t>7.</t>
  </si>
  <si>
    <t>Budynek urzędu</t>
  </si>
  <si>
    <t>Maniowy</t>
  </si>
  <si>
    <t>Gorczańska</t>
  </si>
  <si>
    <t>34-436</t>
  </si>
  <si>
    <t>4061087387</t>
  </si>
  <si>
    <t>99707793</t>
  </si>
  <si>
    <t>8.</t>
  </si>
  <si>
    <t>Budynek socjalny</t>
  </si>
  <si>
    <t>Jana Pawła II</t>
  </si>
  <si>
    <t>4061087141</t>
  </si>
  <si>
    <t>G12</t>
  </si>
  <si>
    <t>10500</t>
  </si>
  <si>
    <t>9.</t>
  </si>
  <si>
    <t>Fontanna</t>
  </si>
  <si>
    <t>4061086641</t>
  </si>
  <si>
    <t>01219291</t>
  </si>
  <si>
    <t>10.</t>
  </si>
  <si>
    <t>Stadion</t>
  </si>
  <si>
    <t>4061087139</t>
  </si>
  <si>
    <t>71811883</t>
  </si>
  <si>
    <t>11.</t>
  </si>
  <si>
    <t>Scena wid</t>
  </si>
  <si>
    <t>4061086635</t>
  </si>
  <si>
    <t>01458709</t>
  </si>
  <si>
    <t>12.</t>
  </si>
  <si>
    <t>Czorsztyn</t>
  </si>
  <si>
    <t>Zamkowa</t>
  </si>
  <si>
    <t>4061086305</t>
  </si>
  <si>
    <t>00176149</t>
  </si>
  <si>
    <t>4</t>
  </si>
  <si>
    <t>13.</t>
  </si>
  <si>
    <t>Ochotnicza Straż Pożarna</t>
  </si>
  <si>
    <t>4061086633</t>
  </si>
  <si>
    <t>70077534</t>
  </si>
  <si>
    <t>10</t>
  </si>
  <si>
    <t>14.</t>
  </si>
  <si>
    <t>Urząd Gminy Czorsztyn administracja</t>
  </si>
  <si>
    <t>Gorczańska 6</t>
  </si>
  <si>
    <t>4061086634</t>
  </si>
  <si>
    <t>71811897</t>
  </si>
  <si>
    <t>8</t>
  </si>
  <si>
    <t>15.</t>
  </si>
  <si>
    <t>Pasaż Lokal Użytkowy</t>
  </si>
  <si>
    <t>Trzech Koron</t>
  </si>
  <si>
    <t>34-443</t>
  </si>
  <si>
    <t>4061086306</t>
  </si>
  <si>
    <t>62448173</t>
  </si>
  <si>
    <t>16.</t>
  </si>
  <si>
    <t>Remiza OSP (szopo-garaż)</t>
  </si>
  <si>
    <t>Wojska Polskiego</t>
  </si>
  <si>
    <t>4061086301</t>
  </si>
  <si>
    <t>70745828</t>
  </si>
  <si>
    <t>2</t>
  </si>
  <si>
    <t>17.</t>
  </si>
  <si>
    <t>Huba</t>
  </si>
  <si>
    <t>4061086307</t>
  </si>
  <si>
    <t>71628857</t>
  </si>
  <si>
    <t>18.</t>
  </si>
  <si>
    <t>Hubka garaż</t>
  </si>
  <si>
    <t>Hubka</t>
  </si>
  <si>
    <t>4061086309</t>
  </si>
  <si>
    <t>71814362</t>
  </si>
  <si>
    <t>6</t>
  </si>
  <si>
    <t>19.</t>
  </si>
  <si>
    <t>Hala sportowa</t>
  </si>
  <si>
    <t>C21</t>
  </si>
  <si>
    <t>C21 (całodobowa)</t>
  </si>
  <si>
    <t>20.</t>
  </si>
  <si>
    <t xml:space="preserve">Gminne Centrum Kultury  </t>
  </si>
  <si>
    <t xml:space="preserve">Pienińska  </t>
  </si>
  <si>
    <t>2A</t>
  </si>
  <si>
    <t>4061084965</t>
  </si>
  <si>
    <t>C11</t>
  </si>
  <si>
    <t>C11 (całodobowa)</t>
  </si>
  <si>
    <t>Gminne Centrum Kultury</t>
  </si>
  <si>
    <t>21.</t>
  </si>
  <si>
    <t>4061084966</t>
  </si>
  <si>
    <t>C12A</t>
  </si>
  <si>
    <t>22.</t>
  </si>
  <si>
    <t>Kosibowicza</t>
  </si>
  <si>
    <t>4061084967</t>
  </si>
  <si>
    <t>23.</t>
  </si>
  <si>
    <t>4061084987</t>
  </si>
  <si>
    <t>40</t>
  </si>
  <si>
    <t>24.</t>
  </si>
  <si>
    <t xml:space="preserve">Szkoła Podstawowa   </t>
  </si>
  <si>
    <t>4061116195</t>
  </si>
  <si>
    <t>8429727</t>
  </si>
  <si>
    <t>4,0</t>
  </si>
  <si>
    <t>100</t>
  </si>
  <si>
    <t>Szkoła Podstawowa</t>
  </si>
  <si>
    <t>Kluszkowce, ul. Szkolna 22</t>
  </si>
  <si>
    <t>25.</t>
  </si>
  <si>
    <t>4061116196</t>
  </si>
  <si>
    <t>13</t>
  </si>
  <si>
    <t>26.</t>
  </si>
  <si>
    <t>22</t>
  </si>
  <si>
    <t>96009656923</t>
  </si>
  <si>
    <t>37871143</t>
  </si>
  <si>
    <t>60</t>
  </si>
  <si>
    <t>27.</t>
  </si>
  <si>
    <t>4061116197</t>
  </si>
  <si>
    <t>C12a</t>
  </si>
  <si>
    <t>28.</t>
  </si>
  <si>
    <t xml:space="preserve">Gminna Biblioteka  </t>
  </si>
  <si>
    <t>Bochnaka</t>
  </si>
  <si>
    <t>4061116199</t>
  </si>
  <si>
    <t>Gminna biblioteka publiczna</t>
  </si>
  <si>
    <t>Kluszkowce, ul. Bochnaka 24</t>
  </si>
  <si>
    <t>29.</t>
  </si>
  <si>
    <t>Pienińska</t>
  </si>
  <si>
    <t>2a</t>
  </si>
  <si>
    <t>4061116200</t>
  </si>
  <si>
    <t>30.</t>
  </si>
  <si>
    <t>4061042687</t>
  </si>
  <si>
    <t>96482267</t>
  </si>
  <si>
    <t>80000</t>
  </si>
  <si>
    <t>Maniowy ul. Szkolna 2</t>
  </si>
  <si>
    <t>7352855224</t>
  </si>
  <si>
    <t>31.</t>
  </si>
  <si>
    <t>4061116207</t>
  </si>
  <si>
    <t>116380023</t>
  </si>
  <si>
    <t>5</t>
  </si>
  <si>
    <t>G11</t>
  </si>
  <si>
    <t>G11 (całodobowa)</t>
  </si>
  <si>
    <t>550</t>
  </si>
  <si>
    <t>Sromowce Niżne  ul. Szkolna 7</t>
  </si>
  <si>
    <t>32.</t>
  </si>
  <si>
    <t>7</t>
  </si>
  <si>
    <t>4061116204</t>
  </si>
  <si>
    <t>35</t>
  </si>
  <si>
    <t>57900</t>
  </si>
  <si>
    <t>33.</t>
  </si>
  <si>
    <t>4061116206</t>
  </si>
  <si>
    <t>71646803</t>
  </si>
  <si>
    <t>9</t>
  </si>
  <si>
    <t>34.</t>
  </si>
  <si>
    <t>4061116203</t>
  </si>
  <si>
    <t>47738731</t>
  </si>
  <si>
    <t>6700</t>
  </si>
  <si>
    <t>35.</t>
  </si>
  <si>
    <t>4061116205</t>
  </si>
  <si>
    <t>71942732</t>
  </si>
  <si>
    <t>600</t>
  </si>
  <si>
    <t>36.</t>
  </si>
  <si>
    <t>4061116208</t>
  </si>
  <si>
    <t>2800</t>
  </si>
  <si>
    <t>37.</t>
  </si>
  <si>
    <t>ZGK-Hydrofornia</t>
  </si>
  <si>
    <t>Zakład Gospodarki komunalnej</t>
  </si>
  <si>
    <t>Maniowy , ul. Gorczańska 3</t>
  </si>
  <si>
    <t>38.</t>
  </si>
  <si>
    <t>39.</t>
  </si>
  <si>
    <t>ZGK- Pompownia wody</t>
  </si>
  <si>
    <t>Kąty</t>
  </si>
  <si>
    <t>40.</t>
  </si>
  <si>
    <t>ZGK- ujęcie wody</t>
  </si>
  <si>
    <t>Kamieniarska</t>
  </si>
  <si>
    <t>41.</t>
  </si>
  <si>
    <t>ZGK- Wygon-Zbio m R.Wody Pitnej</t>
  </si>
  <si>
    <t>42.</t>
  </si>
  <si>
    <t>ZGK- Wygon-Pomp m Ow.Pośred.wody</t>
  </si>
  <si>
    <t>43.</t>
  </si>
  <si>
    <t>ZGK- Zbiornik wody pitnej</t>
  </si>
  <si>
    <t>44.</t>
  </si>
  <si>
    <t>ZGK- Chlorownia</t>
  </si>
  <si>
    <t>Świerczewskiego</t>
  </si>
  <si>
    <t>45.</t>
  </si>
  <si>
    <t>Nad Zalew</t>
  </si>
  <si>
    <t xml:space="preserve">Sromowce Wyżne, Nad Zalew </t>
  </si>
  <si>
    <t>46.</t>
  </si>
  <si>
    <t>Szkoła Podstawowa/zaplecze</t>
  </si>
  <si>
    <t>Sromowce Wyżne, Nad Zalew</t>
  </si>
  <si>
    <t>47.</t>
  </si>
  <si>
    <t>Samodzielny Publiczny Gminny Ośrodek Zdrowia</t>
  </si>
  <si>
    <t xml:space="preserve">Maniowy </t>
  </si>
  <si>
    <t>96/7509244</t>
  </si>
  <si>
    <t>Maniowy , ul. Gorczańska 6</t>
  </si>
  <si>
    <t>48.</t>
  </si>
  <si>
    <t>96/7509361</t>
  </si>
  <si>
    <t>49.</t>
  </si>
  <si>
    <t>Graniczna</t>
  </si>
  <si>
    <t>50.</t>
  </si>
  <si>
    <t>Lokal niemieszkalny</t>
  </si>
  <si>
    <t>Wnioskowane parametry – zestawienie zbiorcze planowanego zużycia energii</t>
  </si>
  <si>
    <t>Wnioskowane parametry – zestawienie zbiorcze mocy</t>
  </si>
  <si>
    <t>Suma mocy umownej</t>
  </si>
  <si>
    <t>121,7</t>
  </si>
  <si>
    <t xml:space="preserve">209 </t>
  </si>
  <si>
    <t>SUMA</t>
  </si>
  <si>
    <t>585,7</t>
  </si>
  <si>
    <t xml:space="preserve">26. PLTAUD-296009656923 </t>
  </si>
  <si>
    <t xml:space="preserve">47. PLTAUD- 296003263602 </t>
  </si>
  <si>
    <t xml:space="preserve">48. PLTAUD- 296003264623 </t>
  </si>
  <si>
    <t xml:space="preserve">50. PLTAUD- 296004354791 </t>
  </si>
  <si>
    <t>70</t>
  </si>
  <si>
    <t>140</t>
  </si>
  <si>
    <t>920490</t>
  </si>
  <si>
    <t>96/7509423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</si>
</sst>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415]dddd\,\ d\ mmmm\ yyyy"/>
  </numFmts>
  <fonts count="53">
    <font>
      <sz val="11"/>
      <color indexed="8"/>
      <name val="Arial"/>
      <family val="2"/>
    </font>
    <font>
      <sz val="10"/>
      <name val="Arial"/>
      <family val="0"/>
    </font>
    <font>
      <b/>
      <sz val="9"/>
      <color indexed="8"/>
      <name val="Arial1"/>
      <family val="0"/>
    </font>
    <font>
      <sz val="9"/>
      <color indexed="8"/>
      <name val="Arial1"/>
      <family val="0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0"/>
      <color indexed="8"/>
      <name val="Arial"/>
      <family val="2"/>
    </font>
    <font>
      <sz val="11"/>
      <color indexed="25"/>
      <name val="Arial"/>
      <family val="2"/>
    </font>
    <font>
      <sz val="11"/>
      <color indexed="53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Arial1"/>
      <family val="0"/>
    </font>
    <font>
      <b/>
      <sz val="11"/>
      <color indexed="8"/>
      <name val="Arial"/>
      <family val="2"/>
    </font>
    <font>
      <b/>
      <sz val="11"/>
      <color indexed="14"/>
      <name val="Times New Roman"/>
      <family val="1"/>
    </font>
    <font>
      <sz val="9"/>
      <name val="Cambria"/>
      <family val="1"/>
    </font>
    <font>
      <b/>
      <sz val="9"/>
      <name val="Cambria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Border="0" applyProtection="0">
      <alignment/>
    </xf>
    <xf numFmtId="0" fontId="6" fillId="0" borderId="0" applyBorder="0" applyProtection="0">
      <alignment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1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0" xfId="53" applyNumberFormat="1" applyFont="1" applyFill="1" applyBorder="1" applyAlignment="1">
      <alignment horizontal="left" vertical="center" wrapText="1"/>
      <protection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center" vertical="center" wrapText="1"/>
      <protection/>
    </xf>
    <xf numFmtId="49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45" applyNumberFormat="1" applyFont="1" applyFill="1" applyBorder="1" applyAlignment="1" applyProtection="1">
      <alignment horizontal="center" vertical="center" wrapText="1"/>
      <protection/>
    </xf>
    <xf numFmtId="164" fontId="5" fillId="34" borderId="10" xfId="45" applyNumberFormat="1" applyFont="1" applyFill="1" applyBorder="1" applyAlignment="1" applyProtection="1">
      <alignment horizontal="center" vertical="center" wrapText="1"/>
      <protection/>
    </xf>
    <xf numFmtId="164" fontId="5" fillId="0" borderId="10" xfId="45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/>
    </xf>
    <xf numFmtId="49" fontId="5" fillId="34" borderId="10" xfId="53" applyNumberFormat="1" applyFont="1" applyFill="1" applyBorder="1" applyAlignment="1">
      <alignment horizontal="left" vertical="center" wrapText="1"/>
      <protection/>
    </xf>
    <xf numFmtId="0" fontId="5" fillId="34" borderId="10" xfId="53" applyNumberFormat="1" applyFont="1" applyFill="1" applyBorder="1" applyAlignment="1">
      <alignment horizontal="center" vertical="center" wrapText="1"/>
      <protection/>
    </xf>
    <xf numFmtId="0" fontId="4" fillId="34" borderId="10" xfId="53" applyNumberFormat="1" applyFont="1" applyFill="1" applyBorder="1" applyAlignment="1">
      <alignment horizontal="center" vertical="center" wrapText="1"/>
      <protection/>
    </xf>
    <xf numFmtId="49" fontId="5" fillId="34" borderId="10" xfId="53" applyNumberFormat="1" applyFont="1" applyFill="1" applyBorder="1" applyAlignment="1">
      <alignment horizontal="center" vertical="center" wrapText="1"/>
      <protection/>
    </xf>
    <xf numFmtId="0" fontId="5" fillId="34" borderId="10" xfId="45" applyNumberFormat="1" applyFont="1" applyFill="1" applyBorder="1" applyAlignment="1" applyProtection="1">
      <alignment horizontal="center" vertical="center" wrapText="1"/>
      <protection/>
    </xf>
    <xf numFmtId="49" fontId="5" fillId="34" borderId="10" xfId="44" applyNumberFormat="1" applyFont="1" applyFill="1" applyBorder="1" applyAlignment="1" applyProtection="1">
      <alignment horizontal="left" wrapText="1"/>
      <protection/>
    </xf>
    <xf numFmtId="49" fontId="5" fillId="34" borderId="10" xfId="44" applyNumberFormat="1" applyFont="1" applyFill="1" applyBorder="1" applyAlignment="1" applyProtection="1">
      <alignment horizontal="center" wrapText="1"/>
      <protection/>
    </xf>
    <xf numFmtId="49" fontId="4" fillId="34" borderId="10" xfId="44" applyNumberFormat="1" applyFont="1" applyFill="1" applyBorder="1" applyAlignment="1" applyProtection="1">
      <alignment horizontal="center" wrapText="1"/>
      <protection/>
    </xf>
    <xf numFmtId="0" fontId="5" fillId="34" borderId="10" xfId="44" applyFont="1" applyFill="1" applyBorder="1" applyAlignment="1" applyProtection="1">
      <alignment horizontal="center" wrapText="1"/>
      <protection/>
    </xf>
    <xf numFmtId="49" fontId="5" fillId="34" borderId="10" xfId="0" applyNumberFormat="1" applyFont="1" applyFill="1" applyBorder="1" applyAlignment="1">
      <alignment horizontal="center"/>
    </xf>
    <xf numFmtId="49" fontId="5" fillId="34" borderId="10" xfId="0" applyNumberFormat="1" applyFont="1" applyFill="1" applyBorder="1" applyAlignment="1">
      <alignment horizontal="right"/>
    </xf>
    <xf numFmtId="0" fontId="5" fillId="34" borderId="10" xfId="0" applyNumberFormat="1" applyFont="1" applyFill="1" applyBorder="1" applyAlignment="1">
      <alignment horizontal="center"/>
    </xf>
    <xf numFmtId="0" fontId="5" fillId="34" borderId="10" xfId="44" applyNumberFormat="1" applyFont="1" applyFill="1" applyBorder="1" applyAlignment="1" applyProtection="1">
      <alignment horizontal="center" wrapText="1"/>
      <protection/>
    </xf>
    <xf numFmtId="0" fontId="5" fillId="0" borderId="10" xfId="44" applyNumberFormat="1" applyFont="1" applyFill="1" applyBorder="1" applyAlignment="1" applyProtection="1">
      <alignment horizontal="center"/>
      <protection/>
    </xf>
    <xf numFmtId="0" fontId="5" fillId="34" borderId="10" xfId="0" applyNumberFormat="1" applyFont="1" applyFill="1" applyBorder="1" applyAlignment="1">
      <alignment horizontal="right"/>
    </xf>
    <xf numFmtId="49" fontId="5" fillId="34" borderId="10" xfId="44" applyNumberFormat="1" applyFont="1" applyFill="1" applyBorder="1" applyAlignment="1" applyProtection="1">
      <alignment horizontal="fill" vertical="center" wrapText="1"/>
      <protection/>
    </xf>
    <xf numFmtId="0" fontId="7" fillId="0" borderId="0" xfId="0" applyNumberFormat="1" applyFont="1" applyFill="1" applyAlignment="1">
      <alignment/>
    </xf>
    <xf numFmtId="49" fontId="5" fillId="34" borderId="10" xfId="44" applyNumberFormat="1" applyFont="1" applyFill="1" applyBorder="1" applyAlignment="1" applyProtection="1">
      <alignment horizontal="left" vertical="center" wrapText="1"/>
      <protection/>
    </xf>
    <xf numFmtId="49" fontId="5" fillId="34" borderId="10" xfId="44" applyNumberFormat="1" applyFont="1" applyFill="1" applyBorder="1" applyAlignment="1" applyProtection="1">
      <alignment horizontal="center" vertical="center" wrapText="1"/>
      <protection/>
    </xf>
    <xf numFmtId="0" fontId="5" fillId="34" borderId="10" xfId="44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5" fillId="0" borderId="10" xfId="44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49" fontId="9" fillId="0" borderId="0" xfId="0" applyNumberFormat="1" applyFont="1" applyFill="1" applyAlignment="1">
      <alignment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1" xfId="0" applyNumberFormat="1" applyFill="1" applyBorder="1" applyAlignment="1">
      <alignment/>
    </xf>
    <xf numFmtId="0" fontId="13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Fill="1" applyAlignment="1">
      <alignment horizontal="right"/>
    </xf>
    <xf numFmtId="0" fontId="14" fillId="0" borderId="0" xfId="0" applyFont="1" applyAlignment="1">
      <alignment wrapText="1"/>
    </xf>
    <xf numFmtId="49" fontId="0" fillId="0" borderId="0" xfId="0" applyNumberFormat="1" applyFill="1" applyAlignment="1">
      <alignment/>
    </xf>
    <xf numFmtId="0" fontId="14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49" fontId="15" fillId="34" borderId="10" xfId="0" applyNumberFormat="1" applyFont="1" applyFill="1" applyBorder="1" applyAlignment="1">
      <alignment horizontal="center"/>
    </xf>
    <xf numFmtId="49" fontId="15" fillId="34" borderId="10" xfId="0" applyNumberFormat="1" applyFont="1" applyFill="1" applyBorder="1" applyAlignment="1">
      <alignment horizontal="right"/>
    </xf>
    <xf numFmtId="0" fontId="15" fillId="34" borderId="10" xfId="0" applyNumberFormat="1" applyFont="1" applyFill="1" applyBorder="1" applyAlignment="1">
      <alignment horizontal="center"/>
    </xf>
    <xf numFmtId="0" fontId="15" fillId="34" borderId="10" xfId="44" applyNumberFormat="1" applyFont="1" applyFill="1" applyBorder="1" applyAlignment="1" applyProtection="1">
      <alignment horizontal="center" wrapText="1"/>
      <protection/>
    </xf>
    <xf numFmtId="49" fontId="15" fillId="34" borderId="10" xfId="44" applyNumberFormat="1" applyFont="1" applyFill="1" applyBorder="1" applyAlignment="1" applyProtection="1">
      <alignment horizontal="center" wrapText="1"/>
      <protection/>
    </xf>
    <xf numFmtId="0" fontId="15" fillId="34" borderId="10" xfId="0" applyNumberFormat="1" applyFont="1" applyFill="1" applyBorder="1" applyAlignment="1">
      <alignment horizontal="right"/>
    </xf>
    <xf numFmtId="0" fontId="15" fillId="34" borderId="10" xfId="44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49" fontId="15" fillId="34" borderId="10" xfId="44" applyNumberFormat="1" applyFont="1" applyFill="1" applyBorder="1" applyAlignment="1" applyProtection="1">
      <alignment horizontal="center" vertical="center" wrapText="1"/>
      <protection/>
    </xf>
    <xf numFmtId="0" fontId="15" fillId="34" borderId="10" xfId="44" applyNumberFormat="1" applyFont="1" applyFill="1" applyBorder="1" applyAlignment="1" applyProtection="1">
      <alignment horizontal="center" vertical="center" wrapText="1"/>
      <protection/>
    </xf>
    <xf numFmtId="49" fontId="15" fillId="34" borderId="10" xfId="0" applyNumberFormat="1" applyFont="1" applyFill="1" applyBorder="1" applyAlignment="1" applyProtection="1">
      <alignment horizontal="right"/>
      <protection locked="0"/>
    </xf>
    <xf numFmtId="49" fontId="15" fillId="34" borderId="10" xfId="0" applyNumberFormat="1" applyFont="1" applyFill="1" applyBorder="1" applyAlignment="1" applyProtection="1">
      <alignment horizontal="center"/>
      <protection locked="0"/>
    </xf>
    <xf numFmtId="3" fontId="15" fillId="34" borderId="10" xfId="44" applyNumberFormat="1" applyFont="1" applyFill="1" applyBorder="1" applyAlignment="1" applyProtection="1">
      <alignment horizontal="center"/>
      <protection/>
    </xf>
    <xf numFmtId="0" fontId="15" fillId="0" borderId="1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center" wrapText="1"/>
    </xf>
    <xf numFmtId="0" fontId="16" fillId="34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35" borderId="1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133350</xdr:rowOff>
    </xdr:from>
    <xdr:to>
      <xdr:col>0</xdr:col>
      <xdr:colOff>0</xdr:colOff>
      <xdr:row>52</xdr:row>
      <xdr:rowOff>142875</xdr:rowOff>
    </xdr:to>
    <xdr:sp>
      <xdr:nvSpPr>
        <xdr:cNvPr id="1" name="Line 1"/>
        <xdr:cNvSpPr>
          <a:spLocks/>
        </xdr:cNvSpPr>
      </xdr:nvSpPr>
      <xdr:spPr>
        <a:xfrm>
          <a:off x="0" y="10258425"/>
          <a:ext cx="0" cy="9525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4"/>
  <sheetViews>
    <sheetView tabSelected="1" zoomScale="80" zoomScaleNormal="80" zoomScalePageLayoutView="0" workbookViewId="0" topLeftCell="A1">
      <selection activeCell="I70" sqref="I70"/>
    </sheetView>
  </sheetViews>
  <sheetFormatPr defaultColWidth="10.625" defaultRowHeight="14.25"/>
  <cols>
    <col min="1" max="1" width="4.125" style="1" customWidth="1"/>
    <col min="2" max="2" width="34.625" style="1" customWidth="1"/>
    <col min="3" max="3" width="18.50390625" style="1" customWidth="1"/>
    <col min="4" max="4" width="13.75390625" style="1" customWidth="1"/>
    <col min="5" max="5" width="8.875" style="2" customWidth="1"/>
    <col min="6" max="6" width="8.125" style="1" customWidth="1"/>
    <col min="7" max="7" width="14.125" style="1" customWidth="1"/>
    <col min="8" max="8" width="11.875" style="1" customWidth="1"/>
    <col min="9" max="9" width="10.125" style="1" customWidth="1"/>
    <col min="10" max="10" width="15.125" style="1" customWidth="1"/>
    <col min="11" max="11" width="12.25390625" style="1" customWidth="1"/>
    <col min="12" max="12" width="15.00390625" style="1" customWidth="1"/>
    <col min="13" max="13" width="10.50390625" style="1" customWidth="1"/>
    <col min="14" max="14" width="13.25390625" style="1" customWidth="1"/>
    <col min="15" max="15" width="10.625" style="1" customWidth="1"/>
    <col min="16" max="16" width="9.50390625" style="1" customWidth="1"/>
    <col min="17" max="17" width="15.625" style="1" customWidth="1"/>
    <col min="18" max="18" width="26.00390625" style="1" customWidth="1"/>
    <col min="19" max="19" width="23.125" style="1" customWidth="1"/>
    <col min="20" max="20" width="11.25390625" style="1" customWidth="1"/>
    <col min="21" max="23" width="10.625" style="1" customWidth="1"/>
    <col min="24" max="24" width="9.625" style="1" customWidth="1"/>
    <col min="25" max="25" width="9.75390625" style="1" customWidth="1"/>
    <col min="26" max="26" width="8.125" style="1" customWidth="1"/>
    <col min="27" max="33" width="10.625" style="1" customWidth="1"/>
    <col min="34" max="34" width="15.00390625" style="1" customWidth="1"/>
    <col min="35" max="16384" width="10.625" style="1" customWidth="1"/>
  </cols>
  <sheetData>
    <row r="1" spans="1:28" ht="26.25" customHeigh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24" customHeight="1">
      <c r="A2" s="116" t="s">
        <v>0</v>
      </c>
      <c r="B2" s="116" t="s">
        <v>1</v>
      </c>
      <c r="C2" s="116" t="s">
        <v>2</v>
      </c>
      <c r="D2" s="116"/>
      <c r="E2" s="116"/>
      <c r="F2" s="116"/>
      <c r="G2" s="116" t="s">
        <v>3</v>
      </c>
      <c r="H2" s="5" t="s">
        <v>4</v>
      </c>
      <c r="I2" s="116" t="s">
        <v>5</v>
      </c>
      <c r="J2" s="116"/>
      <c r="K2" s="115" t="s">
        <v>6</v>
      </c>
      <c r="L2" s="115"/>
      <c r="M2" s="115"/>
      <c r="N2" s="115"/>
      <c r="O2" s="115"/>
      <c r="P2" s="115"/>
      <c r="Q2" s="115"/>
      <c r="R2" s="115" t="s">
        <v>7</v>
      </c>
      <c r="S2" s="115"/>
      <c r="T2" s="115"/>
      <c r="U2" s="115" t="s">
        <v>8</v>
      </c>
      <c r="V2" s="115" t="s">
        <v>9</v>
      </c>
      <c r="W2" s="115" t="s">
        <v>10</v>
      </c>
      <c r="X2" s="115" t="s">
        <v>11</v>
      </c>
      <c r="Y2" s="115"/>
      <c r="Z2" s="115"/>
      <c r="AA2" s="4"/>
      <c r="AB2" s="4"/>
    </row>
    <row r="3" spans="1:28" ht="42.75" customHeight="1">
      <c r="A3" s="116"/>
      <c r="B3" s="116"/>
      <c r="C3" s="5" t="s">
        <v>12</v>
      </c>
      <c r="D3" s="5" t="s">
        <v>13</v>
      </c>
      <c r="E3" s="5" t="s">
        <v>14</v>
      </c>
      <c r="F3" s="5" t="s">
        <v>15</v>
      </c>
      <c r="G3" s="116"/>
      <c r="H3" s="7"/>
      <c r="I3" s="5" t="s">
        <v>16</v>
      </c>
      <c r="J3" s="5" t="s">
        <v>17</v>
      </c>
      <c r="K3" s="6" t="s">
        <v>18</v>
      </c>
      <c r="L3" s="6" t="s">
        <v>17</v>
      </c>
      <c r="M3" s="115" t="s">
        <v>19</v>
      </c>
      <c r="N3" s="115"/>
      <c r="O3" s="115"/>
      <c r="P3" s="115"/>
      <c r="Q3" s="115"/>
      <c r="R3" s="6" t="s">
        <v>20</v>
      </c>
      <c r="S3" s="6" t="s">
        <v>21</v>
      </c>
      <c r="T3" s="6" t="s">
        <v>22</v>
      </c>
      <c r="U3" s="115"/>
      <c r="V3" s="115"/>
      <c r="W3" s="115"/>
      <c r="X3" s="6" t="s">
        <v>23</v>
      </c>
      <c r="Y3" s="6" t="s">
        <v>24</v>
      </c>
      <c r="Z3" s="6" t="s">
        <v>25</v>
      </c>
      <c r="AA3" s="4"/>
      <c r="AB3" s="4"/>
    </row>
    <row r="4" spans="1:28" ht="14.25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8" t="s">
        <v>26</v>
      </c>
      <c r="N4" s="8" t="s">
        <v>27</v>
      </c>
      <c r="O4" s="8" t="s">
        <v>28</v>
      </c>
      <c r="P4" s="8" t="s">
        <v>29</v>
      </c>
      <c r="Q4" s="8" t="s">
        <v>30</v>
      </c>
      <c r="R4" s="110"/>
      <c r="S4" s="110"/>
      <c r="T4" s="110"/>
      <c r="U4" s="110"/>
      <c r="V4" s="110"/>
      <c r="W4" s="110"/>
      <c r="X4" s="110"/>
      <c r="Y4" s="110"/>
      <c r="Z4" s="110"/>
      <c r="AA4" s="4"/>
      <c r="AB4" s="4"/>
    </row>
    <row r="5" spans="1:28" ht="14.25">
      <c r="A5" s="9" t="s">
        <v>31</v>
      </c>
      <c r="B5" s="10" t="s">
        <v>32</v>
      </c>
      <c r="C5" s="11" t="s">
        <v>33</v>
      </c>
      <c r="D5" s="11" t="s">
        <v>34</v>
      </c>
      <c r="E5" s="11">
        <v>1</v>
      </c>
      <c r="F5" s="11" t="s">
        <v>35</v>
      </c>
      <c r="G5" s="12" t="s">
        <v>36</v>
      </c>
      <c r="H5" s="11" t="s">
        <v>36</v>
      </c>
      <c r="I5" s="13">
        <v>1</v>
      </c>
      <c r="J5" s="11" t="s">
        <v>37</v>
      </c>
      <c r="K5" s="11" t="s">
        <v>38</v>
      </c>
      <c r="L5" s="11" t="s">
        <v>39</v>
      </c>
      <c r="M5" s="13"/>
      <c r="N5" s="13"/>
      <c r="O5" s="13"/>
      <c r="P5" s="13"/>
      <c r="Q5" s="14" t="s">
        <v>262</v>
      </c>
      <c r="R5" s="13" t="s">
        <v>40</v>
      </c>
      <c r="S5" s="15" t="s">
        <v>41</v>
      </c>
      <c r="T5" s="13">
        <v>7352851410</v>
      </c>
      <c r="U5" s="13" t="s">
        <v>42</v>
      </c>
      <c r="V5" s="13" t="s">
        <v>43</v>
      </c>
      <c r="W5" s="13" t="s">
        <v>44</v>
      </c>
      <c r="X5" s="16">
        <v>44562</v>
      </c>
      <c r="Y5" s="17">
        <v>45291</v>
      </c>
      <c r="Z5" s="15">
        <v>24</v>
      </c>
      <c r="AA5" s="4"/>
      <c r="AB5" s="4"/>
    </row>
    <row r="6" spans="1:28" ht="14.25">
      <c r="A6" s="9" t="s">
        <v>45</v>
      </c>
      <c r="B6" s="10" t="s">
        <v>32</v>
      </c>
      <c r="C6" s="11" t="s">
        <v>46</v>
      </c>
      <c r="D6" s="11"/>
      <c r="E6" s="11"/>
      <c r="F6" s="11" t="s">
        <v>35</v>
      </c>
      <c r="G6" s="12" t="s">
        <v>47</v>
      </c>
      <c r="H6" s="11" t="s">
        <v>47</v>
      </c>
      <c r="I6" s="13">
        <v>1</v>
      </c>
      <c r="J6" s="11" t="s">
        <v>37</v>
      </c>
      <c r="K6" s="11" t="s">
        <v>38</v>
      </c>
      <c r="L6" s="11" t="s">
        <v>39</v>
      </c>
      <c r="M6" s="13"/>
      <c r="N6" s="13"/>
      <c r="O6" s="13"/>
      <c r="P6" s="13"/>
      <c r="Q6" s="11" t="s">
        <v>262</v>
      </c>
      <c r="R6" s="13" t="s">
        <v>40</v>
      </c>
      <c r="S6" s="15" t="s">
        <v>41</v>
      </c>
      <c r="T6" s="13">
        <v>7352851410</v>
      </c>
      <c r="U6" s="13" t="s">
        <v>42</v>
      </c>
      <c r="V6" s="13" t="s">
        <v>48</v>
      </c>
      <c r="W6" s="13" t="s">
        <v>44</v>
      </c>
      <c r="X6" s="16">
        <v>44562</v>
      </c>
      <c r="Y6" s="17">
        <v>45291</v>
      </c>
      <c r="Z6" s="15">
        <v>24</v>
      </c>
      <c r="AA6" s="4"/>
      <c r="AB6" s="4"/>
    </row>
    <row r="7" spans="1:28" ht="14.25" customHeight="1">
      <c r="A7" s="9" t="s">
        <v>49</v>
      </c>
      <c r="B7" s="10" t="s">
        <v>50</v>
      </c>
      <c r="C7" s="11" t="s">
        <v>51</v>
      </c>
      <c r="D7" s="11" t="s">
        <v>52</v>
      </c>
      <c r="E7" s="11"/>
      <c r="F7" s="11" t="s">
        <v>53</v>
      </c>
      <c r="G7" s="12" t="s">
        <v>54</v>
      </c>
      <c r="H7" s="11">
        <v>70066582</v>
      </c>
      <c r="I7" s="13">
        <v>6</v>
      </c>
      <c r="J7" s="11" t="s">
        <v>55</v>
      </c>
      <c r="K7" s="13">
        <v>6</v>
      </c>
      <c r="L7" s="11" t="s">
        <v>55</v>
      </c>
      <c r="M7" s="13"/>
      <c r="N7" s="13"/>
      <c r="O7" s="13">
        <v>10000</v>
      </c>
      <c r="P7" s="13">
        <v>22000</v>
      </c>
      <c r="Q7" s="13">
        <f>SUM(O7:P7)</f>
        <v>32000</v>
      </c>
      <c r="R7" s="13" t="s">
        <v>40</v>
      </c>
      <c r="S7" s="15" t="s">
        <v>41</v>
      </c>
      <c r="T7" s="13">
        <v>7352851410</v>
      </c>
      <c r="U7" s="13" t="s">
        <v>42</v>
      </c>
      <c r="V7" s="13" t="s">
        <v>48</v>
      </c>
      <c r="W7" s="13" t="s">
        <v>44</v>
      </c>
      <c r="X7" s="16">
        <v>44562</v>
      </c>
      <c r="Y7" s="17">
        <v>45291</v>
      </c>
      <c r="Z7" s="15">
        <v>24</v>
      </c>
      <c r="AA7" s="4"/>
      <c r="AB7" s="4"/>
    </row>
    <row r="8" spans="1:28" ht="14.25">
      <c r="A8" s="9" t="s">
        <v>56</v>
      </c>
      <c r="B8" s="10" t="s">
        <v>57</v>
      </c>
      <c r="C8" s="11" t="s">
        <v>46</v>
      </c>
      <c r="D8" s="11" t="s">
        <v>58</v>
      </c>
      <c r="E8" s="11"/>
      <c r="F8" s="11" t="s">
        <v>53</v>
      </c>
      <c r="G8" s="12" t="s">
        <v>59</v>
      </c>
      <c r="H8" s="11" t="s">
        <v>60</v>
      </c>
      <c r="I8" s="13">
        <v>11</v>
      </c>
      <c r="J8" s="11" t="s">
        <v>55</v>
      </c>
      <c r="K8" s="13">
        <v>11</v>
      </c>
      <c r="L8" s="11" t="s">
        <v>55</v>
      </c>
      <c r="M8" s="13"/>
      <c r="N8" s="13"/>
      <c r="O8" s="13">
        <v>8000</v>
      </c>
      <c r="P8" s="13">
        <v>5000</v>
      </c>
      <c r="Q8" s="13">
        <f>SUM(O8:P8)</f>
        <v>13000</v>
      </c>
      <c r="R8" s="13" t="s">
        <v>40</v>
      </c>
      <c r="S8" s="15" t="s">
        <v>41</v>
      </c>
      <c r="T8" s="13">
        <v>7352851410</v>
      </c>
      <c r="U8" s="13" t="s">
        <v>42</v>
      </c>
      <c r="V8" s="13" t="s">
        <v>48</v>
      </c>
      <c r="W8" s="13" t="s">
        <v>44</v>
      </c>
      <c r="X8" s="16">
        <v>44562</v>
      </c>
      <c r="Y8" s="17">
        <v>45291</v>
      </c>
      <c r="Z8" s="15">
        <v>24</v>
      </c>
      <c r="AA8" s="4"/>
      <c r="AB8" s="4"/>
    </row>
    <row r="9" spans="1:28" ht="15.75" customHeight="1">
      <c r="A9" s="9" t="s">
        <v>61</v>
      </c>
      <c r="B9" s="10" t="s">
        <v>50</v>
      </c>
      <c r="C9" s="11" t="s">
        <v>62</v>
      </c>
      <c r="D9" s="11" t="s">
        <v>63</v>
      </c>
      <c r="E9" s="11"/>
      <c r="F9" s="11" t="s">
        <v>35</v>
      </c>
      <c r="G9" s="12" t="s">
        <v>64</v>
      </c>
      <c r="H9" s="11" t="s">
        <v>65</v>
      </c>
      <c r="I9" s="13">
        <v>17</v>
      </c>
      <c r="J9" s="11" t="s">
        <v>55</v>
      </c>
      <c r="K9" s="13">
        <v>17</v>
      </c>
      <c r="L9" s="11" t="s">
        <v>55</v>
      </c>
      <c r="M9" s="13"/>
      <c r="N9" s="13"/>
      <c r="O9" s="13">
        <v>27600</v>
      </c>
      <c r="P9" s="13">
        <v>24000</v>
      </c>
      <c r="Q9" s="13">
        <f>SUM(O9:P9)</f>
        <v>51600</v>
      </c>
      <c r="R9" s="13" t="s">
        <v>40</v>
      </c>
      <c r="S9" s="15" t="s">
        <v>41</v>
      </c>
      <c r="T9" s="13">
        <v>7352851410</v>
      </c>
      <c r="U9" s="13" t="s">
        <v>42</v>
      </c>
      <c r="V9" s="13" t="s">
        <v>48</v>
      </c>
      <c r="W9" s="13" t="s">
        <v>44</v>
      </c>
      <c r="X9" s="16">
        <v>44562</v>
      </c>
      <c r="Y9" s="17">
        <v>45291</v>
      </c>
      <c r="Z9" s="15">
        <v>24</v>
      </c>
      <c r="AA9" s="4"/>
      <c r="AB9" s="4"/>
    </row>
    <row r="10" spans="1:35" ht="15" customHeight="1">
      <c r="A10" s="9" t="s">
        <v>66</v>
      </c>
      <c r="B10" s="10" t="s">
        <v>67</v>
      </c>
      <c r="C10" s="11" t="s">
        <v>68</v>
      </c>
      <c r="D10" s="11" t="s">
        <v>69</v>
      </c>
      <c r="E10" s="11"/>
      <c r="F10" s="11" t="s">
        <v>70</v>
      </c>
      <c r="G10" s="12" t="s">
        <v>71</v>
      </c>
      <c r="H10" s="11" t="s">
        <v>72</v>
      </c>
      <c r="I10" s="13">
        <v>30</v>
      </c>
      <c r="J10" s="11" t="s">
        <v>55</v>
      </c>
      <c r="K10" s="13">
        <v>30</v>
      </c>
      <c r="L10" s="11" t="s">
        <v>55</v>
      </c>
      <c r="M10" s="13"/>
      <c r="N10" s="13"/>
      <c r="O10" s="13">
        <v>52000</v>
      </c>
      <c r="P10" s="13">
        <v>22000</v>
      </c>
      <c r="Q10" s="13">
        <f>SUM(O10:P10)</f>
        <v>74000</v>
      </c>
      <c r="R10" s="13" t="s">
        <v>40</v>
      </c>
      <c r="S10" s="15" t="s">
        <v>41</v>
      </c>
      <c r="T10" s="13">
        <v>7352851410</v>
      </c>
      <c r="U10" s="13" t="s">
        <v>42</v>
      </c>
      <c r="V10" s="13" t="s">
        <v>48</v>
      </c>
      <c r="W10" s="13" t="s">
        <v>44</v>
      </c>
      <c r="X10" s="16">
        <v>44562</v>
      </c>
      <c r="Y10" s="17">
        <v>45291</v>
      </c>
      <c r="Z10" s="15">
        <v>24</v>
      </c>
      <c r="AA10" s="4"/>
      <c r="AB10" s="4"/>
      <c r="AE10" s="18"/>
      <c r="AF10" s="18"/>
      <c r="AG10" s="18"/>
      <c r="AH10" s="18"/>
      <c r="AI10" s="18"/>
    </row>
    <row r="11" spans="1:35" ht="15.75" customHeight="1">
      <c r="A11" s="9" t="s">
        <v>73</v>
      </c>
      <c r="B11" s="10" t="s">
        <v>74</v>
      </c>
      <c r="C11" s="11" t="s">
        <v>68</v>
      </c>
      <c r="D11" s="11" t="s">
        <v>75</v>
      </c>
      <c r="E11" s="11">
        <v>6</v>
      </c>
      <c r="F11" s="11" t="s">
        <v>70</v>
      </c>
      <c r="G11" s="12" t="s">
        <v>76</v>
      </c>
      <c r="H11" s="11">
        <v>71327010</v>
      </c>
      <c r="I11" s="13">
        <v>5</v>
      </c>
      <c r="J11" s="11" t="s">
        <v>77</v>
      </c>
      <c r="K11" s="13">
        <v>5</v>
      </c>
      <c r="L11" s="11" t="s">
        <v>77</v>
      </c>
      <c r="M11" s="13"/>
      <c r="N11" s="13"/>
      <c r="O11" s="13">
        <v>7000</v>
      </c>
      <c r="P11" s="13">
        <v>3500</v>
      </c>
      <c r="Q11" s="11" t="s">
        <v>78</v>
      </c>
      <c r="R11" s="13" t="s">
        <v>40</v>
      </c>
      <c r="S11" s="15" t="s">
        <v>41</v>
      </c>
      <c r="T11" s="13">
        <v>7352851410</v>
      </c>
      <c r="U11" s="13" t="s">
        <v>42</v>
      </c>
      <c r="V11" s="13" t="s">
        <v>48</v>
      </c>
      <c r="W11" s="13" t="s">
        <v>44</v>
      </c>
      <c r="X11" s="16">
        <v>44562</v>
      </c>
      <c r="Y11" s="17">
        <v>45291</v>
      </c>
      <c r="Z11" s="15">
        <v>24</v>
      </c>
      <c r="AA11" s="4"/>
      <c r="AB11" s="4"/>
      <c r="AE11" s="18"/>
      <c r="AF11" s="18"/>
      <c r="AG11" s="18"/>
      <c r="AH11" s="18"/>
      <c r="AI11" s="18"/>
    </row>
    <row r="12" spans="1:35" ht="15.75" customHeight="1">
      <c r="A12" s="9" t="s">
        <v>79</v>
      </c>
      <c r="B12" s="10" t="s">
        <v>80</v>
      </c>
      <c r="C12" s="11" t="s">
        <v>68</v>
      </c>
      <c r="D12" s="11" t="s">
        <v>69</v>
      </c>
      <c r="E12" s="11"/>
      <c r="F12" s="11" t="s">
        <v>70</v>
      </c>
      <c r="G12" s="12" t="s">
        <v>81</v>
      </c>
      <c r="H12" s="11" t="s">
        <v>82</v>
      </c>
      <c r="I12" s="13">
        <v>3</v>
      </c>
      <c r="J12" s="11" t="s">
        <v>55</v>
      </c>
      <c r="K12" s="13">
        <v>3</v>
      </c>
      <c r="L12" s="11" t="s">
        <v>55</v>
      </c>
      <c r="M12" s="13"/>
      <c r="N12" s="13"/>
      <c r="O12" s="13">
        <v>1800</v>
      </c>
      <c r="P12" s="13">
        <v>400</v>
      </c>
      <c r="Q12" s="13">
        <f>SUM(O12:P12)</f>
        <v>2200</v>
      </c>
      <c r="R12" s="13" t="s">
        <v>40</v>
      </c>
      <c r="S12" s="15" t="s">
        <v>41</v>
      </c>
      <c r="T12" s="13">
        <v>7352851410</v>
      </c>
      <c r="U12" s="13" t="s">
        <v>42</v>
      </c>
      <c r="V12" s="13" t="s">
        <v>48</v>
      </c>
      <c r="W12" s="13" t="s">
        <v>44</v>
      </c>
      <c r="X12" s="16">
        <v>44562</v>
      </c>
      <c r="Y12" s="17">
        <v>45291</v>
      </c>
      <c r="Z12" s="15">
        <v>24</v>
      </c>
      <c r="AA12" s="4"/>
      <c r="AB12" s="4"/>
      <c r="AE12" s="18"/>
      <c r="AF12" s="18"/>
      <c r="AG12" s="18"/>
      <c r="AH12" s="18"/>
      <c r="AI12" s="18"/>
    </row>
    <row r="13" spans="1:35" ht="14.25">
      <c r="A13" s="9" t="s">
        <v>83</v>
      </c>
      <c r="B13" s="10" t="s">
        <v>84</v>
      </c>
      <c r="C13" s="11" t="s">
        <v>68</v>
      </c>
      <c r="D13" s="11" t="s">
        <v>69</v>
      </c>
      <c r="E13" s="11"/>
      <c r="F13" s="11" t="s">
        <v>70</v>
      </c>
      <c r="G13" s="12" t="s">
        <v>85</v>
      </c>
      <c r="H13" s="11" t="s">
        <v>86</v>
      </c>
      <c r="I13" s="13">
        <v>12</v>
      </c>
      <c r="J13" s="11" t="s">
        <v>55</v>
      </c>
      <c r="K13" s="13">
        <v>12</v>
      </c>
      <c r="L13" s="11" t="s">
        <v>55</v>
      </c>
      <c r="M13" s="13"/>
      <c r="N13" s="13"/>
      <c r="O13" s="13">
        <v>10000</v>
      </c>
      <c r="P13" s="13">
        <v>7800</v>
      </c>
      <c r="Q13" s="13">
        <f>SUM(O13:P13)</f>
        <v>17800</v>
      </c>
      <c r="R13" s="13" t="s">
        <v>40</v>
      </c>
      <c r="S13" s="15" t="s">
        <v>41</v>
      </c>
      <c r="T13" s="13">
        <v>7352851410</v>
      </c>
      <c r="U13" s="13" t="s">
        <v>42</v>
      </c>
      <c r="V13" s="13" t="s">
        <v>48</v>
      </c>
      <c r="W13" s="13" t="s">
        <v>44</v>
      </c>
      <c r="X13" s="16">
        <v>44562</v>
      </c>
      <c r="Y13" s="17">
        <v>45291</v>
      </c>
      <c r="Z13" s="15">
        <v>24</v>
      </c>
      <c r="AA13" s="4"/>
      <c r="AB13" s="4"/>
      <c r="AE13" s="18"/>
      <c r="AF13" s="18"/>
      <c r="AG13" s="18"/>
      <c r="AH13" s="18"/>
      <c r="AI13" s="18"/>
    </row>
    <row r="14" spans="1:35" ht="14.25">
      <c r="A14" s="9" t="s">
        <v>87</v>
      </c>
      <c r="B14" s="10" t="s">
        <v>88</v>
      </c>
      <c r="C14" s="11" t="s">
        <v>33</v>
      </c>
      <c r="D14" s="11" t="s">
        <v>58</v>
      </c>
      <c r="E14" s="11"/>
      <c r="F14" s="11" t="s">
        <v>35</v>
      </c>
      <c r="G14" s="12" t="s">
        <v>89</v>
      </c>
      <c r="H14" s="11" t="s">
        <v>90</v>
      </c>
      <c r="I14" s="13">
        <v>5</v>
      </c>
      <c r="J14" s="11" t="s">
        <v>55</v>
      </c>
      <c r="K14" s="13">
        <v>5</v>
      </c>
      <c r="L14" s="11" t="s">
        <v>55</v>
      </c>
      <c r="M14" s="13"/>
      <c r="N14" s="13"/>
      <c r="O14" s="13">
        <v>25</v>
      </c>
      <c r="P14" s="13">
        <v>25</v>
      </c>
      <c r="Q14" s="13">
        <v>50</v>
      </c>
      <c r="R14" s="13" t="s">
        <v>40</v>
      </c>
      <c r="S14" s="15" t="s">
        <v>41</v>
      </c>
      <c r="T14" s="13">
        <v>7352851410</v>
      </c>
      <c r="U14" s="13" t="s">
        <v>42</v>
      </c>
      <c r="V14" s="13" t="s">
        <v>48</v>
      </c>
      <c r="W14" s="13" t="s">
        <v>44</v>
      </c>
      <c r="X14" s="16">
        <v>44562</v>
      </c>
      <c r="Y14" s="17">
        <v>45291</v>
      </c>
      <c r="Z14" s="15">
        <v>24</v>
      </c>
      <c r="AA14" s="4"/>
      <c r="AB14" s="4"/>
      <c r="AE14" s="18"/>
      <c r="AF14" s="18"/>
      <c r="AG14" s="18"/>
      <c r="AH14" s="18"/>
      <c r="AI14" s="18"/>
    </row>
    <row r="15" spans="1:35" ht="14.25">
      <c r="A15" s="9" t="s">
        <v>91</v>
      </c>
      <c r="B15" s="10" t="s">
        <v>63</v>
      </c>
      <c r="C15" s="11" t="s">
        <v>92</v>
      </c>
      <c r="D15" s="11" t="s">
        <v>93</v>
      </c>
      <c r="E15" s="11"/>
      <c r="F15" s="11" t="s">
        <v>35</v>
      </c>
      <c r="G15" s="12" t="s">
        <v>94</v>
      </c>
      <c r="H15" s="11" t="s">
        <v>95</v>
      </c>
      <c r="I15" s="13">
        <v>4</v>
      </c>
      <c r="J15" s="11" t="s">
        <v>55</v>
      </c>
      <c r="K15" s="11" t="s">
        <v>96</v>
      </c>
      <c r="L15" s="11" t="s">
        <v>55</v>
      </c>
      <c r="M15" s="13"/>
      <c r="N15" s="13"/>
      <c r="O15" s="13">
        <v>2100</v>
      </c>
      <c r="P15" s="13">
        <v>500</v>
      </c>
      <c r="Q15" s="13">
        <f>SUM(O15:P15)</f>
        <v>2600</v>
      </c>
      <c r="R15" s="13" t="s">
        <v>40</v>
      </c>
      <c r="S15" s="15" t="s">
        <v>41</v>
      </c>
      <c r="T15" s="13">
        <v>7352851410</v>
      </c>
      <c r="U15" s="13" t="s">
        <v>42</v>
      </c>
      <c r="V15" s="13" t="s">
        <v>48</v>
      </c>
      <c r="W15" s="13" t="s">
        <v>44</v>
      </c>
      <c r="X15" s="16">
        <v>44562</v>
      </c>
      <c r="Y15" s="17">
        <v>45291</v>
      </c>
      <c r="Z15" s="15">
        <v>24</v>
      </c>
      <c r="AA15" s="4"/>
      <c r="AB15" s="4"/>
      <c r="AE15" s="18"/>
      <c r="AF15" s="18"/>
      <c r="AG15" s="18"/>
      <c r="AH15" s="18"/>
      <c r="AI15" s="18"/>
    </row>
    <row r="16" spans="1:35" ht="14.25">
      <c r="A16" s="9" t="s">
        <v>97</v>
      </c>
      <c r="B16" s="10" t="s">
        <v>98</v>
      </c>
      <c r="C16" s="11" t="s">
        <v>92</v>
      </c>
      <c r="D16" s="11" t="s">
        <v>93</v>
      </c>
      <c r="E16" s="11"/>
      <c r="F16" s="11" t="s">
        <v>35</v>
      </c>
      <c r="G16" s="12" t="s">
        <v>99</v>
      </c>
      <c r="H16" s="11" t="s">
        <v>100</v>
      </c>
      <c r="I16" s="13">
        <v>10</v>
      </c>
      <c r="J16" s="11" t="s">
        <v>55</v>
      </c>
      <c r="K16" s="11" t="s">
        <v>101</v>
      </c>
      <c r="L16" s="11" t="s">
        <v>55</v>
      </c>
      <c r="M16" s="13"/>
      <c r="N16" s="13"/>
      <c r="O16" s="13">
        <v>4600</v>
      </c>
      <c r="P16" s="13">
        <v>15800</v>
      </c>
      <c r="Q16" s="13">
        <f>SUM(O16:P16)</f>
        <v>20400</v>
      </c>
      <c r="R16" s="13" t="s">
        <v>40</v>
      </c>
      <c r="S16" s="15" t="s">
        <v>41</v>
      </c>
      <c r="T16" s="13">
        <v>7352851410</v>
      </c>
      <c r="U16" s="13" t="s">
        <v>42</v>
      </c>
      <c r="V16" s="13" t="s">
        <v>48</v>
      </c>
      <c r="W16" s="13" t="s">
        <v>44</v>
      </c>
      <c r="X16" s="16">
        <v>44562</v>
      </c>
      <c r="Y16" s="17">
        <v>45291</v>
      </c>
      <c r="Z16" s="15">
        <v>24</v>
      </c>
      <c r="AA16" s="4"/>
      <c r="AB16" s="4"/>
      <c r="AE16" s="18"/>
      <c r="AF16" s="18"/>
      <c r="AG16" s="18"/>
      <c r="AH16" s="18"/>
      <c r="AI16" s="18"/>
    </row>
    <row r="17" spans="1:35" ht="12.75" customHeight="1">
      <c r="A17" s="9" t="s">
        <v>102</v>
      </c>
      <c r="B17" s="10" t="s">
        <v>103</v>
      </c>
      <c r="C17" s="11" t="s">
        <v>68</v>
      </c>
      <c r="D17" s="11" t="s">
        <v>104</v>
      </c>
      <c r="E17" s="11"/>
      <c r="F17" s="11" t="s">
        <v>70</v>
      </c>
      <c r="G17" s="12" t="s">
        <v>105</v>
      </c>
      <c r="H17" s="11" t="s">
        <v>106</v>
      </c>
      <c r="I17" s="13">
        <v>8</v>
      </c>
      <c r="J17" s="11" t="s">
        <v>55</v>
      </c>
      <c r="K17" s="11" t="s">
        <v>107</v>
      </c>
      <c r="L17" s="11" t="s">
        <v>55</v>
      </c>
      <c r="M17" s="13"/>
      <c r="N17" s="13"/>
      <c r="O17" s="13">
        <v>5800</v>
      </c>
      <c r="P17" s="13">
        <v>3600</v>
      </c>
      <c r="Q17" s="13">
        <f>SUM(O17:P17)</f>
        <v>9400</v>
      </c>
      <c r="R17" s="13" t="s">
        <v>40</v>
      </c>
      <c r="S17" s="15" t="s">
        <v>41</v>
      </c>
      <c r="T17" s="13">
        <v>7352851410</v>
      </c>
      <c r="U17" s="13" t="s">
        <v>42</v>
      </c>
      <c r="V17" s="13" t="s">
        <v>48</v>
      </c>
      <c r="W17" s="13" t="s">
        <v>44</v>
      </c>
      <c r="X17" s="16">
        <v>44562</v>
      </c>
      <c r="Y17" s="17">
        <v>45291</v>
      </c>
      <c r="Z17" s="15">
        <v>24</v>
      </c>
      <c r="AA17" s="4"/>
      <c r="AB17" s="4"/>
      <c r="AE17" s="18"/>
      <c r="AF17" s="18"/>
      <c r="AG17" s="18"/>
      <c r="AH17" s="18"/>
      <c r="AI17" s="18"/>
    </row>
    <row r="18" spans="1:35" ht="12.75" customHeight="1">
      <c r="A18" s="9" t="s">
        <v>108</v>
      </c>
      <c r="B18" s="10" t="s">
        <v>109</v>
      </c>
      <c r="C18" s="11" t="s">
        <v>46</v>
      </c>
      <c r="D18" s="11" t="s">
        <v>110</v>
      </c>
      <c r="E18" s="11"/>
      <c r="F18" s="11" t="s">
        <v>111</v>
      </c>
      <c r="G18" s="12" t="s">
        <v>112</v>
      </c>
      <c r="H18" s="11" t="s">
        <v>113</v>
      </c>
      <c r="I18" s="13">
        <v>10</v>
      </c>
      <c r="J18" s="11" t="s">
        <v>55</v>
      </c>
      <c r="K18" s="11" t="s">
        <v>101</v>
      </c>
      <c r="L18" s="11" t="s">
        <v>55</v>
      </c>
      <c r="M18" s="13"/>
      <c r="N18" s="13"/>
      <c r="O18" s="13">
        <v>13000</v>
      </c>
      <c r="P18" s="13">
        <v>7500</v>
      </c>
      <c r="Q18" s="13">
        <f>SUM(O18:P18)</f>
        <v>20500</v>
      </c>
      <c r="R18" s="13" t="s">
        <v>40</v>
      </c>
      <c r="S18" s="15" t="s">
        <v>41</v>
      </c>
      <c r="T18" s="13">
        <v>7352851410</v>
      </c>
      <c r="U18" s="13" t="s">
        <v>42</v>
      </c>
      <c r="V18" s="13" t="s">
        <v>48</v>
      </c>
      <c r="W18" s="13" t="s">
        <v>44</v>
      </c>
      <c r="X18" s="16">
        <v>44562</v>
      </c>
      <c r="Y18" s="17">
        <v>45291</v>
      </c>
      <c r="Z18" s="15">
        <v>24</v>
      </c>
      <c r="AA18" s="4"/>
      <c r="AB18" s="4"/>
      <c r="AE18" s="18"/>
      <c r="AF18" s="18"/>
      <c r="AG18" s="18"/>
      <c r="AH18" s="18"/>
      <c r="AI18" s="18"/>
    </row>
    <row r="19" spans="1:35" ht="14.25">
      <c r="A19" s="9" t="s">
        <v>114</v>
      </c>
      <c r="B19" s="10" t="s">
        <v>115</v>
      </c>
      <c r="C19" s="11" t="s">
        <v>51</v>
      </c>
      <c r="D19" s="11" t="s">
        <v>116</v>
      </c>
      <c r="E19" s="11"/>
      <c r="F19" s="11" t="s">
        <v>53</v>
      </c>
      <c r="G19" s="12" t="s">
        <v>117</v>
      </c>
      <c r="H19" s="11" t="s">
        <v>118</v>
      </c>
      <c r="I19" s="13">
        <v>2</v>
      </c>
      <c r="J19" s="11" t="s">
        <v>55</v>
      </c>
      <c r="K19" s="11" t="s">
        <v>119</v>
      </c>
      <c r="L19" s="11" t="s">
        <v>55</v>
      </c>
      <c r="M19" s="13"/>
      <c r="N19" s="13"/>
      <c r="O19" s="13">
        <v>25</v>
      </c>
      <c r="P19" s="13">
        <v>25</v>
      </c>
      <c r="Q19" s="13">
        <v>50</v>
      </c>
      <c r="R19" s="13" t="s">
        <v>40</v>
      </c>
      <c r="S19" s="15" t="s">
        <v>41</v>
      </c>
      <c r="T19" s="13">
        <v>7352851410</v>
      </c>
      <c r="U19" s="13" t="s">
        <v>42</v>
      </c>
      <c r="V19" s="13" t="s">
        <v>48</v>
      </c>
      <c r="W19" s="13" t="s">
        <v>44</v>
      </c>
      <c r="X19" s="16">
        <v>44562</v>
      </c>
      <c r="Y19" s="17">
        <v>45291</v>
      </c>
      <c r="Z19" s="15">
        <v>24</v>
      </c>
      <c r="AA19" s="4"/>
      <c r="AB19" s="4"/>
      <c r="AE19" s="18"/>
      <c r="AF19" s="18"/>
      <c r="AG19" s="18"/>
      <c r="AH19" s="18"/>
      <c r="AI19" s="18"/>
    </row>
    <row r="20" spans="1:35" ht="14.25">
      <c r="A20" s="9" t="s">
        <v>120</v>
      </c>
      <c r="B20" s="10" t="s">
        <v>50</v>
      </c>
      <c r="C20" s="11" t="s">
        <v>121</v>
      </c>
      <c r="D20" s="11"/>
      <c r="E20" s="11"/>
      <c r="F20" s="11" t="s">
        <v>70</v>
      </c>
      <c r="G20" s="12" t="s">
        <v>122</v>
      </c>
      <c r="H20" s="11" t="s">
        <v>123</v>
      </c>
      <c r="I20" s="13">
        <v>8</v>
      </c>
      <c r="J20" s="11" t="s">
        <v>55</v>
      </c>
      <c r="K20" s="11" t="s">
        <v>107</v>
      </c>
      <c r="L20" s="11" t="s">
        <v>55</v>
      </c>
      <c r="M20" s="13"/>
      <c r="N20" s="13"/>
      <c r="O20" s="13">
        <v>14000</v>
      </c>
      <c r="P20" s="13">
        <v>10000</v>
      </c>
      <c r="Q20" s="13">
        <f>SUM(O20:P20)</f>
        <v>24000</v>
      </c>
      <c r="R20" s="13" t="s">
        <v>40</v>
      </c>
      <c r="S20" s="15" t="s">
        <v>41</v>
      </c>
      <c r="T20" s="13">
        <v>7352851410</v>
      </c>
      <c r="U20" s="13" t="s">
        <v>42</v>
      </c>
      <c r="V20" s="13" t="s">
        <v>48</v>
      </c>
      <c r="W20" s="13" t="s">
        <v>44</v>
      </c>
      <c r="X20" s="16">
        <v>44562</v>
      </c>
      <c r="Y20" s="17">
        <v>45291</v>
      </c>
      <c r="Z20" s="15">
        <v>24</v>
      </c>
      <c r="AA20" s="4"/>
      <c r="AB20" s="4"/>
      <c r="AE20" s="18"/>
      <c r="AF20" s="18"/>
      <c r="AG20" s="18"/>
      <c r="AH20" s="18"/>
      <c r="AI20" s="18"/>
    </row>
    <row r="21" spans="1:35" ht="14.25">
      <c r="A21" s="9" t="s">
        <v>124</v>
      </c>
      <c r="B21" s="10" t="s">
        <v>125</v>
      </c>
      <c r="C21" s="11" t="s">
        <v>68</v>
      </c>
      <c r="D21" s="11" t="s">
        <v>126</v>
      </c>
      <c r="E21" s="11"/>
      <c r="F21" s="11" t="s">
        <v>70</v>
      </c>
      <c r="G21" s="12" t="s">
        <v>127</v>
      </c>
      <c r="H21" s="11" t="s">
        <v>128</v>
      </c>
      <c r="I21" s="13">
        <v>6</v>
      </c>
      <c r="J21" s="11" t="s">
        <v>55</v>
      </c>
      <c r="K21" s="11" t="s">
        <v>129</v>
      </c>
      <c r="L21" s="11" t="s">
        <v>55</v>
      </c>
      <c r="M21" s="13"/>
      <c r="N21" s="13"/>
      <c r="O21" s="13">
        <v>25</v>
      </c>
      <c r="P21" s="13">
        <v>25</v>
      </c>
      <c r="Q21" s="13">
        <v>50</v>
      </c>
      <c r="R21" s="13" t="s">
        <v>40</v>
      </c>
      <c r="S21" s="15" t="s">
        <v>41</v>
      </c>
      <c r="T21" s="13">
        <v>7352851410</v>
      </c>
      <c r="U21" s="13" t="s">
        <v>42</v>
      </c>
      <c r="V21" s="13" t="s">
        <v>48</v>
      </c>
      <c r="W21" s="13" t="s">
        <v>44</v>
      </c>
      <c r="X21" s="16">
        <v>44562</v>
      </c>
      <c r="Y21" s="17">
        <v>45291</v>
      </c>
      <c r="Z21" s="15">
        <v>24</v>
      </c>
      <c r="AA21" s="4"/>
      <c r="AB21" s="4"/>
      <c r="AE21" s="18"/>
      <c r="AF21" s="18"/>
      <c r="AG21" s="18"/>
      <c r="AH21" s="18"/>
      <c r="AI21" s="18"/>
    </row>
    <row r="22" spans="1:35" ht="14.25">
      <c r="A22" s="9" t="s">
        <v>130</v>
      </c>
      <c r="B22" s="19" t="s">
        <v>131</v>
      </c>
      <c r="C22" s="20" t="s">
        <v>68</v>
      </c>
      <c r="D22" s="20" t="s">
        <v>58</v>
      </c>
      <c r="E22" s="20"/>
      <c r="F22" s="20" t="s">
        <v>70</v>
      </c>
      <c r="G22" s="21">
        <v>4061001401</v>
      </c>
      <c r="H22" s="20">
        <v>95417832</v>
      </c>
      <c r="I22" s="20">
        <v>42</v>
      </c>
      <c r="J22" s="20" t="s">
        <v>132</v>
      </c>
      <c r="K22" s="20">
        <v>42</v>
      </c>
      <c r="L22" s="22" t="s">
        <v>133</v>
      </c>
      <c r="M22" s="20"/>
      <c r="N22" s="20"/>
      <c r="O22" s="20"/>
      <c r="P22" s="20"/>
      <c r="Q22" s="20">
        <v>82000</v>
      </c>
      <c r="R22" s="20" t="s">
        <v>40</v>
      </c>
      <c r="S22" s="23" t="s">
        <v>41</v>
      </c>
      <c r="T22" s="20">
        <v>7352851410</v>
      </c>
      <c r="U22" s="20" t="s">
        <v>42</v>
      </c>
      <c r="V22" s="20" t="s">
        <v>48</v>
      </c>
      <c r="W22" s="20" t="s">
        <v>44</v>
      </c>
      <c r="X22" s="16">
        <v>44562</v>
      </c>
      <c r="Y22" s="17">
        <v>45291</v>
      </c>
      <c r="Z22" s="15">
        <v>24</v>
      </c>
      <c r="AA22" s="4"/>
      <c r="AB22" s="4"/>
      <c r="AE22" s="18"/>
      <c r="AF22" s="18"/>
      <c r="AG22" s="18"/>
      <c r="AH22" s="18"/>
      <c r="AI22" s="18"/>
    </row>
    <row r="23" spans="1:35" ht="14.25">
      <c r="A23" s="9" t="s">
        <v>134</v>
      </c>
      <c r="B23" s="24" t="s">
        <v>135</v>
      </c>
      <c r="C23" s="25" t="s">
        <v>68</v>
      </c>
      <c r="D23" s="25" t="s">
        <v>136</v>
      </c>
      <c r="E23" s="25" t="s">
        <v>137</v>
      </c>
      <c r="F23" s="25" t="s">
        <v>70</v>
      </c>
      <c r="G23" s="26" t="s">
        <v>138</v>
      </c>
      <c r="H23" s="25">
        <v>8198611</v>
      </c>
      <c r="I23" s="27">
        <v>4</v>
      </c>
      <c r="J23" s="25" t="s">
        <v>139</v>
      </c>
      <c r="K23" s="25">
        <v>4</v>
      </c>
      <c r="L23" s="28" t="s">
        <v>140</v>
      </c>
      <c r="M23" s="29"/>
      <c r="N23" s="29"/>
      <c r="O23" s="29"/>
      <c r="P23" s="29"/>
      <c r="Q23" s="30">
        <v>850</v>
      </c>
      <c r="R23" s="31" t="s">
        <v>141</v>
      </c>
      <c r="S23" s="31" t="s">
        <v>41</v>
      </c>
      <c r="T23" s="31">
        <v>7350018748</v>
      </c>
      <c r="U23" s="31" t="s">
        <v>42</v>
      </c>
      <c r="V23" s="31" t="s">
        <v>48</v>
      </c>
      <c r="W23" s="13" t="s">
        <v>44</v>
      </c>
      <c r="X23" s="16">
        <v>44562</v>
      </c>
      <c r="Y23" s="17">
        <v>45291</v>
      </c>
      <c r="Z23" s="32">
        <v>24</v>
      </c>
      <c r="AA23" s="4"/>
      <c r="AB23" s="4"/>
      <c r="AE23" s="18"/>
      <c r="AF23" s="18"/>
      <c r="AG23" s="18"/>
      <c r="AH23" s="18"/>
      <c r="AI23" s="18"/>
    </row>
    <row r="24" spans="1:35" ht="13.5" customHeight="1">
      <c r="A24" s="9" t="s">
        <v>142</v>
      </c>
      <c r="B24" s="24" t="s">
        <v>135</v>
      </c>
      <c r="C24" s="25" t="s">
        <v>33</v>
      </c>
      <c r="D24" s="25" t="s">
        <v>34</v>
      </c>
      <c r="E24" s="25">
        <v>1</v>
      </c>
      <c r="F24" s="25" t="s">
        <v>35</v>
      </c>
      <c r="G24" s="26" t="s">
        <v>143</v>
      </c>
      <c r="H24" s="25">
        <v>70077216</v>
      </c>
      <c r="I24" s="27">
        <v>6</v>
      </c>
      <c r="J24" s="25" t="s">
        <v>144</v>
      </c>
      <c r="K24" s="25">
        <v>6</v>
      </c>
      <c r="L24" s="25" t="s">
        <v>144</v>
      </c>
      <c r="M24" s="33">
        <v>1700</v>
      </c>
      <c r="N24" s="33">
        <v>5000</v>
      </c>
      <c r="O24" s="29"/>
      <c r="P24" s="29"/>
      <c r="Q24" s="30">
        <f>SUM(M24:N24)</f>
        <v>6700</v>
      </c>
      <c r="R24" s="31" t="s">
        <v>141</v>
      </c>
      <c r="S24" s="31" t="s">
        <v>41</v>
      </c>
      <c r="T24" s="31">
        <v>7350018748</v>
      </c>
      <c r="U24" s="31" t="s">
        <v>42</v>
      </c>
      <c r="V24" s="31" t="s">
        <v>48</v>
      </c>
      <c r="W24" s="13" t="s">
        <v>44</v>
      </c>
      <c r="X24" s="16">
        <v>44562</v>
      </c>
      <c r="Y24" s="17">
        <v>45291</v>
      </c>
      <c r="Z24" s="32">
        <v>24</v>
      </c>
      <c r="AA24" s="4"/>
      <c r="AB24" s="4"/>
      <c r="AE24" s="18"/>
      <c r="AF24" s="18"/>
      <c r="AG24" s="18"/>
      <c r="AH24" s="18"/>
      <c r="AI24" s="18"/>
    </row>
    <row r="25" spans="1:35" ht="14.25">
      <c r="A25" s="9" t="s">
        <v>145</v>
      </c>
      <c r="B25" s="24" t="s">
        <v>135</v>
      </c>
      <c r="C25" s="25" t="s">
        <v>51</v>
      </c>
      <c r="D25" s="25" t="s">
        <v>146</v>
      </c>
      <c r="E25" s="25">
        <v>13</v>
      </c>
      <c r="F25" s="25" t="s">
        <v>111</v>
      </c>
      <c r="G25" s="26" t="s">
        <v>147</v>
      </c>
      <c r="H25" s="25">
        <v>70364490</v>
      </c>
      <c r="I25" s="27">
        <v>7</v>
      </c>
      <c r="J25" s="25" t="s">
        <v>139</v>
      </c>
      <c r="K25" s="25">
        <v>7</v>
      </c>
      <c r="L25" s="84" t="s">
        <v>140</v>
      </c>
      <c r="M25" s="85"/>
      <c r="N25" s="85"/>
      <c r="O25" s="85"/>
      <c r="P25" s="85"/>
      <c r="Q25" s="86">
        <v>3600</v>
      </c>
      <c r="R25" s="87" t="s">
        <v>141</v>
      </c>
      <c r="S25" s="87" t="s">
        <v>41</v>
      </c>
      <c r="T25" s="31">
        <v>7350018748</v>
      </c>
      <c r="U25" s="31" t="s">
        <v>42</v>
      </c>
      <c r="V25" s="31" t="s">
        <v>48</v>
      </c>
      <c r="W25" s="13" t="s">
        <v>44</v>
      </c>
      <c r="X25" s="16">
        <v>44562</v>
      </c>
      <c r="Y25" s="17">
        <v>45291</v>
      </c>
      <c r="Z25" s="32">
        <v>24</v>
      </c>
      <c r="AA25" s="4"/>
      <c r="AB25" s="4"/>
      <c r="AE25" s="18"/>
      <c r="AF25" s="18"/>
      <c r="AG25" s="18"/>
      <c r="AH25" s="18"/>
      <c r="AI25" s="18"/>
    </row>
    <row r="26" spans="1:35" ht="14.25">
      <c r="A26" s="9" t="s">
        <v>148</v>
      </c>
      <c r="B26" s="24" t="s">
        <v>135</v>
      </c>
      <c r="C26" s="25" t="s">
        <v>68</v>
      </c>
      <c r="D26" s="25" t="s">
        <v>136</v>
      </c>
      <c r="E26" s="25" t="s">
        <v>137</v>
      </c>
      <c r="F26" s="25" t="s">
        <v>70</v>
      </c>
      <c r="G26" s="26" t="s">
        <v>149</v>
      </c>
      <c r="H26" s="25">
        <v>97612637</v>
      </c>
      <c r="I26" s="27">
        <v>40</v>
      </c>
      <c r="J26" s="25" t="s">
        <v>144</v>
      </c>
      <c r="K26" s="25" t="s">
        <v>150</v>
      </c>
      <c r="L26" s="88" t="s">
        <v>144</v>
      </c>
      <c r="M26" s="89">
        <v>4000</v>
      </c>
      <c r="N26" s="89">
        <v>11000</v>
      </c>
      <c r="O26" s="85"/>
      <c r="P26" s="85"/>
      <c r="Q26" s="86">
        <f>SUM(M26:N26)</f>
        <v>15000</v>
      </c>
      <c r="R26" s="87" t="s">
        <v>141</v>
      </c>
      <c r="S26" s="87" t="s">
        <v>41</v>
      </c>
      <c r="T26" s="31">
        <v>7350018748</v>
      </c>
      <c r="U26" s="31" t="s">
        <v>42</v>
      </c>
      <c r="V26" s="31" t="s">
        <v>48</v>
      </c>
      <c r="W26" s="13" t="s">
        <v>44</v>
      </c>
      <c r="X26" s="16">
        <v>44562</v>
      </c>
      <c r="Y26" s="17">
        <v>45291</v>
      </c>
      <c r="Z26" s="32">
        <v>24</v>
      </c>
      <c r="AA26" s="4"/>
      <c r="AB26" s="4"/>
      <c r="AE26" s="18"/>
      <c r="AF26" s="18"/>
      <c r="AG26" s="18"/>
      <c r="AH26" s="18"/>
      <c r="AI26" s="18"/>
    </row>
    <row r="27" spans="1:28" s="35" customFormat="1" ht="14.25" customHeight="1">
      <c r="A27" s="9" t="s">
        <v>151</v>
      </c>
      <c r="B27" s="34" t="s">
        <v>152</v>
      </c>
      <c r="C27" s="25" t="s">
        <v>33</v>
      </c>
      <c r="D27" s="25" t="s">
        <v>58</v>
      </c>
      <c r="E27" s="25">
        <v>22</v>
      </c>
      <c r="F27" s="25" t="s">
        <v>35</v>
      </c>
      <c r="G27" s="26" t="s">
        <v>153</v>
      </c>
      <c r="H27" s="25" t="s">
        <v>154</v>
      </c>
      <c r="I27" s="25" t="s">
        <v>96</v>
      </c>
      <c r="J27" s="25" t="s">
        <v>139</v>
      </c>
      <c r="K27" s="25" t="s">
        <v>155</v>
      </c>
      <c r="L27" s="84" t="s">
        <v>140</v>
      </c>
      <c r="M27" s="85"/>
      <c r="N27" s="85"/>
      <c r="O27" s="85" t="s">
        <v>156</v>
      </c>
      <c r="P27" s="85"/>
      <c r="Q27" s="86">
        <v>100</v>
      </c>
      <c r="R27" s="90" t="s">
        <v>157</v>
      </c>
      <c r="S27" s="87" t="s">
        <v>158</v>
      </c>
      <c r="T27" s="31">
        <v>7351036398</v>
      </c>
      <c r="U27" s="31" t="s">
        <v>42</v>
      </c>
      <c r="V27" s="31" t="s">
        <v>48</v>
      </c>
      <c r="W27" s="13" t="s">
        <v>44</v>
      </c>
      <c r="X27" s="16">
        <v>44562</v>
      </c>
      <c r="Y27" s="17">
        <v>45291</v>
      </c>
      <c r="Z27" s="32">
        <v>24</v>
      </c>
      <c r="AA27" s="4"/>
      <c r="AB27" s="4"/>
    </row>
    <row r="28" spans="1:28" ht="14.25" customHeight="1">
      <c r="A28" s="9" t="s">
        <v>159</v>
      </c>
      <c r="B28" s="34" t="s">
        <v>152</v>
      </c>
      <c r="C28" s="25" t="s">
        <v>33</v>
      </c>
      <c r="D28" s="25" t="s">
        <v>58</v>
      </c>
      <c r="E28" s="25">
        <v>22</v>
      </c>
      <c r="F28" s="25" t="s">
        <v>35</v>
      </c>
      <c r="G28" s="26" t="s">
        <v>160</v>
      </c>
      <c r="H28" s="25">
        <v>14245660</v>
      </c>
      <c r="I28" s="27">
        <v>13</v>
      </c>
      <c r="J28" s="25" t="s">
        <v>55</v>
      </c>
      <c r="K28" s="25" t="s">
        <v>161</v>
      </c>
      <c r="L28" s="88" t="s">
        <v>55</v>
      </c>
      <c r="M28" s="85"/>
      <c r="N28" s="85"/>
      <c r="O28" s="89">
        <v>5000</v>
      </c>
      <c r="P28" s="89">
        <v>3600</v>
      </c>
      <c r="Q28" s="86">
        <v>8600</v>
      </c>
      <c r="R28" s="90" t="s">
        <v>157</v>
      </c>
      <c r="S28" s="87" t="s">
        <v>158</v>
      </c>
      <c r="T28" s="31">
        <v>7351036398</v>
      </c>
      <c r="U28" s="31" t="s">
        <v>42</v>
      </c>
      <c r="V28" s="31" t="s">
        <v>48</v>
      </c>
      <c r="W28" s="13" t="s">
        <v>44</v>
      </c>
      <c r="X28" s="16">
        <v>44562</v>
      </c>
      <c r="Y28" s="17">
        <v>45291</v>
      </c>
      <c r="Z28" s="32">
        <v>24</v>
      </c>
      <c r="AA28" s="4"/>
      <c r="AB28" s="4"/>
    </row>
    <row r="29" spans="1:28" ht="14.25" customHeight="1">
      <c r="A29" s="9" t="s">
        <v>162</v>
      </c>
      <c r="B29" s="34" t="s">
        <v>157</v>
      </c>
      <c r="C29" s="25" t="s">
        <v>33</v>
      </c>
      <c r="D29" s="25" t="s">
        <v>58</v>
      </c>
      <c r="E29" s="25" t="s">
        <v>163</v>
      </c>
      <c r="F29" s="25" t="s">
        <v>35</v>
      </c>
      <c r="G29" s="26" t="s">
        <v>164</v>
      </c>
      <c r="H29" s="25" t="s">
        <v>165</v>
      </c>
      <c r="I29" s="27">
        <v>60</v>
      </c>
      <c r="J29" s="25" t="s">
        <v>132</v>
      </c>
      <c r="K29" s="25" t="s">
        <v>166</v>
      </c>
      <c r="L29" s="88" t="s">
        <v>133</v>
      </c>
      <c r="M29" s="85"/>
      <c r="N29" s="85"/>
      <c r="O29" s="89"/>
      <c r="P29" s="89"/>
      <c r="Q29" s="86">
        <v>55000</v>
      </c>
      <c r="R29" s="90" t="s">
        <v>157</v>
      </c>
      <c r="S29" s="87" t="s">
        <v>158</v>
      </c>
      <c r="T29" s="31">
        <v>7351036398</v>
      </c>
      <c r="U29" s="31" t="s">
        <v>42</v>
      </c>
      <c r="V29" s="31" t="s">
        <v>48</v>
      </c>
      <c r="W29" s="13" t="s">
        <v>44</v>
      </c>
      <c r="X29" s="16">
        <v>44562</v>
      </c>
      <c r="Y29" s="17">
        <v>45291</v>
      </c>
      <c r="Z29" s="32">
        <v>24</v>
      </c>
      <c r="AA29" s="4"/>
      <c r="AB29" s="4"/>
    </row>
    <row r="30" spans="1:28" ht="14.25" customHeight="1">
      <c r="A30" s="9" t="s">
        <v>167</v>
      </c>
      <c r="B30" s="34" t="s">
        <v>152</v>
      </c>
      <c r="C30" s="25" t="s">
        <v>33</v>
      </c>
      <c r="D30" s="25" t="s">
        <v>58</v>
      </c>
      <c r="E30" s="25">
        <v>22</v>
      </c>
      <c r="F30" s="25" t="s">
        <v>35</v>
      </c>
      <c r="G30" s="26" t="s">
        <v>168</v>
      </c>
      <c r="H30" s="25">
        <v>8429727</v>
      </c>
      <c r="I30" s="27">
        <v>6</v>
      </c>
      <c r="J30" s="25" t="s">
        <v>169</v>
      </c>
      <c r="K30" s="25">
        <v>6</v>
      </c>
      <c r="L30" s="88" t="s">
        <v>169</v>
      </c>
      <c r="M30" s="89">
        <v>2500</v>
      </c>
      <c r="N30" s="89">
        <v>7000</v>
      </c>
      <c r="O30" s="85"/>
      <c r="P30" s="85"/>
      <c r="Q30" s="86">
        <f>SUM(M30:N30)</f>
        <v>9500</v>
      </c>
      <c r="R30" s="90" t="s">
        <v>157</v>
      </c>
      <c r="S30" s="87" t="s">
        <v>158</v>
      </c>
      <c r="T30" s="31">
        <v>7351036398</v>
      </c>
      <c r="U30" s="31" t="s">
        <v>42</v>
      </c>
      <c r="V30" s="31" t="s">
        <v>48</v>
      </c>
      <c r="W30" s="13" t="s">
        <v>44</v>
      </c>
      <c r="X30" s="16">
        <v>44562</v>
      </c>
      <c r="Y30" s="17">
        <v>45291</v>
      </c>
      <c r="Z30" s="32">
        <v>24</v>
      </c>
      <c r="AA30" s="4"/>
      <c r="AB30" s="4"/>
    </row>
    <row r="31" spans="1:28" ht="14.25">
      <c r="A31" s="9" t="s">
        <v>170</v>
      </c>
      <c r="B31" s="36" t="s">
        <v>171</v>
      </c>
      <c r="C31" s="25" t="s">
        <v>33</v>
      </c>
      <c r="D31" s="25" t="s">
        <v>172</v>
      </c>
      <c r="E31" s="25">
        <v>24</v>
      </c>
      <c r="F31" s="25" t="s">
        <v>35</v>
      </c>
      <c r="G31" s="26" t="s">
        <v>173</v>
      </c>
      <c r="H31" s="25">
        <v>80525423</v>
      </c>
      <c r="I31" s="27">
        <v>4</v>
      </c>
      <c r="J31" s="25" t="s">
        <v>139</v>
      </c>
      <c r="K31" s="25">
        <v>4</v>
      </c>
      <c r="L31" s="84" t="s">
        <v>140</v>
      </c>
      <c r="M31" s="85"/>
      <c r="N31" s="85"/>
      <c r="O31" s="85"/>
      <c r="P31" s="85"/>
      <c r="Q31" s="91">
        <v>4350</v>
      </c>
      <c r="R31" s="87" t="s">
        <v>174</v>
      </c>
      <c r="S31" s="87" t="s">
        <v>175</v>
      </c>
      <c r="T31" s="31">
        <v>7352445615</v>
      </c>
      <c r="U31" s="31" t="s">
        <v>42</v>
      </c>
      <c r="V31" s="31" t="s">
        <v>48</v>
      </c>
      <c r="W31" s="13" t="s">
        <v>44</v>
      </c>
      <c r="X31" s="16">
        <v>44562</v>
      </c>
      <c r="Y31" s="17">
        <v>45291</v>
      </c>
      <c r="Z31" s="32">
        <v>24</v>
      </c>
      <c r="AA31" s="4"/>
      <c r="AB31" s="4"/>
    </row>
    <row r="32" spans="1:28" ht="14.25">
      <c r="A32" s="9" t="s">
        <v>176</v>
      </c>
      <c r="B32" s="36" t="s">
        <v>171</v>
      </c>
      <c r="C32" s="25" t="s">
        <v>68</v>
      </c>
      <c r="D32" s="25" t="s">
        <v>177</v>
      </c>
      <c r="E32" s="25" t="s">
        <v>178</v>
      </c>
      <c r="F32" s="25" t="s">
        <v>70</v>
      </c>
      <c r="G32" s="26" t="s">
        <v>179</v>
      </c>
      <c r="H32" s="25">
        <v>8490184</v>
      </c>
      <c r="I32" s="27">
        <v>3</v>
      </c>
      <c r="J32" s="25" t="s">
        <v>139</v>
      </c>
      <c r="K32" s="25">
        <v>3</v>
      </c>
      <c r="L32" s="84" t="s">
        <v>140</v>
      </c>
      <c r="M32" s="85"/>
      <c r="N32" s="85"/>
      <c r="O32" s="85"/>
      <c r="P32" s="85"/>
      <c r="Q32" s="86">
        <v>1800</v>
      </c>
      <c r="R32" s="87" t="s">
        <v>174</v>
      </c>
      <c r="S32" s="87" t="s">
        <v>175</v>
      </c>
      <c r="T32" s="31">
        <v>7352445615</v>
      </c>
      <c r="U32" s="31" t="s">
        <v>42</v>
      </c>
      <c r="V32" s="31" t="s">
        <v>48</v>
      </c>
      <c r="W32" s="13" t="s">
        <v>44</v>
      </c>
      <c r="X32" s="16">
        <v>44562</v>
      </c>
      <c r="Y32" s="17">
        <v>45291</v>
      </c>
      <c r="Z32" s="32">
        <v>24</v>
      </c>
      <c r="AA32" s="4"/>
      <c r="AB32" s="4"/>
    </row>
    <row r="33" spans="1:28" ht="13.5" customHeight="1">
      <c r="A33" s="9" t="s">
        <v>180</v>
      </c>
      <c r="B33" s="34" t="s">
        <v>152</v>
      </c>
      <c r="C33" s="37" t="s">
        <v>68</v>
      </c>
      <c r="D33" s="37" t="s">
        <v>58</v>
      </c>
      <c r="E33" s="37">
        <v>2</v>
      </c>
      <c r="F33" s="37" t="s">
        <v>70</v>
      </c>
      <c r="G33" s="26" t="s">
        <v>181</v>
      </c>
      <c r="H33" s="25" t="s">
        <v>182</v>
      </c>
      <c r="I33" s="25">
        <v>39</v>
      </c>
      <c r="J33" s="25" t="s">
        <v>132</v>
      </c>
      <c r="K33" s="25">
        <v>39</v>
      </c>
      <c r="L33" s="84" t="s">
        <v>133</v>
      </c>
      <c r="M33" s="85"/>
      <c r="N33" s="85"/>
      <c r="O33" s="85" t="s">
        <v>183</v>
      </c>
      <c r="P33" s="85"/>
      <c r="Q33" s="87">
        <v>80000</v>
      </c>
      <c r="R33" s="92" t="s">
        <v>152</v>
      </c>
      <c r="S33" s="93" t="s">
        <v>184</v>
      </c>
      <c r="T33" s="37" t="s">
        <v>185</v>
      </c>
      <c r="U33" s="37" t="s">
        <v>42</v>
      </c>
      <c r="V33" s="37" t="s">
        <v>48</v>
      </c>
      <c r="W33" s="13" t="s">
        <v>44</v>
      </c>
      <c r="X33" s="16">
        <v>44562</v>
      </c>
      <c r="Y33" s="17">
        <v>45291</v>
      </c>
      <c r="Z33" s="32">
        <v>24</v>
      </c>
      <c r="AA33" s="4"/>
      <c r="AB33" s="4"/>
    </row>
    <row r="34" spans="1:28" ht="14.25" customHeight="1">
      <c r="A34" s="9" t="s">
        <v>186</v>
      </c>
      <c r="B34" s="34" t="s">
        <v>152</v>
      </c>
      <c r="C34" s="37" t="s">
        <v>46</v>
      </c>
      <c r="D34" s="37" t="s">
        <v>58</v>
      </c>
      <c r="E34" s="37">
        <v>7</v>
      </c>
      <c r="F34" s="37" t="s">
        <v>111</v>
      </c>
      <c r="G34" s="26" t="s">
        <v>187</v>
      </c>
      <c r="H34" s="25" t="s">
        <v>188</v>
      </c>
      <c r="I34" s="25" t="s">
        <v>189</v>
      </c>
      <c r="J34" s="25" t="s">
        <v>190</v>
      </c>
      <c r="K34" s="25" t="s">
        <v>189</v>
      </c>
      <c r="L34" s="84" t="s">
        <v>191</v>
      </c>
      <c r="M34" s="85"/>
      <c r="N34" s="85"/>
      <c r="O34" s="85" t="s">
        <v>192</v>
      </c>
      <c r="P34" s="94"/>
      <c r="Q34" s="95" t="s">
        <v>192</v>
      </c>
      <c r="R34" s="92" t="s">
        <v>152</v>
      </c>
      <c r="S34" s="93" t="s">
        <v>193</v>
      </c>
      <c r="T34" s="38">
        <v>7352855253</v>
      </c>
      <c r="U34" s="38" t="s">
        <v>42</v>
      </c>
      <c r="V34" s="38" t="s">
        <v>48</v>
      </c>
      <c r="W34" s="13" t="s">
        <v>44</v>
      </c>
      <c r="X34" s="16">
        <v>44562</v>
      </c>
      <c r="Y34" s="17">
        <v>45291</v>
      </c>
      <c r="Z34" s="32">
        <v>24</v>
      </c>
      <c r="AA34" s="4"/>
      <c r="AB34" s="4"/>
    </row>
    <row r="35" spans="1:28" ht="15.75" customHeight="1">
      <c r="A35" s="9" t="s">
        <v>194</v>
      </c>
      <c r="B35" s="34" t="s">
        <v>152</v>
      </c>
      <c r="C35" s="37" t="s">
        <v>46</v>
      </c>
      <c r="D35" s="37" t="s">
        <v>58</v>
      </c>
      <c r="E35" s="37" t="s">
        <v>195</v>
      </c>
      <c r="F35" s="37" t="s">
        <v>111</v>
      </c>
      <c r="G35" s="26" t="s">
        <v>196</v>
      </c>
      <c r="H35" s="25">
        <v>47760595</v>
      </c>
      <c r="I35" s="27">
        <v>35</v>
      </c>
      <c r="J35" s="25" t="s">
        <v>139</v>
      </c>
      <c r="K35" s="25" t="s">
        <v>197</v>
      </c>
      <c r="L35" s="84" t="s">
        <v>140</v>
      </c>
      <c r="M35" s="85"/>
      <c r="N35" s="85"/>
      <c r="O35" s="85" t="s">
        <v>198</v>
      </c>
      <c r="P35" s="85"/>
      <c r="Q35" s="96">
        <v>57900</v>
      </c>
      <c r="R35" s="92" t="s">
        <v>152</v>
      </c>
      <c r="S35" s="93" t="s">
        <v>193</v>
      </c>
      <c r="T35" s="38">
        <v>7352855253</v>
      </c>
      <c r="U35" s="38" t="s">
        <v>42</v>
      </c>
      <c r="V35" s="38" t="s">
        <v>48</v>
      </c>
      <c r="W35" s="13" t="s">
        <v>44</v>
      </c>
      <c r="X35" s="16">
        <v>44562</v>
      </c>
      <c r="Y35" s="17">
        <v>45291</v>
      </c>
      <c r="Z35" s="32">
        <v>24</v>
      </c>
      <c r="AA35" s="4"/>
      <c r="AB35" s="4"/>
    </row>
    <row r="36" spans="1:28" ht="19.5" customHeight="1">
      <c r="A36" s="9" t="s">
        <v>199</v>
      </c>
      <c r="B36" s="34" t="s">
        <v>152</v>
      </c>
      <c r="C36" s="37" t="s">
        <v>46</v>
      </c>
      <c r="D36" s="37" t="s">
        <v>58</v>
      </c>
      <c r="E36" s="37" t="s">
        <v>195</v>
      </c>
      <c r="F36" s="37" t="s">
        <v>111</v>
      </c>
      <c r="G36" s="26" t="s">
        <v>200</v>
      </c>
      <c r="H36" s="25" t="s">
        <v>201</v>
      </c>
      <c r="I36" s="27">
        <v>9</v>
      </c>
      <c r="J36" s="25" t="s">
        <v>139</v>
      </c>
      <c r="K36" s="25" t="s">
        <v>202</v>
      </c>
      <c r="L36" s="84" t="s">
        <v>140</v>
      </c>
      <c r="M36" s="85"/>
      <c r="N36" s="85"/>
      <c r="O36" s="85"/>
      <c r="P36" s="85"/>
      <c r="Q36" s="86">
        <v>450</v>
      </c>
      <c r="R36" s="92" t="s">
        <v>152</v>
      </c>
      <c r="S36" s="93" t="s">
        <v>193</v>
      </c>
      <c r="T36" s="38">
        <v>7352855253</v>
      </c>
      <c r="U36" s="38" t="s">
        <v>42</v>
      </c>
      <c r="V36" s="38" t="s">
        <v>48</v>
      </c>
      <c r="W36" s="13" t="s">
        <v>44</v>
      </c>
      <c r="X36" s="16">
        <v>44562</v>
      </c>
      <c r="Y36" s="17">
        <v>45291</v>
      </c>
      <c r="Z36" s="32">
        <v>24</v>
      </c>
      <c r="AA36" s="4"/>
      <c r="AB36" s="4"/>
    </row>
    <row r="37" spans="1:28" s="39" customFormat="1" ht="14.25" customHeight="1">
      <c r="A37" s="9" t="s">
        <v>203</v>
      </c>
      <c r="B37" s="34" t="s">
        <v>152</v>
      </c>
      <c r="C37" s="37" t="s">
        <v>46</v>
      </c>
      <c r="D37" s="37" t="s">
        <v>58</v>
      </c>
      <c r="E37" s="37" t="s">
        <v>195</v>
      </c>
      <c r="F37" s="37" t="s">
        <v>111</v>
      </c>
      <c r="G37" s="26" t="s">
        <v>204</v>
      </c>
      <c r="H37" s="25" t="s">
        <v>205</v>
      </c>
      <c r="I37" s="27">
        <v>5</v>
      </c>
      <c r="J37" s="25" t="s">
        <v>139</v>
      </c>
      <c r="K37" s="25">
        <v>5</v>
      </c>
      <c r="L37" s="88" t="s">
        <v>140</v>
      </c>
      <c r="M37" s="85"/>
      <c r="N37" s="85"/>
      <c r="O37" s="85" t="s">
        <v>206</v>
      </c>
      <c r="P37" s="85"/>
      <c r="Q37" s="86">
        <v>6700</v>
      </c>
      <c r="R37" s="92" t="s">
        <v>152</v>
      </c>
      <c r="S37" s="93" t="s">
        <v>193</v>
      </c>
      <c r="T37" s="38">
        <v>7352855253</v>
      </c>
      <c r="U37" s="38" t="s">
        <v>42</v>
      </c>
      <c r="V37" s="38" t="s">
        <v>48</v>
      </c>
      <c r="W37" s="13" t="s">
        <v>44</v>
      </c>
      <c r="X37" s="16">
        <v>44562</v>
      </c>
      <c r="Y37" s="17">
        <v>45291</v>
      </c>
      <c r="Z37" s="32">
        <v>24</v>
      </c>
      <c r="AA37" s="4"/>
      <c r="AB37" s="4"/>
    </row>
    <row r="38" spans="1:28" ht="14.25" customHeight="1">
      <c r="A38" s="9" t="s">
        <v>207</v>
      </c>
      <c r="B38" s="34" t="s">
        <v>152</v>
      </c>
      <c r="C38" s="37" t="s">
        <v>46</v>
      </c>
      <c r="D38" s="37" t="s">
        <v>58</v>
      </c>
      <c r="E38" s="37" t="s">
        <v>195</v>
      </c>
      <c r="F38" s="37" t="s">
        <v>111</v>
      </c>
      <c r="G38" s="26" t="s">
        <v>208</v>
      </c>
      <c r="H38" s="25" t="s">
        <v>209</v>
      </c>
      <c r="I38" s="25">
        <v>5</v>
      </c>
      <c r="J38" s="25" t="s">
        <v>190</v>
      </c>
      <c r="K38" s="25">
        <v>5</v>
      </c>
      <c r="L38" s="88" t="s">
        <v>191</v>
      </c>
      <c r="M38" s="85"/>
      <c r="N38" s="85"/>
      <c r="O38" s="85" t="s">
        <v>210</v>
      </c>
      <c r="P38" s="85"/>
      <c r="Q38" s="84" t="s">
        <v>210</v>
      </c>
      <c r="R38" s="92" t="s">
        <v>152</v>
      </c>
      <c r="S38" s="93" t="s">
        <v>193</v>
      </c>
      <c r="T38" s="38">
        <v>7352855253</v>
      </c>
      <c r="U38" s="38" t="s">
        <v>42</v>
      </c>
      <c r="V38" s="38" t="s">
        <v>48</v>
      </c>
      <c r="W38" s="13" t="s">
        <v>44</v>
      </c>
      <c r="X38" s="16">
        <v>44562</v>
      </c>
      <c r="Y38" s="17">
        <v>45291</v>
      </c>
      <c r="Z38" s="32">
        <v>24</v>
      </c>
      <c r="AA38" s="4"/>
      <c r="AB38" s="4"/>
    </row>
    <row r="39" spans="1:28" ht="12.75" customHeight="1">
      <c r="A39" s="9" t="s">
        <v>211</v>
      </c>
      <c r="B39" s="34" t="s">
        <v>152</v>
      </c>
      <c r="C39" s="37" t="s">
        <v>46</v>
      </c>
      <c r="D39" s="37" t="s">
        <v>58</v>
      </c>
      <c r="E39" s="37" t="s">
        <v>195</v>
      </c>
      <c r="F39" s="37" t="s">
        <v>111</v>
      </c>
      <c r="G39" s="26" t="s">
        <v>212</v>
      </c>
      <c r="H39" s="25">
        <v>47738706</v>
      </c>
      <c r="I39" s="27">
        <v>5</v>
      </c>
      <c r="J39" s="25" t="s">
        <v>139</v>
      </c>
      <c r="K39" s="25" t="s">
        <v>189</v>
      </c>
      <c r="L39" s="84" t="s">
        <v>140</v>
      </c>
      <c r="M39" s="85"/>
      <c r="N39" s="85"/>
      <c r="O39" s="85" t="s">
        <v>213</v>
      </c>
      <c r="P39" s="85"/>
      <c r="Q39" s="86">
        <v>2800</v>
      </c>
      <c r="R39" s="92" t="s">
        <v>152</v>
      </c>
      <c r="S39" s="93" t="s">
        <v>193</v>
      </c>
      <c r="T39" s="38">
        <v>7352855253</v>
      </c>
      <c r="U39" s="38" t="s">
        <v>42</v>
      </c>
      <c r="V39" s="38" t="s">
        <v>48</v>
      </c>
      <c r="W39" s="13" t="s">
        <v>44</v>
      </c>
      <c r="X39" s="16">
        <v>44562</v>
      </c>
      <c r="Y39" s="17">
        <v>45291</v>
      </c>
      <c r="Z39" s="32">
        <v>24</v>
      </c>
      <c r="AA39" s="4"/>
      <c r="AB39" s="4"/>
    </row>
    <row r="40" spans="1:28" ht="13.5" customHeight="1">
      <c r="A40" s="9" t="s">
        <v>214</v>
      </c>
      <c r="B40" s="40" t="s">
        <v>215</v>
      </c>
      <c r="C40" s="41" t="s">
        <v>92</v>
      </c>
      <c r="D40" s="41" t="s">
        <v>93</v>
      </c>
      <c r="E40" s="41">
        <v>3</v>
      </c>
      <c r="F40" s="41" t="s">
        <v>35</v>
      </c>
      <c r="G40" s="42">
        <v>4061069516</v>
      </c>
      <c r="H40" s="41">
        <v>96482266</v>
      </c>
      <c r="I40" s="41">
        <v>7</v>
      </c>
      <c r="J40" s="41" t="s">
        <v>55</v>
      </c>
      <c r="K40" s="41">
        <v>7</v>
      </c>
      <c r="L40" s="97" t="s">
        <v>55</v>
      </c>
      <c r="M40" s="98"/>
      <c r="N40" s="98"/>
      <c r="O40" s="98">
        <v>30100</v>
      </c>
      <c r="P40" s="98">
        <v>17500</v>
      </c>
      <c r="Q40" s="97">
        <f>SUM(O40:P40)</f>
        <v>47600</v>
      </c>
      <c r="R40" s="97" t="s">
        <v>216</v>
      </c>
      <c r="S40" s="97" t="s">
        <v>217</v>
      </c>
      <c r="T40" s="41">
        <v>7352857507</v>
      </c>
      <c r="U40" s="43" t="s">
        <v>42</v>
      </c>
      <c r="V40" s="43" t="s">
        <v>48</v>
      </c>
      <c r="W40" s="20" t="s">
        <v>44</v>
      </c>
      <c r="X40" s="16">
        <v>44562</v>
      </c>
      <c r="Y40" s="17">
        <v>45291</v>
      </c>
      <c r="Z40" s="32">
        <v>24</v>
      </c>
      <c r="AA40" s="4"/>
      <c r="AB40" s="4"/>
    </row>
    <row r="41" spans="1:28" ht="14.25">
      <c r="A41" s="9" t="s">
        <v>218</v>
      </c>
      <c r="B41" s="40" t="s">
        <v>215</v>
      </c>
      <c r="C41" s="41" t="s">
        <v>68</v>
      </c>
      <c r="D41" s="41" t="s">
        <v>177</v>
      </c>
      <c r="E41" s="41">
        <v>1</v>
      </c>
      <c r="F41" s="41" t="s">
        <v>70</v>
      </c>
      <c r="G41" s="42">
        <v>4061088447</v>
      </c>
      <c r="H41" s="41">
        <v>95212597</v>
      </c>
      <c r="I41" s="41">
        <v>12</v>
      </c>
      <c r="J41" s="41" t="s">
        <v>55</v>
      </c>
      <c r="K41" s="41">
        <v>12</v>
      </c>
      <c r="L41" s="97" t="s">
        <v>55</v>
      </c>
      <c r="M41" s="98"/>
      <c r="N41" s="98"/>
      <c r="O41" s="98">
        <v>4400</v>
      </c>
      <c r="P41" s="98">
        <v>4000</v>
      </c>
      <c r="Q41" s="97">
        <f>SUM(O41:P41)</f>
        <v>8400</v>
      </c>
      <c r="R41" s="97" t="s">
        <v>216</v>
      </c>
      <c r="S41" s="97" t="s">
        <v>217</v>
      </c>
      <c r="T41" s="41">
        <v>7352857507</v>
      </c>
      <c r="U41" s="43" t="s">
        <v>42</v>
      </c>
      <c r="V41" s="43" t="s">
        <v>48</v>
      </c>
      <c r="W41" s="13" t="s">
        <v>44</v>
      </c>
      <c r="X41" s="16">
        <v>44562</v>
      </c>
      <c r="Y41" s="17">
        <v>45291</v>
      </c>
      <c r="Z41" s="32">
        <v>24</v>
      </c>
      <c r="AA41" s="4"/>
      <c r="AB41" s="4"/>
    </row>
    <row r="42" spans="1:28" ht="14.25">
      <c r="A42" s="9" t="s">
        <v>219</v>
      </c>
      <c r="B42" s="40" t="s">
        <v>220</v>
      </c>
      <c r="C42" s="41" t="s">
        <v>51</v>
      </c>
      <c r="D42" s="41" t="s">
        <v>221</v>
      </c>
      <c r="E42" s="41"/>
      <c r="F42" s="41" t="s">
        <v>53</v>
      </c>
      <c r="G42" s="42">
        <v>4061088568</v>
      </c>
      <c r="H42" s="41">
        <v>70077149</v>
      </c>
      <c r="I42" s="41">
        <v>12</v>
      </c>
      <c r="J42" s="41" t="s">
        <v>55</v>
      </c>
      <c r="K42" s="41">
        <v>12</v>
      </c>
      <c r="L42" s="97" t="s">
        <v>55</v>
      </c>
      <c r="M42" s="98"/>
      <c r="N42" s="98"/>
      <c r="O42" s="98">
        <v>23700</v>
      </c>
      <c r="P42" s="98">
        <v>11050</v>
      </c>
      <c r="Q42" s="97">
        <f>SUM(O42:P42)</f>
        <v>34750</v>
      </c>
      <c r="R42" s="97" t="s">
        <v>216</v>
      </c>
      <c r="S42" s="97" t="s">
        <v>217</v>
      </c>
      <c r="T42" s="41">
        <v>7352857507</v>
      </c>
      <c r="U42" s="43" t="s">
        <v>42</v>
      </c>
      <c r="V42" s="43" t="s">
        <v>48</v>
      </c>
      <c r="W42" s="13" t="s">
        <v>44</v>
      </c>
      <c r="X42" s="16">
        <v>44562</v>
      </c>
      <c r="Y42" s="17">
        <v>45291</v>
      </c>
      <c r="Z42" s="32">
        <v>24</v>
      </c>
      <c r="AA42" s="4"/>
      <c r="AB42" s="4"/>
    </row>
    <row r="43" spans="1:28" ht="14.25">
      <c r="A43" s="9" t="s">
        <v>222</v>
      </c>
      <c r="B43" s="40" t="s">
        <v>223</v>
      </c>
      <c r="C43" s="41" t="s">
        <v>33</v>
      </c>
      <c r="D43" s="41" t="s">
        <v>224</v>
      </c>
      <c r="E43" s="41"/>
      <c r="F43" s="41" t="s">
        <v>35</v>
      </c>
      <c r="G43" s="42">
        <v>4061088569</v>
      </c>
      <c r="H43" s="41">
        <v>70175749</v>
      </c>
      <c r="I43" s="41">
        <v>15</v>
      </c>
      <c r="J43" s="41" t="s">
        <v>55</v>
      </c>
      <c r="K43" s="41">
        <v>15</v>
      </c>
      <c r="L43" s="97" t="s">
        <v>55</v>
      </c>
      <c r="M43" s="98"/>
      <c r="N43" s="98"/>
      <c r="O43" s="98">
        <v>7300</v>
      </c>
      <c r="P43" s="98">
        <v>4900</v>
      </c>
      <c r="Q43" s="97">
        <f>SUM(O43:P43)</f>
        <v>12200</v>
      </c>
      <c r="R43" s="97" t="s">
        <v>216</v>
      </c>
      <c r="S43" s="97" t="s">
        <v>217</v>
      </c>
      <c r="T43" s="41">
        <v>7352857507</v>
      </c>
      <c r="U43" s="43" t="s">
        <v>42</v>
      </c>
      <c r="V43" s="43" t="s">
        <v>48</v>
      </c>
      <c r="W43" s="13" t="s">
        <v>44</v>
      </c>
      <c r="X43" s="16">
        <v>44562</v>
      </c>
      <c r="Y43" s="17">
        <v>45291</v>
      </c>
      <c r="Z43" s="32">
        <v>24</v>
      </c>
      <c r="AA43" s="4"/>
      <c r="AB43" s="4"/>
    </row>
    <row r="44" spans="1:28" ht="14.25">
      <c r="A44" s="9" t="s">
        <v>225</v>
      </c>
      <c r="B44" s="40" t="s">
        <v>226</v>
      </c>
      <c r="C44" s="41" t="s">
        <v>51</v>
      </c>
      <c r="D44" s="41"/>
      <c r="E44" s="41"/>
      <c r="F44" s="41" t="s">
        <v>53</v>
      </c>
      <c r="G44" s="42">
        <v>4061088567</v>
      </c>
      <c r="H44" s="41">
        <v>70077165</v>
      </c>
      <c r="I44" s="41">
        <v>11</v>
      </c>
      <c r="J44" s="41" t="s">
        <v>55</v>
      </c>
      <c r="K44" s="41">
        <v>4</v>
      </c>
      <c r="L44" s="97" t="s">
        <v>55</v>
      </c>
      <c r="M44" s="98"/>
      <c r="N44" s="98"/>
      <c r="O44" s="98">
        <v>19800</v>
      </c>
      <c r="P44" s="98">
        <v>13900</v>
      </c>
      <c r="Q44" s="97">
        <f>SUM(O44:P44)</f>
        <v>33700</v>
      </c>
      <c r="R44" s="97" t="s">
        <v>216</v>
      </c>
      <c r="S44" s="97" t="s">
        <v>217</v>
      </c>
      <c r="T44" s="41">
        <v>7352857507</v>
      </c>
      <c r="U44" s="43" t="s">
        <v>42</v>
      </c>
      <c r="V44" s="43" t="s">
        <v>48</v>
      </c>
      <c r="W44" s="13" t="s">
        <v>44</v>
      </c>
      <c r="X44" s="16">
        <v>44562</v>
      </c>
      <c r="Y44" s="17">
        <v>45291</v>
      </c>
      <c r="Z44" s="32">
        <v>24</v>
      </c>
      <c r="AA44" s="4"/>
      <c r="AB44" s="4"/>
    </row>
    <row r="45" spans="1:28" ht="14.25">
      <c r="A45" s="9" t="s">
        <v>227</v>
      </c>
      <c r="B45" s="40" t="s">
        <v>228</v>
      </c>
      <c r="C45" s="41" t="s">
        <v>51</v>
      </c>
      <c r="D45" s="41"/>
      <c r="E45" s="41"/>
      <c r="F45" s="41" t="s">
        <v>53</v>
      </c>
      <c r="G45" s="42">
        <v>4061088527</v>
      </c>
      <c r="H45" s="41">
        <v>70077537</v>
      </c>
      <c r="I45" s="41">
        <v>8</v>
      </c>
      <c r="J45" s="41" t="s">
        <v>144</v>
      </c>
      <c r="K45" s="41">
        <v>8</v>
      </c>
      <c r="L45" s="97" t="s">
        <v>144</v>
      </c>
      <c r="M45" s="98">
        <v>7700</v>
      </c>
      <c r="N45" s="98">
        <v>14200</v>
      </c>
      <c r="O45" s="98"/>
      <c r="P45" s="98"/>
      <c r="Q45" s="97">
        <f>SUM(M45:N45)</f>
        <v>21900</v>
      </c>
      <c r="R45" s="97" t="s">
        <v>216</v>
      </c>
      <c r="S45" s="97" t="s">
        <v>217</v>
      </c>
      <c r="T45" s="41">
        <v>7352857507</v>
      </c>
      <c r="U45" s="43" t="s">
        <v>42</v>
      </c>
      <c r="V45" s="43" t="s">
        <v>48</v>
      </c>
      <c r="W45" s="13" t="s">
        <v>44</v>
      </c>
      <c r="X45" s="16">
        <v>44562</v>
      </c>
      <c r="Y45" s="17">
        <v>45291</v>
      </c>
      <c r="Z45" s="32">
        <v>24</v>
      </c>
      <c r="AA45" s="4"/>
      <c r="AB45" s="4"/>
    </row>
    <row r="46" spans="1:28" ht="14.25">
      <c r="A46" s="9" t="s">
        <v>229</v>
      </c>
      <c r="B46" s="40" t="s">
        <v>230</v>
      </c>
      <c r="C46" s="41" t="s">
        <v>62</v>
      </c>
      <c r="D46" s="41"/>
      <c r="E46" s="41"/>
      <c r="F46" s="41" t="s">
        <v>35</v>
      </c>
      <c r="G46" s="42">
        <v>4061088529</v>
      </c>
      <c r="H46" s="41">
        <v>71462730</v>
      </c>
      <c r="I46" s="41">
        <v>5</v>
      </c>
      <c r="J46" s="41" t="s">
        <v>139</v>
      </c>
      <c r="K46" s="41">
        <v>5</v>
      </c>
      <c r="L46" s="99" t="s">
        <v>140</v>
      </c>
      <c r="M46" s="98"/>
      <c r="N46" s="98"/>
      <c r="O46" s="98"/>
      <c r="P46" s="98"/>
      <c r="Q46" s="97">
        <v>8100</v>
      </c>
      <c r="R46" s="97" t="s">
        <v>216</v>
      </c>
      <c r="S46" s="97" t="s">
        <v>217</v>
      </c>
      <c r="T46" s="41">
        <v>7352857507</v>
      </c>
      <c r="U46" s="43" t="s">
        <v>42</v>
      </c>
      <c r="V46" s="43" t="s">
        <v>48</v>
      </c>
      <c r="W46" s="13" t="s">
        <v>44</v>
      </c>
      <c r="X46" s="16">
        <v>44562</v>
      </c>
      <c r="Y46" s="17">
        <v>45291</v>
      </c>
      <c r="Z46" s="32">
        <v>24</v>
      </c>
      <c r="AA46" s="4"/>
      <c r="AB46" s="4"/>
    </row>
    <row r="47" spans="1:28" ht="14.25">
      <c r="A47" s="9" t="s">
        <v>231</v>
      </c>
      <c r="B47" s="40" t="s">
        <v>232</v>
      </c>
      <c r="C47" s="41" t="s">
        <v>68</v>
      </c>
      <c r="D47" s="41" t="s">
        <v>233</v>
      </c>
      <c r="E47" s="41"/>
      <c r="F47" s="41" t="s">
        <v>70</v>
      </c>
      <c r="G47" s="42">
        <v>4061088570</v>
      </c>
      <c r="H47" s="41">
        <v>71327025</v>
      </c>
      <c r="I47" s="41">
        <v>2</v>
      </c>
      <c r="J47" s="41" t="s">
        <v>139</v>
      </c>
      <c r="K47" s="41">
        <v>2</v>
      </c>
      <c r="L47" s="99" t="s">
        <v>140</v>
      </c>
      <c r="M47" s="98"/>
      <c r="N47" s="98"/>
      <c r="O47" s="98"/>
      <c r="P47" s="98"/>
      <c r="Q47" s="97">
        <v>83400</v>
      </c>
      <c r="R47" s="97" t="s">
        <v>216</v>
      </c>
      <c r="S47" s="97" t="s">
        <v>217</v>
      </c>
      <c r="T47" s="41">
        <v>7352857507</v>
      </c>
      <c r="U47" s="43" t="s">
        <v>42</v>
      </c>
      <c r="V47" s="43" t="s">
        <v>48</v>
      </c>
      <c r="W47" s="13" t="s">
        <v>44</v>
      </c>
      <c r="X47" s="16">
        <v>44562</v>
      </c>
      <c r="Y47" s="17">
        <v>45291</v>
      </c>
      <c r="Z47" s="32">
        <v>24</v>
      </c>
      <c r="AA47" s="4"/>
      <c r="AB47" s="4"/>
    </row>
    <row r="48" spans="1:28" ht="14.25">
      <c r="A48" s="9" t="s">
        <v>234</v>
      </c>
      <c r="B48" s="44" t="s">
        <v>157</v>
      </c>
      <c r="C48" s="45" t="s">
        <v>51</v>
      </c>
      <c r="D48" s="45" t="s">
        <v>235</v>
      </c>
      <c r="E48" s="45">
        <v>12</v>
      </c>
      <c r="F48" s="45" t="s">
        <v>111</v>
      </c>
      <c r="G48" s="46">
        <v>4061092454</v>
      </c>
      <c r="H48" s="47">
        <v>70013571</v>
      </c>
      <c r="I48" s="47">
        <v>17</v>
      </c>
      <c r="J48" s="41" t="s">
        <v>144</v>
      </c>
      <c r="K48" s="41">
        <v>17</v>
      </c>
      <c r="L48" s="97" t="s">
        <v>144</v>
      </c>
      <c r="M48" s="98">
        <v>5500</v>
      </c>
      <c r="N48" s="98">
        <v>9800</v>
      </c>
      <c r="O48" s="98"/>
      <c r="P48" s="98"/>
      <c r="Q48" s="97">
        <f>SUM(M48+N48)</f>
        <v>15300</v>
      </c>
      <c r="R48" s="100" t="s">
        <v>157</v>
      </c>
      <c r="S48" s="100" t="s">
        <v>236</v>
      </c>
      <c r="T48" s="45">
        <v>7351036429</v>
      </c>
      <c r="U48" s="45" t="s">
        <v>42</v>
      </c>
      <c r="V48" s="45" t="s">
        <v>48</v>
      </c>
      <c r="W48" s="13" t="s">
        <v>44</v>
      </c>
      <c r="X48" s="16">
        <v>44562</v>
      </c>
      <c r="Y48" s="17">
        <v>45291</v>
      </c>
      <c r="Z48" s="32">
        <v>24</v>
      </c>
      <c r="AA48" s="4"/>
      <c r="AB48" s="4"/>
    </row>
    <row r="49" spans="1:28" ht="14.25">
      <c r="A49" s="9" t="s">
        <v>237</v>
      </c>
      <c r="B49" s="44" t="s">
        <v>238</v>
      </c>
      <c r="C49" s="45" t="s">
        <v>51</v>
      </c>
      <c r="D49" s="45" t="s">
        <v>235</v>
      </c>
      <c r="E49" s="45">
        <v>12</v>
      </c>
      <c r="F49" s="45" t="s">
        <v>111</v>
      </c>
      <c r="G49" s="46">
        <v>4061094487</v>
      </c>
      <c r="H49" s="45">
        <v>14245652</v>
      </c>
      <c r="I49" s="45">
        <v>20</v>
      </c>
      <c r="J49" s="41" t="s">
        <v>144</v>
      </c>
      <c r="K49" s="41">
        <v>20</v>
      </c>
      <c r="L49" s="97" t="s">
        <v>144</v>
      </c>
      <c r="M49" s="98">
        <v>500</v>
      </c>
      <c r="N49" s="98">
        <v>1150</v>
      </c>
      <c r="O49" s="98"/>
      <c r="P49" s="101"/>
      <c r="Q49" s="86">
        <f>SUM(M49+N49)</f>
        <v>1650</v>
      </c>
      <c r="R49" s="100" t="s">
        <v>157</v>
      </c>
      <c r="S49" s="100" t="s">
        <v>239</v>
      </c>
      <c r="T49" s="45">
        <v>7351036429</v>
      </c>
      <c r="U49" s="45" t="s">
        <v>42</v>
      </c>
      <c r="V49" s="45" t="s">
        <v>48</v>
      </c>
      <c r="W49" s="13" t="s">
        <v>44</v>
      </c>
      <c r="X49" s="16">
        <v>44562</v>
      </c>
      <c r="Y49" s="17">
        <v>45291</v>
      </c>
      <c r="Z49" s="32">
        <v>24</v>
      </c>
      <c r="AA49" s="4"/>
      <c r="AB49" s="4"/>
    </row>
    <row r="50" spans="1:28" s="54" customFormat="1" ht="15" customHeight="1">
      <c r="A50" s="48" t="s">
        <v>240</v>
      </c>
      <c r="B50" s="49" t="s">
        <v>241</v>
      </c>
      <c r="C50" s="50" t="s">
        <v>242</v>
      </c>
      <c r="D50" s="50" t="s">
        <v>69</v>
      </c>
      <c r="E50" s="51">
        <v>6</v>
      </c>
      <c r="F50" s="45" t="s">
        <v>70</v>
      </c>
      <c r="G50" s="52" t="s">
        <v>243</v>
      </c>
      <c r="H50" s="50">
        <v>90875096</v>
      </c>
      <c r="I50" s="50">
        <v>17</v>
      </c>
      <c r="J50" s="50" t="s">
        <v>139</v>
      </c>
      <c r="K50" s="50">
        <v>17</v>
      </c>
      <c r="L50" s="102" t="s">
        <v>140</v>
      </c>
      <c r="M50" s="103"/>
      <c r="N50" s="103"/>
      <c r="O50" s="103"/>
      <c r="P50" s="103"/>
      <c r="Q50" s="102">
        <v>24000</v>
      </c>
      <c r="R50" s="102" t="s">
        <v>241</v>
      </c>
      <c r="S50" s="97" t="s">
        <v>244</v>
      </c>
      <c r="T50" s="51">
        <v>7352184333</v>
      </c>
      <c r="U50" s="45" t="s">
        <v>42</v>
      </c>
      <c r="V50" s="45" t="s">
        <v>48</v>
      </c>
      <c r="W50" s="13" t="s">
        <v>44</v>
      </c>
      <c r="X50" s="16">
        <v>44562</v>
      </c>
      <c r="Y50" s="17">
        <v>45291</v>
      </c>
      <c r="Z50" s="32">
        <v>24</v>
      </c>
      <c r="AA50" s="53"/>
      <c r="AB50" s="53"/>
    </row>
    <row r="51" spans="1:26" ht="14.25">
      <c r="A51" s="55" t="s">
        <v>245</v>
      </c>
      <c r="B51" s="56" t="s">
        <v>241</v>
      </c>
      <c r="C51" s="41" t="s">
        <v>46</v>
      </c>
      <c r="D51" s="41" t="s">
        <v>58</v>
      </c>
      <c r="E51" s="55">
        <v>7</v>
      </c>
      <c r="F51" s="41" t="s">
        <v>111</v>
      </c>
      <c r="G51" s="42" t="s">
        <v>246</v>
      </c>
      <c r="H51" s="41">
        <v>71801462</v>
      </c>
      <c r="I51" s="41">
        <v>10.7</v>
      </c>
      <c r="J51" s="41" t="s">
        <v>139</v>
      </c>
      <c r="K51" s="41">
        <v>10.7</v>
      </c>
      <c r="L51" s="41" t="s">
        <v>140</v>
      </c>
      <c r="M51" s="57"/>
      <c r="N51" s="57"/>
      <c r="O51" s="57"/>
      <c r="P51" s="58"/>
      <c r="Q51" s="50">
        <v>3600</v>
      </c>
      <c r="R51" s="50" t="s">
        <v>241</v>
      </c>
      <c r="S51" s="41" t="s">
        <v>244</v>
      </c>
      <c r="T51" s="55">
        <v>7352184333</v>
      </c>
      <c r="U51" s="45" t="s">
        <v>42</v>
      </c>
      <c r="V51" s="45" t="s">
        <v>48</v>
      </c>
      <c r="W51" s="13" t="s">
        <v>44</v>
      </c>
      <c r="X51" s="16">
        <v>44562</v>
      </c>
      <c r="Y51" s="17">
        <v>45291</v>
      </c>
      <c r="Z51" s="32">
        <v>24</v>
      </c>
    </row>
    <row r="52" spans="1:26" ht="14.25">
      <c r="A52" s="55" t="s">
        <v>247</v>
      </c>
      <c r="B52" s="56" t="s">
        <v>241</v>
      </c>
      <c r="C52" s="41" t="s">
        <v>51</v>
      </c>
      <c r="D52" s="41" t="s">
        <v>248</v>
      </c>
      <c r="E52" s="55">
        <v>32</v>
      </c>
      <c r="F52" s="41" t="s">
        <v>111</v>
      </c>
      <c r="G52" s="42" t="s">
        <v>265</v>
      </c>
      <c r="H52" s="41">
        <v>91551774</v>
      </c>
      <c r="I52" s="41">
        <v>11</v>
      </c>
      <c r="J52" s="41" t="s">
        <v>139</v>
      </c>
      <c r="K52" s="41">
        <v>11</v>
      </c>
      <c r="L52" s="41" t="s">
        <v>140</v>
      </c>
      <c r="M52" s="57"/>
      <c r="N52" s="57"/>
      <c r="O52" s="57"/>
      <c r="P52" s="58"/>
      <c r="Q52" s="50">
        <v>6600</v>
      </c>
      <c r="R52" s="50" t="s">
        <v>241</v>
      </c>
      <c r="S52" s="41" t="s">
        <v>244</v>
      </c>
      <c r="T52" s="55">
        <v>7352184333</v>
      </c>
      <c r="U52" s="45" t="s">
        <v>42</v>
      </c>
      <c r="V52" s="45" t="s">
        <v>48</v>
      </c>
      <c r="W52" s="13" t="s">
        <v>44</v>
      </c>
      <c r="X52" s="16">
        <v>44562</v>
      </c>
      <c r="Y52" s="17">
        <v>45291</v>
      </c>
      <c r="Z52" s="32">
        <v>24</v>
      </c>
    </row>
    <row r="53" spans="1:26" ht="15.75" customHeight="1">
      <c r="A53" s="59" t="s">
        <v>249</v>
      </c>
      <c r="B53" s="60" t="s">
        <v>250</v>
      </c>
      <c r="C53" s="59" t="s">
        <v>51</v>
      </c>
      <c r="D53" s="59" t="s">
        <v>248</v>
      </c>
      <c r="E53" s="61">
        <v>32</v>
      </c>
      <c r="F53" s="41" t="s">
        <v>111</v>
      </c>
      <c r="G53" s="62">
        <v>967509098</v>
      </c>
      <c r="H53" s="59">
        <v>91551786</v>
      </c>
      <c r="I53" s="61">
        <v>14</v>
      </c>
      <c r="J53" s="59" t="s">
        <v>55</v>
      </c>
      <c r="K53" s="59">
        <v>14</v>
      </c>
      <c r="L53" s="59" t="s">
        <v>55</v>
      </c>
      <c r="O53" s="60">
        <v>2500</v>
      </c>
      <c r="P53" s="60">
        <v>2000</v>
      </c>
      <c r="Q53" s="59">
        <v>4500</v>
      </c>
      <c r="R53" s="20" t="s">
        <v>40</v>
      </c>
      <c r="S53" s="41" t="s">
        <v>217</v>
      </c>
      <c r="T53" s="13">
        <v>7352851410</v>
      </c>
      <c r="U53" s="59" t="s">
        <v>42</v>
      </c>
      <c r="V53" s="59" t="s">
        <v>48</v>
      </c>
      <c r="W53" s="13" t="s">
        <v>44</v>
      </c>
      <c r="X53" s="16">
        <v>44562</v>
      </c>
      <c r="Y53" s="17">
        <v>45291</v>
      </c>
      <c r="Z53" s="59">
        <v>24</v>
      </c>
    </row>
    <row r="54" spans="1:26" ht="14.25">
      <c r="A54" s="63"/>
      <c r="B54" s="63"/>
      <c r="C54" s="63"/>
      <c r="D54" s="63"/>
      <c r="E54" s="64"/>
      <c r="F54" s="63"/>
      <c r="G54" s="63"/>
      <c r="H54" s="63"/>
      <c r="I54" s="63"/>
      <c r="J54" s="63"/>
      <c r="K54" s="63"/>
      <c r="L54" s="63"/>
      <c r="M54" s="63">
        <f>SUM(M5:M53)</f>
        <v>21900</v>
      </c>
      <c r="N54" s="63">
        <f>SUM(N5:N53)</f>
        <v>48150</v>
      </c>
      <c r="O54" s="63">
        <f>SUM(O5:O53)</f>
        <v>248775</v>
      </c>
      <c r="P54" s="63">
        <f>SUM(P5:P53)</f>
        <v>179125</v>
      </c>
      <c r="Q54" s="107">
        <f>SUM(Q5:Q53)</f>
        <v>908700</v>
      </c>
      <c r="R54" s="65"/>
      <c r="S54" s="65"/>
      <c r="T54" s="63"/>
      <c r="U54" s="63"/>
      <c r="V54" s="63"/>
      <c r="W54" s="13"/>
      <c r="X54" s="63"/>
      <c r="Y54" s="63"/>
      <c r="Z54" s="63"/>
    </row>
    <row r="55" spans="2:26" ht="14.25">
      <c r="B55" s="63"/>
      <c r="C55" s="63"/>
      <c r="D55" s="63"/>
      <c r="E55" s="64"/>
      <c r="F55" s="63"/>
      <c r="G55" s="63"/>
      <c r="H55" s="63"/>
      <c r="I55" s="63"/>
      <c r="J55" s="66"/>
      <c r="K55" s="63"/>
      <c r="L55" s="63"/>
      <c r="M55" s="63"/>
      <c r="N55" s="63"/>
      <c r="O55" s="63">
        <f>SUM(O7:O53)</f>
        <v>248775</v>
      </c>
      <c r="P55" s="63">
        <f>SUM(P7:P53)</f>
        <v>179125</v>
      </c>
      <c r="Q55" s="63"/>
      <c r="R55" s="65"/>
      <c r="S55" s="65"/>
      <c r="T55" s="63"/>
      <c r="U55" s="63"/>
      <c r="V55" s="63"/>
      <c r="W55" s="13"/>
      <c r="X55" s="63"/>
      <c r="Y55" s="63"/>
      <c r="Z55" s="63"/>
    </row>
    <row r="56" spans="3:23" ht="12.75" customHeight="1">
      <c r="C56" s="111" t="s">
        <v>251</v>
      </c>
      <c r="D56" s="111"/>
      <c r="E56" s="111"/>
      <c r="F56" s="111"/>
      <c r="G56" s="111"/>
      <c r="H56" s="111"/>
      <c r="I56" s="111"/>
      <c r="K56" s="112" t="s">
        <v>252</v>
      </c>
      <c r="L56" s="112"/>
      <c r="M56" s="112"/>
      <c r="Q56"/>
      <c r="R56"/>
      <c r="S56"/>
      <c r="W56" s="13"/>
    </row>
    <row r="57" spans="3:23" ht="14.25">
      <c r="C57" s="111"/>
      <c r="D57" s="111"/>
      <c r="E57" s="111"/>
      <c r="F57" s="111"/>
      <c r="G57" s="111"/>
      <c r="H57" s="111"/>
      <c r="I57" s="111"/>
      <c r="K57" s="112"/>
      <c r="L57" s="112"/>
      <c r="M57" s="112"/>
      <c r="Q57"/>
      <c r="R57"/>
      <c r="S57"/>
      <c r="W57" s="13"/>
    </row>
    <row r="58" spans="3:23" ht="64.5" customHeight="1">
      <c r="C58" s="113" t="s">
        <v>17</v>
      </c>
      <c r="D58" s="113"/>
      <c r="E58" s="68" t="s">
        <v>26</v>
      </c>
      <c r="F58" s="68" t="s">
        <v>27</v>
      </c>
      <c r="G58" s="68" t="s">
        <v>28</v>
      </c>
      <c r="H58" s="68" t="s">
        <v>29</v>
      </c>
      <c r="I58" s="67" t="s">
        <v>19</v>
      </c>
      <c r="K58" s="114" t="s">
        <v>17</v>
      </c>
      <c r="L58" s="114"/>
      <c r="M58" s="69" t="s">
        <v>253</v>
      </c>
      <c r="Q58"/>
      <c r="R58"/>
      <c r="S58"/>
      <c r="W58" s="20"/>
    </row>
    <row r="59" spans="3:19" ht="14.25">
      <c r="C59" s="108" t="s">
        <v>37</v>
      </c>
      <c r="D59" s="108"/>
      <c r="E59" s="70"/>
      <c r="F59" s="70"/>
      <c r="G59" s="70"/>
      <c r="H59" s="70"/>
      <c r="I59" s="70" t="s">
        <v>263</v>
      </c>
      <c r="K59" s="108" t="s">
        <v>37</v>
      </c>
      <c r="L59" s="108"/>
      <c r="M59" s="71">
        <f>SUM(K5+K6)</f>
        <v>2</v>
      </c>
      <c r="Q59"/>
      <c r="R59"/>
      <c r="S59"/>
    </row>
    <row r="60" spans="3:19" ht="14.25">
      <c r="C60" s="108" t="s">
        <v>139</v>
      </c>
      <c r="D60" s="108"/>
      <c r="E60" s="70"/>
      <c r="F60" s="70"/>
      <c r="G60" s="70"/>
      <c r="H60" s="70"/>
      <c r="I60" s="72">
        <v>204250</v>
      </c>
      <c r="K60" s="108" t="s">
        <v>139</v>
      </c>
      <c r="L60" s="108"/>
      <c r="M60" s="71" t="s">
        <v>254</v>
      </c>
      <c r="Q60"/>
      <c r="R60"/>
      <c r="S60"/>
    </row>
    <row r="61" spans="3:19" ht="14.25">
      <c r="C61" s="108" t="s">
        <v>144</v>
      </c>
      <c r="D61" s="108"/>
      <c r="E61" s="3">
        <f>SUM(M24+M26+M30+M45+M48+M49)</f>
        <v>21900</v>
      </c>
      <c r="F61" s="4">
        <v>48150</v>
      </c>
      <c r="G61" s="70"/>
      <c r="H61" s="70"/>
      <c r="I61" s="73">
        <f>SUM(Q24+Q26+Q30+Q45+Q48+Q49)</f>
        <v>70050</v>
      </c>
      <c r="K61" s="108" t="s">
        <v>144</v>
      </c>
      <c r="L61" s="108"/>
      <c r="M61" s="71">
        <f>SUM(K24+K26+K30+K45+K48+K49)</f>
        <v>97</v>
      </c>
      <c r="Q61"/>
      <c r="R61"/>
      <c r="S61"/>
    </row>
    <row r="62" spans="3:19" ht="14.25">
      <c r="C62" s="108" t="s">
        <v>55</v>
      </c>
      <c r="D62" s="108"/>
      <c r="E62" s="70"/>
      <c r="F62" s="70"/>
      <c r="G62" s="73">
        <v>241775</v>
      </c>
      <c r="H62" s="73">
        <v>175625</v>
      </c>
      <c r="I62" s="73">
        <f>SUM(G62:H62)</f>
        <v>417400</v>
      </c>
      <c r="K62" s="108" t="s">
        <v>55</v>
      </c>
      <c r="L62" s="108"/>
      <c r="M62" s="71" t="s">
        <v>255</v>
      </c>
      <c r="Q62"/>
      <c r="R62"/>
      <c r="S62"/>
    </row>
    <row r="63" spans="3:19" ht="14.25">
      <c r="C63" s="108" t="s">
        <v>132</v>
      </c>
      <c r="D63" s="108"/>
      <c r="E63" s="70"/>
      <c r="F63" s="70"/>
      <c r="G63" s="71"/>
      <c r="H63" s="71"/>
      <c r="I63" s="73">
        <v>217000</v>
      </c>
      <c r="K63" s="108" t="s">
        <v>132</v>
      </c>
      <c r="L63" s="108"/>
      <c r="M63" s="71">
        <f>SUM(K22+K29+K33)</f>
        <v>141</v>
      </c>
      <c r="Q63"/>
      <c r="R63"/>
      <c r="S63"/>
    </row>
    <row r="64" spans="3:19" ht="14.25">
      <c r="C64" s="109" t="s">
        <v>190</v>
      </c>
      <c r="D64" s="109"/>
      <c r="E64" s="57"/>
      <c r="F64" s="57"/>
      <c r="G64" s="70"/>
      <c r="H64" s="70"/>
      <c r="I64" s="70">
        <f>SUM(Q34+Q38)</f>
        <v>1150</v>
      </c>
      <c r="K64" s="108" t="s">
        <v>190</v>
      </c>
      <c r="L64" s="108"/>
      <c r="M64" s="71">
        <f>SUM(K34+K38)</f>
        <v>10</v>
      </c>
      <c r="Q64"/>
      <c r="R64"/>
      <c r="S64"/>
    </row>
    <row r="65" spans="3:19" ht="14.25">
      <c r="C65" s="108" t="s">
        <v>77</v>
      </c>
      <c r="D65" s="108"/>
      <c r="E65" s="70"/>
      <c r="F65" s="70"/>
      <c r="G65" s="73">
        <f>O11</f>
        <v>7000</v>
      </c>
      <c r="H65" s="73">
        <f>P11</f>
        <v>3500</v>
      </c>
      <c r="I65" s="71" t="s">
        <v>78</v>
      </c>
      <c r="K65" s="108" t="s">
        <v>77</v>
      </c>
      <c r="L65" s="108"/>
      <c r="M65" s="74">
        <f>SUM(K11)</f>
        <v>5</v>
      </c>
      <c r="Q65"/>
      <c r="R65"/>
      <c r="S65"/>
    </row>
    <row r="66" spans="3:19" ht="15">
      <c r="C66" s="4"/>
      <c r="D66" s="75" t="s">
        <v>256</v>
      </c>
      <c r="E66" s="106"/>
      <c r="F66" s="106"/>
      <c r="G66" s="106"/>
      <c r="H66" s="106"/>
      <c r="I66" s="76" t="s">
        <v>264</v>
      </c>
      <c r="K66"/>
      <c r="L66" s="75" t="s">
        <v>256</v>
      </c>
      <c r="M66" s="77" t="s">
        <v>257</v>
      </c>
      <c r="Q66"/>
      <c r="R66"/>
      <c r="S66"/>
    </row>
    <row r="67" spans="2:19" ht="14.25">
      <c r="B67"/>
      <c r="C67" s="78"/>
      <c r="D67" s="78"/>
      <c r="E67" s="79"/>
      <c r="F67" s="4"/>
      <c r="G67" s="4"/>
      <c r="H67" s="4"/>
      <c r="I67" s="104"/>
      <c r="K67"/>
      <c r="L67"/>
      <c r="M67"/>
      <c r="Q67"/>
      <c r="R67"/>
      <c r="S67"/>
    </row>
    <row r="68" spans="2:19" ht="14.25">
      <c r="B68" s="80" t="s">
        <v>258</v>
      </c>
      <c r="C68" s="78"/>
      <c r="D68" s="78"/>
      <c r="E68" s="79"/>
      <c r="F68" s="4"/>
      <c r="G68" s="4"/>
      <c r="H68" s="4"/>
      <c r="I68" s="4"/>
      <c r="J68" s="81"/>
      <c r="L68" s="81"/>
      <c r="M68" s="81"/>
      <c r="Q68"/>
      <c r="R68"/>
      <c r="S68"/>
    </row>
    <row r="69" spans="2:19" ht="14.25">
      <c r="B69" s="82"/>
      <c r="C69" s="78"/>
      <c r="D69" s="78"/>
      <c r="E69" s="78"/>
      <c r="F69" s="78"/>
      <c r="G69" s="78"/>
      <c r="H69" s="78"/>
      <c r="I69" s="105"/>
      <c r="J69"/>
      <c r="L69" s="81"/>
      <c r="M69"/>
      <c r="N69"/>
      <c r="Q69"/>
      <c r="R69"/>
      <c r="S69"/>
    </row>
    <row r="70" spans="2:14" ht="14.25">
      <c r="B70" s="80" t="s">
        <v>259</v>
      </c>
      <c r="C70"/>
      <c r="D70"/>
      <c r="E70"/>
      <c r="F70"/>
      <c r="G70"/>
      <c r="H70"/>
      <c r="I70"/>
      <c r="J70"/>
      <c r="M70"/>
      <c r="N70"/>
    </row>
    <row r="71" spans="2:14" ht="14.25">
      <c r="B71" s="82"/>
      <c r="C71"/>
      <c r="D71"/>
      <c r="H71"/>
      <c r="I71" s="81"/>
      <c r="K71" s="83"/>
      <c r="L71" s="81"/>
      <c r="M71"/>
      <c r="N71"/>
    </row>
    <row r="72" spans="2:16" ht="14.25">
      <c r="B72" s="80" t="s">
        <v>260</v>
      </c>
      <c r="C72"/>
      <c r="D72"/>
      <c r="H72"/>
      <c r="I72" s="81"/>
      <c r="K72" s="83"/>
      <c r="M72"/>
      <c r="N72"/>
      <c r="O72"/>
      <c r="P72"/>
    </row>
    <row r="73" spans="2:19" ht="14.25">
      <c r="B73" s="82"/>
      <c r="K73" s="81"/>
      <c r="M73"/>
      <c r="N73"/>
      <c r="O73"/>
      <c r="P73"/>
      <c r="S73"/>
    </row>
    <row r="74" spans="2:19" ht="14.25">
      <c r="B74" s="80" t="s">
        <v>261</v>
      </c>
      <c r="K74" s="83"/>
      <c r="M74"/>
      <c r="N74"/>
      <c r="O74"/>
      <c r="P74"/>
      <c r="S74"/>
    </row>
    <row r="75" spans="13:19" ht="14.25">
      <c r="M75"/>
      <c r="N75"/>
      <c r="O75"/>
      <c r="P75"/>
      <c r="S75"/>
    </row>
    <row r="76" spans="3:19" ht="14.25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S76"/>
    </row>
    <row r="77" spans="3:19" ht="14.25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S77"/>
    </row>
    <row r="78" spans="3:19" ht="14.25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S78"/>
    </row>
    <row r="79" spans="3:19" ht="14.25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S79"/>
    </row>
    <row r="80" spans="3:19" ht="14.25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S80"/>
    </row>
    <row r="81" spans="3:19" ht="14.2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S81"/>
    </row>
    <row r="82" spans="3:19" ht="14.2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S82"/>
    </row>
    <row r="83" spans="3:19" ht="14.2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S83"/>
    </row>
    <row r="84" spans="3:19" ht="14.2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S84"/>
    </row>
    <row r="85" spans="3:19" ht="14.2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S85"/>
    </row>
    <row r="86" spans="3:19" ht="14.25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S86"/>
    </row>
    <row r="87" spans="3:19" ht="14.25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S87"/>
    </row>
    <row r="88" spans="3:19" ht="14.25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S88"/>
    </row>
    <row r="89" spans="3:19" ht="14.25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S89"/>
    </row>
    <row r="90" spans="3:19" ht="14.25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S90"/>
    </row>
    <row r="91" spans="3:19" ht="14.25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S91"/>
    </row>
    <row r="92" spans="3:19" ht="14.25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S92"/>
    </row>
    <row r="93" spans="3:19" ht="14.25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S93"/>
    </row>
    <row r="94" spans="12:19" ht="14.25">
      <c r="L94"/>
      <c r="M94"/>
      <c r="N94"/>
      <c r="O94"/>
      <c r="P94"/>
      <c r="S94"/>
    </row>
    <row r="95" spans="13:19" ht="14.25">
      <c r="M95"/>
      <c r="N95"/>
      <c r="O95"/>
      <c r="P95"/>
      <c r="S95"/>
    </row>
    <row r="96" spans="13:19" ht="14.25">
      <c r="M96"/>
      <c r="N96"/>
      <c r="O96"/>
      <c r="P96"/>
      <c r="S96"/>
    </row>
    <row r="97" spans="13:19" ht="14.25">
      <c r="M97"/>
      <c r="N97"/>
      <c r="O97"/>
      <c r="P97"/>
      <c r="S97"/>
    </row>
    <row r="98" spans="13:19" ht="14.25">
      <c r="M98"/>
      <c r="N98"/>
      <c r="O98"/>
      <c r="P98"/>
      <c r="S98"/>
    </row>
    <row r="99" spans="13:16" ht="14.25">
      <c r="M99"/>
      <c r="N99"/>
      <c r="O99"/>
      <c r="P99"/>
    </row>
    <row r="100" spans="13:16" ht="14.25">
      <c r="M100"/>
      <c r="N100"/>
      <c r="O100"/>
      <c r="P100"/>
    </row>
    <row r="101" spans="13:16" ht="14.25">
      <c r="M101"/>
      <c r="N101"/>
      <c r="O101"/>
      <c r="P101"/>
    </row>
    <row r="102" spans="15:16" ht="14.25">
      <c r="O102"/>
      <c r="P102"/>
    </row>
    <row r="103" spans="15:16" ht="14.25">
      <c r="O103"/>
      <c r="P103"/>
    </row>
    <row r="104" spans="15:16" ht="14.25">
      <c r="O104"/>
      <c r="P104"/>
    </row>
  </sheetData>
  <sheetProtection selectLockedCells="1" selectUnlockedCells="1"/>
  <autoFilter ref="I3:L66"/>
  <mergeCells count="33">
    <mergeCell ref="A1:L1"/>
    <mergeCell ref="A2:A3"/>
    <mergeCell ref="B2:B3"/>
    <mergeCell ref="C2:F2"/>
    <mergeCell ref="G2:G3"/>
    <mergeCell ref="I2:J2"/>
    <mergeCell ref="K2:Q2"/>
    <mergeCell ref="R2:T2"/>
    <mergeCell ref="U2:U3"/>
    <mergeCell ref="V2:V3"/>
    <mergeCell ref="W2:W3"/>
    <mergeCell ref="X2:Z2"/>
    <mergeCell ref="M3:Q3"/>
    <mergeCell ref="A4:L4"/>
    <mergeCell ref="R4:Z4"/>
    <mergeCell ref="C56:I57"/>
    <mergeCell ref="K56:M57"/>
    <mergeCell ref="C58:D58"/>
    <mergeCell ref="K58:L58"/>
    <mergeCell ref="C59:D59"/>
    <mergeCell ref="K59:L59"/>
    <mergeCell ref="C60:D60"/>
    <mergeCell ref="K60:L60"/>
    <mergeCell ref="C61:D61"/>
    <mergeCell ref="K61:L61"/>
    <mergeCell ref="C65:D65"/>
    <mergeCell ref="K65:L65"/>
    <mergeCell ref="C62:D62"/>
    <mergeCell ref="K62:L62"/>
    <mergeCell ref="C63:D63"/>
    <mergeCell ref="K63:L63"/>
    <mergeCell ref="C64:D64"/>
    <mergeCell ref="K64:L64"/>
  </mergeCells>
  <printOptions/>
  <pageMargins left="0" right="0" top="0.1388888888888889" bottom="0.1388888888888889" header="0" footer="0"/>
  <pageSetup horizontalDpi="600" verticalDpi="600" orientation="landscape" paperSize="8" r:id="rId2"/>
  <headerFooter alignWithMargins="0">
    <oddHeader>&amp;C&amp;10&amp;A</oddHeader>
    <oddFooter>&amp;C&amp;10Strona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cols>
    <col min="1" max="1" width="10.625" style="18" customWidth="1"/>
    <col min="2" max="16384" width="8.875" style="18" customWidth="1"/>
  </cols>
  <sheetData/>
  <sheetProtection selectLockedCells="1" selectUnlockedCells="1"/>
  <printOptions/>
  <pageMargins left="0" right="0" top="0.1388888888888889" bottom="0.1388888888888889" header="0" footer="0"/>
  <pageSetup firstPageNumber="1" useFirstPageNumber="1" horizontalDpi="300" verticalDpi="300" orientation="portrait" paperSize="9"/>
  <headerFooter alignWithMargins="0">
    <oddHeader>&amp;C&amp;10&amp;A</oddHeader>
    <oddFooter>&amp;C&amp;10Strona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4.25"/>
  <cols>
    <col min="1" max="1" width="10.625" style="18" customWidth="1"/>
    <col min="2" max="16384" width="8.875" style="18" customWidth="1"/>
  </cols>
  <sheetData/>
  <sheetProtection selectLockedCells="1" selectUnlockedCells="1"/>
  <printOptions/>
  <pageMargins left="0" right="0" top="0.1388888888888889" bottom="0.1388888888888889" header="0" footer="0"/>
  <pageSetup horizontalDpi="300" verticalDpi="300" orientation="portrait" paperSize="9"/>
  <headerFooter alignWithMargins="0">
    <oddHeader>&amp;C&amp;10&amp;A</oddHeader>
    <oddFooter>&amp;C&amp;10Strona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Bartek</dc:creator>
  <cp:keywords/>
  <dc:description/>
  <cp:lastModifiedBy>Bartek</cp:lastModifiedBy>
  <cp:lastPrinted>2021-10-18T12:16:54Z</cp:lastPrinted>
  <dcterms:created xsi:type="dcterms:W3CDTF">2021-10-13T09:17:09Z</dcterms:created>
  <dcterms:modified xsi:type="dcterms:W3CDTF">2021-10-18T12:26:19Z</dcterms:modified>
  <cp:category/>
  <cp:version/>
  <cp:contentType/>
  <cp:contentStatus/>
</cp:coreProperties>
</file>