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zwedziak\Desktop\ZAWODOWE\ZAMÓWIENIA PUBLICZNE\1.Oświetlenie uliczne_GK\DOKUMENTY PRZETARGOWE OSTATECZNE\poprawione\OPZ\ZADANIE NR 5\"/>
    </mc:Choice>
  </mc:AlternateContent>
  <xr:revisionPtr revIDLastSave="0" documentId="13_ncr:1_{E6C2BF0E-4E73-44CA-9E5B-F20957D7A2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ytuacje" sheetId="1" r:id="rId1"/>
  </sheets>
  <definedNames>
    <definedName name="a" localSheetId="0">Sytuacje!$8:$8</definedName>
    <definedName name="kkk" localSheetId="0">Sytuacje!$8:$8</definedName>
    <definedName name="_xlnm.Print_Titles" localSheetId="0">Sytuacje!$8:$8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7" i="1" l="1"/>
  <c r="O58" i="1"/>
  <c r="M57" i="1"/>
  <c r="M58" i="1"/>
  <c r="H57" i="1"/>
  <c r="I57" i="1"/>
  <c r="O47" i="1"/>
  <c r="O48" i="1"/>
  <c r="M47" i="1"/>
  <c r="M48" i="1"/>
  <c r="M49" i="1"/>
  <c r="H47" i="1"/>
  <c r="I47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9" i="1"/>
  <c r="O50" i="1"/>
  <c r="O51" i="1"/>
  <c r="O52" i="1"/>
  <c r="O53" i="1"/>
  <c r="O54" i="1"/>
  <c r="O55" i="1"/>
  <c r="O56" i="1"/>
  <c r="O59" i="1"/>
  <c r="O60" i="1"/>
  <c r="O61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50" i="1"/>
  <c r="M51" i="1"/>
  <c r="M52" i="1"/>
  <c r="M53" i="1"/>
  <c r="M54" i="1"/>
  <c r="M55" i="1"/>
  <c r="M56" i="1"/>
  <c r="M59" i="1"/>
  <c r="M60" i="1"/>
  <c r="M61" i="1"/>
  <c r="H35" i="1"/>
  <c r="I35" i="1"/>
  <c r="H19" i="1"/>
  <c r="I19" i="1"/>
  <c r="H14" i="1"/>
  <c r="I14" i="1"/>
  <c r="H13" i="1"/>
  <c r="I13" i="1"/>
  <c r="H16" i="1"/>
  <c r="H17" i="1"/>
  <c r="H18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6" i="1"/>
  <c r="H37" i="1"/>
  <c r="H38" i="1"/>
  <c r="H39" i="1"/>
  <c r="H40" i="1"/>
  <c r="H41" i="1"/>
  <c r="I16" i="1"/>
  <c r="I17" i="1"/>
  <c r="I18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6" i="1"/>
  <c r="I37" i="1"/>
  <c r="I38" i="1"/>
  <c r="I39" i="1"/>
  <c r="I40" i="1"/>
  <c r="I41" i="1"/>
  <c r="H15" i="1"/>
  <c r="H42" i="1"/>
  <c r="H43" i="1"/>
  <c r="H44" i="1"/>
  <c r="H45" i="1"/>
  <c r="H46" i="1"/>
  <c r="H48" i="1"/>
  <c r="H49" i="1"/>
  <c r="H50" i="1"/>
  <c r="I15" i="1"/>
  <c r="I42" i="1"/>
  <c r="I43" i="1"/>
  <c r="I44" i="1"/>
  <c r="I45" i="1"/>
  <c r="I46" i="1"/>
  <c r="I48" i="1"/>
  <c r="I49" i="1"/>
  <c r="I50" i="1"/>
  <c r="H51" i="1"/>
  <c r="H52" i="1"/>
  <c r="H53" i="1"/>
  <c r="H54" i="1"/>
  <c r="H55" i="1"/>
  <c r="H56" i="1"/>
  <c r="H58" i="1"/>
  <c r="H59" i="1"/>
  <c r="H60" i="1"/>
  <c r="I51" i="1"/>
  <c r="I52" i="1"/>
  <c r="I53" i="1"/>
  <c r="I54" i="1"/>
  <c r="I55" i="1"/>
  <c r="I56" i="1"/>
  <c r="I58" i="1"/>
  <c r="I59" i="1"/>
  <c r="I60" i="1"/>
  <c r="H10" i="1" l="1"/>
  <c r="H11" i="1"/>
  <c r="H12" i="1"/>
  <c r="H61" i="1"/>
  <c r="H9" i="1"/>
  <c r="I61" i="1"/>
  <c r="O9" i="1"/>
  <c r="M9" i="1"/>
  <c r="I9" i="1"/>
  <c r="I10" i="1"/>
  <c r="I11" i="1"/>
  <c r="I12" i="1"/>
  <c r="E62" i="1"/>
  <c r="H62" i="1" l="1"/>
</calcChain>
</file>

<file path=xl/sharedStrings.xml><?xml version="1.0" encoding="utf-8"?>
<sst xmlns="http://schemas.openxmlformats.org/spreadsheetml/2006/main" count="76" uniqueCount="25">
  <si>
    <t>SUMA</t>
  </si>
  <si>
    <t>Sytuacja nr</t>
  </si>
  <si>
    <t>Suma mocy [kW]</t>
  </si>
  <si>
    <t>Oświadczam, że:</t>
  </si>
  <si>
    <t>Wymagana ilość opraw suma [szt.]</t>
  </si>
  <si>
    <t>Tabela do obliczeń fotometrycznych - zestawienie sumaryczne mocy opraw dla zadania pn.:</t>
  </si>
  <si>
    <t>Moc oprawy z obliczeń  [W]</t>
  </si>
  <si>
    <t>Typ oprawy</t>
  </si>
  <si>
    <t>1) obliczenia fotometryczne zostały opracowane zgodnie z wymaganiami z SWZ</t>
  </si>
  <si>
    <t>Lm/W</t>
  </si>
  <si>
    <t>strumieniu świetlnym nie mniejszym niż [lm]</t>
  </si>
  <si>
    <t>strumieniu świetlny oprawy [lm]</t>
  </si>
  <si>
    <t>moc oprawy nie większy niż [W]</t>
  </si>
  <si>
    <t>strumień sprawdzenie warunku</t>
  </si>
  <si>
    <t>moc oprawy sprawdzenie warunku</t>
  </si>
  <si>
    <t>Obliczenia fotometryczne należy wykonać zgodnie z normą PN-EN13201:2016 Oświetlenie dróg korzystając z poniższych parametrów dla poszczególnych sytuacji oświetleniowych. Wyniki obliczeń - moc oprawy i strumień świetlny oprawy należy wpisać do kolumn oznaczonych na kolor żółty.</t>
  </si>
  <si>
    <t>tabela sprawdzająca</t>
  </si>
  <si>
    <t>numer projektu</t>
  </si>
  <si>
    <t>drogowa</t>
  </si>
  <si>
    <t>28, 65</t>
  </si>
  <si>
    <t>parkowa</t>
  </si>
  <si>
    <t>12A</t>
  </si>
  <si>
    <t>61A</t>
  </si>
  <si>
    <t>Wymiana oświetlenia zewnętrznego na terenie Gminy Pleszew - zakres gmina cz.2</t>
  </si>
  <si>
    <t>2) suma mocy oferowanych opraw jest nie większa niż 8,18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</si>
</sst>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-* #,##0.00\ _z_ł_-;\-* #,##0.00\ _z_ł_-;_-* &quot;-&quot;??\ _z_ł_-;_-@_-"/>
    <numFmt numFmtId="165" formatCode="_-* #,##0\ _z_ł_-;\-* #,##0\ _z_ł_-;_-* &quot;-&quot;??\ _z_ł_-;_-@_-"/>
    <numFmt numFmtId="166" formatCode="0.000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scheme val="minor"/>
    </font>
    <font>
      <sz val="10"/>
      <name val="Calibri"/>
      <scheme val="minor"/>
    </font>
    <font>
      <b/>
      <sz val="10"/>
      <color theme="1"/>
      <name val="Calibri"/>
      <scheme val="minor"/>
    </font>
    <font>
      <b/>
      <sz val="10"/>
      <color rgb="FFFFFFFF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AD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165" fontId="2" fillId="0" borderId="0" xfId="0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/>
    </xf>
    <xf numFmtId="166" fontId="17" fillId="3" borderId="1" xfId="1" applyNumberFormat="1" applyFont="1" applyFill="1" applyBorder="1" applyAlignment="1">
      <alignment horizontal="center" vertical="center"/>
    </xf>
    <xf numFmtId="2" fontId="16" fillId="0" borderId="1" xfId="1" applyNumberFormat="1" applyFont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9" fillId="2" borderId="1" xfId="3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2" fontId="11" fillId="0" borderId="1" xfId="1" applyNumberFormat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0" fontId="19" fillId="0" borderId="3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20" fillId="2" borderId="1" xfId="3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2" fontId="21" fillId="0" borderId="1" xfId="1" applyNumberFormat="1" applyFont="1" applyBorder="1" applyAlignment="1">
      <alignment horizontal="center" vertical="center"/>
    </xf>
    <xf numFmtId="166" fontId="22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4">
    <cellStyle name="Dziesiętny" xfId="2" builtinId="3"/>
    <cellStyle name="Normalny" xfId="0" builtinId="0"/>
    <cellStyle name="Normalny 2" xfId="1" xr:uid="{00000000-0005-0000-0000-000002000000}"/>
    <cellStyle name="Normalny 3" xfId="3" xr:uid="{00000000-0005-0000-0000-000003000000}"/>
  </cellStyles>
  <dxfs count="24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numFmt numFmtId="166" formatCode="0.000"/>
      <fill>
        <patternFill>
          <bgColor rgb="FF70AD4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auto="1"/>
        </patternFill>
      </fill>
      <border outline="0">
        <left style="thin">
          <color indexed="64"/>
        </left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>
          <bgColor rgb="FF70AD47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3" defaultTableStyle="TableStyleMedium2" defaultPivotStyle="PivotStyleLight16">
    <tableStyle name="MySqlDefault" pivot="0" table="0" count="0" xr9:uid="{00000000-0011-0000-FFFF-FFFF00000000}"/>
    <tableStyle name="TableStyleQueryPreview" pivot="0" count="2" xr9:uid="{00000000-0011-0000-FFFF-FFFF01000000}">
      <tableStyleElement type="headerRow" dxfId="23"/>
      <tableStyleElement type="firstRowStripe" dxfId="22"/>
    </tableStyle>
    <tableStyle name="TableStyleQueryResult" pivot="0" count="3" xr9:uid="{00000000-0011-0000-FFFF-FFFF02000000}">
      <tableStyleElement type="wholeTable" dxfId="21"/>
      <tableStyleElement type="headerRow" dxfId="20"/>
      <tableStyleElement type="firstRowStripe" dxfId="19"/>
    </tableStyle>
  </tableStyles>
  <colors>
    <mruColors>
      <color rgb="FF99FF99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8:I62" totalsRowCount="1" headerRowDxfId="18" dataDxfId="17" totalsRowDxfId="16" headerRowCellStyle="Normalny 2">
  <autoFilter ref="B8:I61" xr:uid="{00000000-0009-0000-0100-000001000000}"/>
  <sortState xmlns:xlrd2="http://schemas.microsoft.com/office/spreadsheetml/2017/richdata2" ref="B9:H114">
    <sortCondition ref="B8:B114"/>
  </sortState>
  <tableColumns count="8">
    <tableColumn id="20" xr3:uid="{00000000-0010-0000-0000-000014000000}" name="Sytuacja nr" totalsRowLabel="SUMA" dataDxfId="15" totalsRowDxfId="7"/>
    <tableColumn id="4" xr3:uid="{24861785-2540-493C-BA77-0010D48A9906}" name="numer projektu" dataDxfId="14" totalsRowDxfId="6" dataCellStyle="Normalny 2"/>
    <tableColumn id="1" xr3:uid="{00000000-0010-0000-0000-000001000000}" name="Typ oprawy" dataDxfId="13" totalsRowDxfId="5"/>
    <tableColumn id="9" xr3:uid="{00000000-0010-0000-0000-000009000000}" name="Wymagana ilość opraw suma [szt.]" totalsRowFunction="sum" dataDxfId="12" totalsRowDxfId="4"/>
    <tableColumn id="13" xr3:uid="{00000000-0010-0000-0000-00000D000000}" name="Moc oprawy z obliczeń  [W]" dataDxfId="11" totalsRowDxfId="3" dataCellStyle="Normalny 3"/>
    <tableColumn id="3" xr3:uid="{00000000-0010-0000-0000-000003000000}" name="strumieniu świetlny oprawy [lm]" dataDxfId="10" totalsRowDxfId="2"/>
    <tableColumn id="2" xr3:uid="{00000000-0010-0000-0000-000002000000}" name="Suma mocy [kW]" totalsRowFunction="sum" dataDxfId="9" totalsRowDxfId="1">
      <calculatedColumnFormula>(Tabela1[[#This Row],[Wymagana ilość opraw suma '[szt.']]]*Tabela1[[#This Row],[Moc oprawy z obliczeń  '[W']]])/1000</calculatedColumnFormula>
    </tableColumn>
    <tableColumn id="5" xr3:uid="{00000000-0010-0000-0000-000005000000}" name="Lm/W" dataDxfId="8" totalsRowDxfId="0">
      <calculatedColumnFormula>Tabela1[[#This Row],[strumieniu świetlny oprawy '[lm']]]/Tabela1[[#This Row],[Moc oprawy z obliczeń  '[W']]]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68"/>
  <sheetViews>
    <sheetView showGridLines="0" tabSelected="1" zoomScale="85" zoomScaleNormal="85" zoomScalePageLayoutView="85" workbookViewId="0">
      <selection activeCell="Q29" sqref="Q29"/>
    </sheetView>
  </sheetViews>
  <sheetFormatPr defaultRowHeight="15"/>
  <cols>
    <col min="1" max="1" width="2" customWidth="1"/>
    <col min="2" max="3" width="12.42578125" style="3" customWidth="1"/>
    <col min="4" max="4" width="26.5703125" style="3" customWidth="1"/>
    <col min="5" max="5" width="16.85546875" style="2" customWidth="1"/>
    <col min="6" max="6" width="34.5703125" customWidth="1"/>
    <col min="7" max="7" width="28.7109375" customWidth="1"/>
    <col min="8" max="8" width="14.7109375" customWidth="1"/>
    <col min="9" max="9" width="12.7109375" style="8" hidden="1" customWidth="1"/>
    <col min="10" max="10" width="8.85546875" style="1" customWidth="1"/>
    <col min="11" max="11" width="2.85546875" style="1" customWidth="1"/>
    <col min="12" max="12" width="24.85546875" style="4" customWidth="1"/>
    <col min="13" max="13" width="17.42578125" style="4" customWidth="1"/>
    <col min="14" max="14" width="16.42578125" style="4" customWidth="1"/>
    <col min="15" max="15" width="12.140625" style="4" customWidth="1"/>
    <col min="16" max="16" width="20.42578125" style="1" customWidth="1"/>
    <col min="19" max="19" width="9.140625" style="3"/>
    <col min="20" max="20" width="11" style="1" customWidth="1"/>
    <col min="21" max="21" width="12.140625" style="1" customWidth="1"/>
    <col min="22" max="22" width="10" style="1" customWidth="1"/>
  </cols>
  <sheetData>
    <row r="1" spans="2:22" ht="21" customHeight="1">
      <c r="B1" s="40" t="s">
        <v>5</v>
      </c>
      <c r="C1" s="40"/>
      <c r="D1" s="40"/>
      <c r="E1" s="40"/>
      <c r="F1" s="40"/>
      <c r="G1" s="40"/>
      <c r="H1" s="40"/>
      <c r="I1" s="14"/>
      <c r="J1" s="14"/>
      <c r="K1" s="14"/>
      <c r="L1" s="14"/>
      <c r="M1" s="14"/>
      <c r="N1" s="14"/>
      <c r="O1" s="14"/>
      <c r="P1" s="14"/>
    </row>
    <row r="2" spans="2:22" ht="39.75" customHeight="1">
      <c r="B2" s="39" t="s">
        <v>23</v>
      </c>
      <c r="C2" s="39"/>
      <c r="D2" s="39"/>
      <c r="E2" s="39"/>
      <c r="F2" s="39"/>
      <c r="G2" s="39"/>
      <c r="H2" s="39"/>
      <c r="I2" s="14"/>
      <c r="J2" s="14"/>
      <c r="K2" s="14"/>
      <c r="L2" s="14"/>
      <c r="M2" s="14"/>
      <c r="N2" s="14"/>
      <c r="O2" s="14"/>
      <c r="P2" s="14"/>
    </row>
    <row r="3" spans="2:22" ht="18.75" customHeight="1">
      <c r="B3" s="17"/>
      <c r="C3" s="17"/>
      <c r="D3" s="17"/>
      <c r="E3" s="17"/>
      <c r="F3" s="17"/>
      <c r="G3" s="17"/>
      <c r="H3" s="17"/>
      <c r="I3" s="14"/>
      <c r="J3" s="14"/>
      <c r="K3" s="14"/>
      <c r="L3" s="14"/>
      <c r="M3" s="14"/>
      <c r="N3" s="14"/>
      <c r="O3" s="14"/>
      <c r="P3" s="14"/>
    </row>
    <row r="4" spans="2:22" ht="15" customHeight="1">
      <c r="B4" s="38" t="s">
        <v>15</v>
      </c>
      <c r="C4" s="38"/>
      <c r="D4" s="38"/>
      <c r="E4" s="38"/>
      <c r="F4" s="38"/>
      <c r="G4" s="38"/>
      <c r="H4" s="38"/>
      <c r="I4" s="13"/>
      <c r="J4" s="13"/>
      <c r="K4" s="13"/>
      <c r="L4" s="13"/>
      <c r="M4" s="13"/>
      <c r="N4" s="13"/>
      <c r="O4" s="13"/>
      <c r="P4" s="13"/>
    </row>
    <row r="5" spans="2:22">
      <c r="B5" s="38"/>
      <c r="C5" s="38"/>
      <c r="D5" s="38"/>
      <c r="E5" s="38"/>
      <c r="F5" s="38"/>
      <c r="G5" s="38"/>
      <c r="H5" s="38"/>
      <c r="I5" s="13"/>
      <c r="J5" s="13"/>
      <c r="K5" s="13"/>
      <c r="L5" s="13"/>
      <c r="M5" s="13"/>
      <c r="N5" s="13"/>
      <c r="O5" s="13"/>
      <c r="P5" s="13"/>
    </row>
    <row r="6" spans="2:22" ht="27.75" customHeight="1">
      <c r="B6" s="38"/>
      <c r="C6" s="38"/>
      <c r="D6" s="38"/>
      <c r="E6" s="38"/>
      <c r="F6" s="38"/>
      <c r="G6" s="38"/>
      <c r="H6" s="38"/>
      <c r="I6" s="13"/>
      <c r="J6" s="13"/>
      <c r="K6" s="13"/>
      <c r="L6" s="26" t="s">
        <v>16</v>
      </c>
      <c r="M6" s="13"/>
      <c r="N6" s="13"/>
      <c r="O6" s="13"/>
      <c r="P6" s="13"/>
    </row>
    <row r="7" spans="2:22" ht="13.5" customHeight="1"/>
    <row r="8" spans="2:22" ht="54.75" customHeight="1">
      <c r="B8" s="10" t="s">
        <v>1</v>
      </c>
      <c r="C8" s="10" t="s">
        <v>17</v>
      </c>
      <c r="D8" s="10" t="s">
        <v>7</v>
      </c>
      <c r="E8" s="10" t="s">
        <v>4</v>
      </c>
      <c r="F8" s="10" t="s">
        <v>6</v>
      </c>
      <c r="G8" s="10" t="s">
        <v>11</v>
      </c>
      <c r="H8" s="10" t="s">
        <v>2</v>
      </c>
      <c r="I8" s="10" t="s">
        <v>9</v>
      </c>
      <c r="J8"/>
      <c r="K8"/>
      <c r="L8" s="10" t="s">
        <v>10</v>
      </c>
      <c r="M8" s="10" t="s">
        <v>13</v>
      </c>
      <c r="N8" s="10" t="s">
        <v>12</v>
      </c>
      <c r="O8" s="10" t="s">
        <v>14</v>
      </c>
      <c r="P8"/>
      <c r="S8"/>
      <c r="T8"/>
      <c r="U8"/>
      <c r="V8"/>
    </row>
    <row r="9" spans="2:22">
      <c r="B9" s="22">
        <v>1</v>
      </c>
      <c r="C9" s="22">
        <v>1</v>
      </c>
      <c r="D9" s="21" t="s">
        <v>18</v>
      </c>
      <c r="E9" s="31"/>
      <c r="F9" s="28"/>
      <c r="G9" s="23"/>
      <c r="H9" s="25">
        <f>(Tabela1[[#This Row],[Wymagana ilość opraw suma '[szt.']]]*Tabela1[[#This Row],[Moc oprawy z obliczeń  '[W']]])/1000</f>
        <v>0</v>
      </c>
      <c r="I9" s="24" t="e">
        <f>Tabela1[[#This Row],[strumieniu świetlny oprawy '[lm']]]/Tabela1[[#This Row],[Moc oprawy z obliczeń  '[W']]]</f>
        <v>#DIV/0!</v>
      </c>
      <c r="J9"/>
      <c r="K9"/>
      <c r="L9" s="10">
        <v>3903</v>
      </c>
      <c r="M9" s="10" t="str">
        <f>IF(Tabela1[[#This Row],[strumieniu świetlny oprawy '[lm']]]&gt;=L9,"TAK","NIE")</f>
        <v>NIE</v>
      </c>
      <c r="N9" s="10">
        <v>25.6</v>
      </c>
      <c r="O9" s="10" t="str">
        <f>IF(Tabela1[[#This Row],[Moc oprawy z obliczeń  '[W']]]&lt;=N9,"TAK","NIE")</f>
        <v>TAK</v>
      </c>
      <c r="P9"/>
      <c r="S9"/>
      <c r="T9"/>
      <c r="U9"/>
      <c r="V9"/>
    </row>
    <row r="10" spans="2:22">
      <c r="B10" s="22">
        <v>2</v>
      </c>
      <c r="C10" s="22">
        <v>2</v>
      </c>
      <c r="D10" s="21" t="s">
        <v>18</v>
      </c>
      <c r="E10" s="31">
        <v>4</v>
      </c>
      <c r="F10" s="28"/>
      <c r="G10" s="23"/>
      <c r="H10" s="25">
        <f>(Tabela1[[#This Row],[Wymagana ilość opraw suma '[szt.']]]*Tabela1[[#This Row],[Moc oprawy z obliczeń  '[W']]])/1000</f>
        <v>0</v>
      </c>
      <c r="I10" s="24" t="e">
        <f>Tabela1[[#This Row],[strumieniu świetlny oprawy '[lm']]]/Tabela1[[#This Row],[Moc oprawy z obliczeń  '[W']]]</f>
        <v>#DIV/0!</v>
      </c>
      <c r="J10"/>
      <c r="K10"/>
      <c r="L10" s="10">
        <v>6207</v>
      </c>
      <c r="M10" s="10" t="str">
        <f>IF(Tabela1[[#This Row],[strumieniu świetlny oprawy '[lm']]]&gt;=L10,"TAK","NIE")</f>
        <v>NIE</v>
      </c>
      <c r="N10" s="10">
        <v>43.5</v>
      </c>
      <c r="O10" s="10" t="str">
        <f>IF(Tabela1[[#This Row],[Moc oprawy z obliczeń  '[W']]]&lt;=N10,"TAK","NIE")</f>
        <v>TAK</v>
      </c>
      <c r="P10"/>
      <c r="S10"/>
      <c r="T10"/>
      <c r="U10"/>
      <c r="V10"/>
    </row>
    <row r="11" spans="2:22">
      <c r="B11" s="22">
        <v>3</v>
      </c>
      <c r="C11" s="22">
        <v>3</v>
      </c>
      <c r="D11" s="21" t="s">
        <v>18</v>
      </c>
      <c r="E11" s="31">
        <v>2</v>
      </c>
      <c r="F11" s="28"/>
      <c r="G11" s="23"/>
      <c r="H11" s="25">
        <f>(Tabela1[[#This Row],[Wymagana ilość opraw suma '[szt.']]]*Tabela1[[#This Row],[Moc oprawy z obliczeń  '[W']]])/1000</f>
        <v>0</v>
      </c>
      <c r="I11" s="24" t="e">
        <f>Tabela1[[#This Row],[strumieniu świetlny oprawy '[lm']]]/Tabela1[[#This Row],[Moc oprawy z obliczeń  '[W']]]</f>
        <v>#DIV/0!</v>
      </c>
      <c r="J11"/>
      <c r="K11"/>
      <c r="L11" s="10">
        <v>5390</v>
      </c>
      <c r="M11" s="10" t="str">
        <f>IF(Tabela1[[#This Row],[strumieniu świetlny oprawy '[lm']]]&gt;=L11,"TAK","NIE")</f>
        <v>NIE</v>
      </c>
      <c r="N11" s="10">
        <v>38.799999999999997</v>
      </c>
      <c r="O11" s="10" t="str">
        <f>IF(Tabela1[[#This Row],[Moc oprawy z obliczeń  '[W']]]&lt;=N11,"TAK","NIE")</f>
        <v>TAK</v>
      </c>
      <c r="P11"/>
      <c r="S11"/>
      <c r="T11"/>
      <c r="U11"/>
      <c r="V11"/>
    </row>
    <row r="12" spans="2:22">
      <c r="B12" s="22">
        <v>4</v>
      </c>
      <c r="C12" s="22">
        <v>4.5</v>
      </c>
      <c r="D12" s="21" t="s">
        <v>18</v>
      </c>
      <c r="E12" s="31">
        <v>7</v>
      </c>
      <c r="F12" s="28"/>
      <c r="G12" s="23"/>
      <c r="H12" s="25">
        <f>(Tabela1[[#This Row],[Wymagana ilość opraw suma '[szt.']]]*Tabela1[[#This Row],[Moc oprawy z obliczeń  '[W']]])/1000</f>
        <v>0</v>
      </c>
      <c r="I12" s="24" t="e">
        <f>Tabela1[[#This Row],[strumieniu świetlny oprawy '[lm']]]/Tabela1[[#This Row],[Moc oprawy z obliczeń  '[W']]]</f>
        <v>#DIV/0!</v>
      </c>
      <c r="J12"/>
      <c r="K12"/>
      <c r="L12" s="10">
        <v>5390</v>
      </c>
      <c r="M12" s="10" t="str">
        <f>IF(Tabela1[[#This Row],[strumieniu świetlny oprawy '[lm']]]&gt;=L12,"TAK","NIE")</f>
        <v>NIE</v>
      </c>
      <c r="N12" s="10">
        <v>38.799999999999997</v>
      </c>
      <c r="O12" s="10" t="str">
        <f>IF(Tabela1[[#This Row],[Moc oprawy z obliczeń  '[W']]]&lt;=N12,"TAK","NIE")</f>
        <v>TAK</v>
      </c>
      <c r="P12"/>
      <c r="S12"/>
      <c r="T12"/>
      <c r="U12"/>
      <c r="V12"/>
    </row>
    <row r="13" spans="2:22">
      <c r="B13" s="22">
        <v>6</v>
      </c>
      <c r="C13" s="22">
        <v>6</v>
      </c>
      <c r="D13" s="21" t="s">
        <v>18</v>
      </c>
      <c r="E13" s="31">
        <v>9</v>
      </c>
      <c r="F13" s="23"/>
      <c r="G13" s="27"/>
      <c r="H13" s="30">
        <f>(Tabela1[[#This Row],[Wymagana ilość opraw suma '[szt.']]]*Tabela1[[#This Row],[Moc oprawy z obliczeń  '[W']]])/1000</f>
        <v>0</v>
      </c>
      <c r="I13" s="24" t="e">
        <f>Tabela1[[#This Row],[strumieniu świetlny oprawy '[lm']]]/Tabela1[[#This Row],[Moc oprawy z obliczeń  '[W']]]</f>
        <v>#DIV/0!</v>
      </c>
      <c r="J13"/>
      <c r="K13"/>
      <c r="L13" s="10">
        <v>6964</v>
      </c>
      <c r="M13" s="10" t="str">
        <f>IF(Tabela1[[#This Row],[strumieniu świetlny oprawy '[lm']]]&gt;=L13,"TAK","NIE")</f>
        <v>NIE</v>
      </c>
      <c r="N13" s="10">
        <v>50.4</v>
      </c>
      <c r="O13" s="10" t="str">
        <f>IF(Tabela1[[#This Row],[Moc oprawy z obliczeń  '[W']]]&lt;=N13,"TAK","NIE")</f>
        <v>TAK</v>
      </c>
      <c r="P13"/>
      <c r="S13"/>
      <c r="T13"/>
      <c r="U13"/>
      <c r="V13"/>
    </row>
    <row r="14" spans="2:22">
      <c r="B14" s="22">
        <v>8</v>
      </c>
      <c r="C14" s="22">
        <v>8</v>
      </c>
      <c r="D14" s="21" t="s">
        <v>18</v>
      </c>
      <c r="E14" s="31">
        <v>14</v>
      </c>
      <c r="F14" s="23"/>
      <c r="G14" s="27"/>
      <c r="H14" s="30">
        <f>(Tabela1[[#This Row],[Wymagana ilość opraw suma '[szt.']]]*Tabela1[[#This Row],[Moc oprawy z obliczeń  '[W']]])/1000</f>
        <v>0</v>
      </c>
      <c r="I14" s="24" t="e">
        <f>Tabela1[[#This Row],[strumieniu świetlny oprawy '[lm']]]/Tabela1[[#This Row],[Moc oprawy z obliczeń  '[W']]]</f>
        <v>#DIV/0!</v>
      </c>
      <c r="J14"/>
      <c r="K14"/>
      <c r="L14" s="10">
        <v>3903</v>
      </c>
      <c r="M14" s="10" t="str">
        <f>IF(Tabela1[[#This Row],[strumieniu świetlny oprawy '[lm']]]&gt;=L14,"TAK","NIE")</f>
        <v>NIE</v>
      </c>
      <c r="N14" s="10">
        <v>25.6</v>
      </c>
      <c r="O14" s="10" t="str">
        <f>IF(Tabela1[[#This Row],[Moc oprawy z obliczeń  '[W']]]&lt;=N14,"TAK","NIE")</f>
        <v>TAK</v>
      </c>
      <c r="P14"/>
      <c r="S14"/>
      <c r="T14"/>
      <c r="U14"/>
      <c r="V14"/>
    </row>
    <row r="15" spans="2:22">
      <c r="B15" s="22">
        <v>9</v>
      </c>
      <c r="C15" s="22">
        <v>9</v>
      </c>
      <c r="D15" s="21" t="s">
        <v>18</v>
      </c>
      <c r="E15" s="31">
        <v>10</v>
      </c>
      <c r="F15" s="23"/>
      <c r="G15" s="27"/>
      <c r="H15" s="30">
        <f>(Tabela1[[#This Row],[Wymagana ilość opraw suma '[szt.']]]*Tabela1[[#This Row],[Moc oprawy z obliczeń  '[W']]])/1000</f>
        <v>0</v>
      </c>
      <c r="I15" s="24" t="e">
        <f>Tabela1[[#This Row],[strumieniu świetlny oprawy '[lm']]]/Tabela1[[#This Row],[Moc oprawy z obliczeń  '[W']]]</f>
        <v>#DIV/0!</v>
      </c>
      <c r="J15"/>
      <c r="K15"/>
      <c r="L15" s="10">
        <v>3379</v>
      </c>
      <c r="M15" s="10" t="str">
        <f>IF(Tabela1[[#This Row],[strumieniu świetlny oprawy '[lm']]]&gt;=L15,"TAK","NIE")</f>
        <v>NIE</v>
      </c>
      <c r="N15" s="10">
        <v>22.4</v>
      </c>
      <c r="O15" s="10" t="str">
        <f>IF(Tabela1[[#This Row],[Moc oprawy z obliczeń  '[W']]]&lt;=N15,"TAK","NIE")</f>
        <v>TAK</v>
      </c>
      <c r="P15"/>
      <c r="S15"/>
      <c r="T15"/>
      <c r="U15"/>
      <c r="V15"/>
    </row>
    <row r="16" spans="2:22">
      <c r="B16" s="22">
        <v>10</v>
      </c>
      <c r="C16" s="22">
        <v>10</v>
      </c>
      <c r="D16" s="21" t="s">
        <v>18</v>
      </c>
      <c r="E16" s="31">
        <v>10</v>
      </c>
      <c r="F16" s="23"/>
      <c r="G16" s="27"/>
      <c r="H16" s="30">
        <f>(Tabela1[[#This Row],[Wymagana ilość opraw suma '[szt.']]]*Tabela1[[#This Row],[Moc oprawy z obliczeń  '[W']]])/1000</f>
        <v>0</v>
      </c>
      <c r="I16" s="24" t="e">
        <f>Tabela1[[#This Row],[strumieniu świetlny oprawy '[lm']]]/Tabela1[[#This Row],[Moc oprawy z obliczeń  '[W']]]</f>
        <v>#DIV/0!</v>
      </c>
      <c r="J16"/>
      <c r="K16"/>
      <c r="L16" s="10">
        <v>5021</v>
      </c>
      <c r="M16" s="10" t="str">
        <f>IF(Tabela1[[#This Row],[strumieniu świetlny oprawy '[lm']]]&gt;=L16,"TAK","NIE")</f>
        <v>NIE</v>
      </c>
      <c r="N16" s="10">
        <v>35.4</v>
      </c>
      <c r="O16" s="10" t="str">
        <f>IF(Tabela1[[#This Row],[Moc oprawy z obliczeń  '[W']]]&lt;=N16,"TAK","NIE")</f>
        <v>TAK</v>
      </c>
      <c r="P16"/>
      <c r="S16"/>
      <c r="T16"/>
      <c r="U16"/>
      <c r="V16"/>
    </row>
    <row r="17" spans="2:22">
      <c r="B17" s="22">
        <v>11</v>
      </c>
      <c r="C17" s="22">
        <v>11</v>
      </c>
      <c r="D17" s="21" t="s">
        <v>18</v>
      </c>
      <c r="E17" s="31">
        <v>2</v>
      </c>
      <c r="F17" s="23"/>
      <c r="G17" s="27"/>
      <c r="H17" s="30">
        <f>(Tabela1[[#This Row],[Wymagana ilość opraw suma '[szt.']]]*Tabela1[[#This Row],[Moc oprawy z obliczeń  '[W']]])/1000</f>
        <v>0</v>
      </c>
      <c r="I17" s="24" t="e">
        <f>Tabela1[[#This Row],[strumieniu świetlny oprawy '[lm']]]/Tabela1[[#This Row],[Moc oprawy z obliczeń  '[W']]]</f>
        <v>#DIV/0!</v>
      </c>
      <c r="J17"/>
      <c r="K17"/>
      <c r="L17" s="10">
        <v>4240</v>
      </c>
      <c r="M17" s="10" t="str">
        <f>IF(Tabela1[[#This Row],[strumieniu świetlny oprawy '[lm']]]&gt;=L17,"TAK","NIE")</f>
        <v>NIE</v>
      </c>
      <c r="N17" s="10">
        <v>28.8</v>
      </c>
      <c r="O17" s="10" t="str">
        <f>IF(Tabela1[[#This Row],[Moc oprawy z obliczeń  '[W']]]&lt;=N17,"TAK","NIE")</f>
        <v>TAK</v>
      </c>
      <c r="P17"/>
      <c r="S17"/>
      <c r="T17"/>
      <c r="U17"/>
      <c r="V17"/>
    </row>
    <row r="18" spans="2:22">
      <c r="B18" s="22">
        <v>13</v>
      </c>
      <c r="C18" s="22" t="s">
        <v>21</v>
      </c>
      <c r="D18" s="21" t="s">
        <v>18</v>
      </c>
      <c r="E18" s="31">
        <v>3</v>
      </c>
      <c r="F18" s="23"/>
      <c r="G18" s="27"/>
      <c r="H18" s="30">
        <f>(Tabela1[[#This Row],[Wymagana ilość opraw suma '[szt.']]]*Tabela1[[#This Row],[Moc oprawy z obliczeń  '[W']]])/1000</f>
        <v>0</v>
      </c>
      <c r="I18" s="24" t="e">
        <f>Tabela1[[#This Row],[strumieniu świetlny oprawy '[lm']]]/Tabela1[[#This Row],[Moc oprawy z obliczeń  '[W']]]</f>
        <v>#DIV/0!</v>
      </c>
      <c r="J18"/>
      <c r="K18"/>
      <c r="L18" s="10">
        <v>5390</v>
      </c>
      <c r="M18" s="10" t="str">
        <f>IF(Tabela1[[#This Row],[strumieniu świetlny oprawy '[lm']]]&gt;=L18,"TAK","NIE")</f>
        <v>NIE</v>
      </c>
      <c r="N18" s="10">
        <v>38.799999999999997</v>
      </c>
      <c r="O18" s="10" t="str">
        <f>IF(Tabela1[[#This Row],[Moc oprawy z obliczeń  '[W']]]&lt;=N18,"TAK","NIE")</f>
        <v>TAK</v>
      </c>
      <c r="P18"/>
      <c r="S18"/>
      <c r="T18"/>
      <c r="U18"/>
      <c r="V18"/>
    </row>
    <row r="19" spans="2:22">
      <c r="B19" s="22">
        <v>14</v>
      </c>
      <c r="C19" s="22">
        <v>13</v>
      </c>
      <c r="D19" s="21" t="s">
        <v>18</v>
      </c>
      <c r="E19" s="31">
        <v>4</v>
      </c>
      <c r="F19" s="23"/>
      <c r="G19" s="27"/>
      <c r="H19" s="30">
        <f>(Tabela1[[#This Row],[Wymagana ilość opraw suma '[szt.']]]*Tabela1[[#This Row],[Moc oprawy z obliczeń  '[W']]])/1000</f>
        <v>0</v>
      </c>
      <c r="I19" s="24" t="e">
        <f>Tabela1[[#This Row],[strumieniu świetlny oprawy '[lm']]]/Tabela1[[#This Row],[Moc oprawy z obliczeń  '[W']]]</f>
        <v>#DIV/0!</v>
      </c>
      <c r="J19"/>
      <c r="K19"/>
      <c r="L19" s="10">
        <v>2099</v>
      </c>
      <c r="M19" s="10" t="str">
        <f>IF(Tabela1[[#This Row],[strumieniu świetlny oprawy '[lm']]]&gt;=L19,"TAK","NIE")</f>
        <v>NIE</v>
      </c>
      <c r="N19" s="10">
        <v>15.4</v>
      </c>
      <c r="O19" s="10" t="str">
        <f>IF(Tabela1[[#This Row],[Moc oprawy z obliczeń  '[W']]]&lt;=N19,"TAK","NIE")</f>
        <v>TAK</v>
      </c>
      <c r="P19"/>
      <c r="S19"/>
      <c r="T19"/>
      <c r="U19"/>
      <c r="V19"/>
    </row>
    <row r="20" spans="2:22">
      <c r="B20" s="22">
        <v>16</v>
      </c>
      <c r="C20" s="22">
        <v>15</v>
      </c>
      <c r="D20" s="21" t="s">
        <v>18</v>
      </c>
      <c r="E20" s="31">
        <v>6</v>
      </c>
      <c r="F20" s="23"/>
      <c r="G20" s="27"/>
      <c r="H20" s="30">
        <f>(Tabela1[[#This Row],[Wymagana ilość opraw suma '[szt.']]]*Tabela1[[#This Row],[Moc oprawy z obliczeń  '[W']]])/1000</f>
        <v>0</v>
      </c>
      <c r="I20" s="24" t="e">
        <f>Tabela1[[#This Row],[strumieniu świetlny oprawy '[lm']]]/Tabela1[[#This Row],[Moc oprawy z obliczeń  '[W']]]</f>
        <v>#DIV/0!</v>
      </c>
      <c r="J20"/>
      <c r="K20"/>
      <c r="L20" s="10">
        <v>7753</v>
      </c>
      <c r="M20" s="10" t="str">
        <f>IF(Tabela1[[#This Row],[strumieniu świetlny oprawy '[lm']]]&gt;=L20,"TAK","NIE")</f>
        <v>NIE</v>
      </c>
      <c r="N20" s="10">
        <v>58.7</v>
      </c>
      <c r="O20" s="10" t="str">
        <f>IF(Tabela1[[#This Row],[Moc oprawy z obliczeń  '[W']]]&lt;=N20,"TAK","NIE")</f>
        <v>TAK</v>
      </c>
      <c r="P20"/>
      <c r="S20"/>
      <c r="T20"/>
      <c r="U20"/>
      <c r="V20"/>
    </row>
    <row r="21" spans="2:22">
      <c r="B21" s="22">
        <v>20</v>
      </c>
      <c r="C21" s="22">
        <v>18</v>
      </c>
      <c r="D21" s="29" t="s">
        <v>18</v>
      </c>
      <c r="E21" s="31">
        <v>6</v>
      </c>
      <c r="F21" s="23"/>
      <c r="G21" s="27"/>
      <c r="H21" s="30">
        <f>(Tabela1[[#This Row],[Wymagana ilość opraw suma '[szt.']]]*Tabela1[[#This Row],[Moc oprawy z obliczeń  '[W']]])/1000</f>
        <v>0</v>
      </c>
      <c r="I21" s="24" t="e">
        <f>Tabela1[[#This Row],[strumieniu świetlny oprawy '[lm']]]/Tabela1[[#This Row],[Moc oprawy z obliczeń  '[W']]]</f>
        <v>#DIV/0!</v>
      </c>
      <c r="J21"/>
      <c r="K21"/>
      <c r="L21" s="10">
        <v>4636</v>
      </c>
      <c r="M21" s="10" t="str">
        <f>IF(Tabela1[[#This Row],[strumieniu świetlny oprawy '[lm']]]&gt;=L21,"TAK","NIE")</f>
        <v>NIE</v>
      </c>
      <c r="N21" s="10">
        <v>32.1</v>
      </c>
      <c r="O21" s="10" t="str">
        <f>IF(Tabela1[[#This Row],[Moc oprawy z obliczeń  '[W']]]&lt;=N21,"TAK","NIE")</f>
        <v>TAK</v>
      </c>
      <c r="P21"/>
      <c r="S21"/>
      <c r="T21"/>
      <c r="U21"/>
      <c r="V21"/>
    </row>
    <row r="22" spans="2:22">
      <c r="B22" s="22">
        <v>21</v>
      </c>
      <c r="C22" s="22">
        <v>19</v>
      </c>
      <c r="D22" s="29" t="s">
        <v>18</v>
      </c>
      <c r="E22" s="31">
        <v>11</v>
      </c>
      <c r="F22" s="23"/>
      <c r="G22" s="27"/>
      <c r="H22" s="30">
        <f>(Tabela1[[#This Row],[Wymagana ilość opraw suma '[szt.']]]*Tabela1[[#This Row],[Moc oprawy z obliczeń  '[W']]])/1000</f>
        <v>0</v>
      </c>
      <c r="I22" s="24" t="e">
        <f>Tabela1[[#This Row],[strumieniu świetlny oprawy '[lm']]]/Tabela1[[#This Row],[Moc oprawy z obliczeń  '[W']]]</f>
        <v>#DIV/0!</v>
      </c>
      <c r="J22"/>
      <c r="K22"/>
      <c r="L22" s="10">
        <v>6207</v>
      </c>
      <c r="M22" s="10" t="str">
        <f>IF(Tabela1[[#This Row],[strumieniu świetlny oprawy '[lm']]]&gt;=L22,"TAK","NIE")</f>
        <v>NIE</v>
      </c>
      <c r="N22" s="10">
        <v>43.5</v>
      </c>
      <c r="O22" s="10" t="str">
        <f>IF(Tabela1[[#This Row],[Moc oprawy z obliczeń  '[W']]]&lt;=N22,"TAK","NIE")</f>
        <v>TAK</v>
      </c>
      <c r="P22"/>
      <c r="S22"/>
      <c r="T22"/>
      <c r="U22"/>
      <c r="V22"/>
    </row>
    <row r="23" spans="2:22">
      <c r="B23" s="22">
        <v>22</v>
      </c>
      <c r="C23" s="22">
        <v>20</v>
      </c>
      <c r="D23" s="29" t="s">
        <v>18</v>
      </c>
      <c r="E23" s="31">
        <v>15</v>
      </c>
      <c r="F23" s="23"/>
      <c r="G23" s="27"/>
      <c r="H23" s="30">
        <f>(Tabela1[[#This Row],[Wymagana ilość opraw suma '[szt.']]]*Tabela1[[#This Row],[Moc oprawy z obliczeń  '[W']]])/1000</f>
        <v>0</v>
      </c>
      <c r="I23" s="24" t="e">
        <f>Tabela1[[#This Row],[strumieniu świetlny oprawy '[lm']]]/Tabela1[[#This Row],[Moc oprawy z obliczeń  '[W']]]</f>
        <v>#DIV/0!</v>
      </c>
      <c r="J23"/>
      <c r="K23"/>
      <c r="L23" s="10">
        <v>5021</v>
      </c>
      <c r="M23" s="10" t="str">
        <f>IF(Tabela1[[#This Row],[strumieniu świetlny oprawy '[lm']]]&gt;=L23,"TAK","NIE")</f>
        <v>NIE</v>
      </c>
      <c r="N23" s="10">
        <v>35.4</v>
      </c>
      <c r="O23" s="10" t="str">
        <f>IF(Tabela1[[#This Row],[Moc oprawy z obliczeń  '[W']]]&lt;=N23,"TAK","NIE")</f>
        <v>TAK</v>
      </c>
      <c r="P23"/>
      <c r="S23"/>
      <c r="T23"/>
      <c r="U23"/>
      <c r="V23"/>
    </row>
    <row r="24" spans="2:22">
      <c r="B24" s="22">
        <v>26</v>
      </c>
      <c r="C24" s="22">
        <v>24</v>
      </c>
      <c r="D24" s="29" t="s">
        <v>18</v>
      </c>
      <c r="E24" s="31"/>
      <c r="F24" s="23"/>
      <c r="G24" s="27"/>
      <c r="H24" s="30">
        <f>(Tabela1[[#This Row],[Wymagana ilość opraw suma '[szt.']]]*Tabela1[[#This Row],[Moc oprawy z obliczeń  '[W']]])/1000</f>
        <v>0</v>
      </c>
      <c r="I24" s="24" t="e">
        <f>Tabela1[[#This Row],[strumieniu świetlny oprawy '[lm']]]/Tabela1[[#This Row],[Moc oprawy z obliczeń  '[W']]]</f>
        <v>#DIV/0!</v>
      </c>
      <c r="J24"/>
      <c r="K24"/>
      <c r="L24" s="10">
        <v>6207</v>
      </c>
      <c r="M24" s="10" t="str">
        <f>IF(Tabela1[[#This Row],[strumieniu świetlny oprawy '[lm']]]&gt;=L24,"TAK","NIE")</f>
        <v>NIE</v>
      </c>
      <c r="N24" s="10">
        <v>43.5</v>
      </c>
      <c r="O24" s="10" t="str">
        <f>IF(Tabela1[[#This Row],[Moc oprawy z obliczeń  '[W']]]&lt;=N24,"TAK","NIE")</f>
        <v>TAK</v>
      </c>
      <c r="P24"/>
      <c r="S24"/>
      <c r="T24"/>
      <c r="U24"/>
      <c r="V24"/>
    </row>
    <row r="25" spans="2:22">
      <c r="B25" s="22">
        <v>27</v>
      </c>
      <c r="C25" s="22">
        <v>25</v>
      </c>
      <c r="D25" s="29" t="s">
        <v>18</v>
      </c>
      <c r="E25" s="31"/>
      <c r="F25" s="23"/>
      <c r="G25" s="27"/>
      <c r="H25" s="30">
        <f>(Tabela1[[#This Row],[Wymagana ilość opraw suma '[szt.']]]*Tabela1[[#This Row],[Moc oprawy z obliczeń  '[W']]])/1000</f>
        <v>0</v>
      </c>
      <c r="I25" s="24" t="e">
        <f>Tabela1[[#This Row],[strumieniu świetlny oprawy '[lm']]]/Tabela1[[#This Row],[Moc oprawy z obliczeń  '[W']]]</f>
        <v>#DIV/0!</v>
      </c>
      <c r="J25"/>
      <c r="K25"/>
      <c r="L25" s="10">
        <v>3903</v>
      </c>
      <c r="M25" s="10" t="str">
        <f>IF(Tabela1[[#This Row],[strumieniu świetlny oprawy '[lm']]]&gt;=L25,"TAK","NIE")</f>
        <v>NIE</v>
      </c>
      <c r="N25" s="10">
        <v>25.6</v>
      </c>
      <c r="O25" s="10" t="str">
        <f>IF(Tabela1[[#This Row],[Moc oprawy z obliczeń  '[W']]]&lt;=N25,"TAK","NIE")</f>
        <v>TAK</v>
      </c>
      <c r="P25"/>
      <c r="S25"/>
      <c r="T25"/>
      <c r="U25"/>
      <c r="V25"/>
    </row>
    <row r="26" spans="2:22">
      <c r="B26" s="22">
        <v>28</v>
      </c>
      <c r="C26" s="22">
        <v>25</v>
      </c>
      <c r="D26" s="29" t="s">
        <v>18</v>
      </c>
      <c r="E26" s="31"/>
      <c r="F26" s="23"/>
      <c r="G26" s="27"/>
      <c r="H26" s="30">
        <f>(Tabela1[[#This Row],[Wymagana ilość opraw suma '[szt.']]]*Tabela1[[#This Row],[Moc oprawy z obliczeń  '[W']]])/1000</f>
        <v>0</v>
      </c>
      <c r="I26" s="24" t="e">
        <f>Tabela1[[#This Row],[strumieniu świetlny oprawy '[lm']]]/Tabela1[[#This Row],[Moc oprawy z obliczeń  '[W']]]</f>
        <v>#DIV/0!</v>
      </c>
      <c r="J26"/>
      <c r="K26"/>
      <c r="L26" s="10">
        <v>3379</v>
      </c>
      <c r="M26" s="10" t="str">
        <f>IF(Tabela1[[#This Row],[strumieniu świetlny oprawy '[lm']]]&gt;=L26,"TAK","NIE")</f>
        <v>NIE</v>
      </c>
      <c r="N26" s="10">
        <v>22.4</v>
      </c>
      <c r="O26" s="10" t="str">
        <f>IF(Tabela1[[#This Row],[Moc oprawy z obliczeń  '[W']]]&lt;=N26,"TAK","NIE")</f>
        <v>TAK</v>
      </c>
      <c r="P26"/>
      <c r="S26"/>
      <c r="T26"/>
      <c r="U26"/>
      <c r="V26"/>
    </row>
    <row r="27" spans="2:22">
      <c r="B27" s="22">
        <v>29</v>
      </c>
      <c r="C27" s="22">
        <v>26</v>
      </c>
      <c r="D27" s="29" t="s">
        <v>18</v>
      </c>
      <c r="E27" s="31"/>
      <c r="F27" s="23"/>
      <c r="G27" s="27"/>
      <c r="H27" s="30">
        <f>(Tabela1[[#This Row],[Wymagana ilość opraw suma '[szt.']]]*Tabela1[[#This Row],[Moc oprawy z obliczeń  '[W']]])/1000</f>
        <v>0</v>
      </c>
      <c r="I27" s="24" t="e">
        <f>Tabela1[[#This Row],[strumieniu świetlny oprawy '[lm']]]/Tabela1[[#This Row],[Moc oprawy z obliczeń  '[W']]]</f>
        <v>#DIV/0!</v>
      </c>
      <c r="J27"/>
      <c r="K27"/>
      <c r="L27" s="10">
        <v>3376</v>
      </c>
      <c r="M27" s="10" t="str">
        <f>IF(Tabela1[[#This Row],[strumieniu świetlny oprawy '[lm']]]&gt;=L27,"TAK","NIE")</f>
        <v>NIE</v>
      </c>
      <c r="N27" s="10">
        <v>22.4</v>
      </c>
      <c r="O27" s="10" t="str">
        <f>IF(Tabela1[[#This Row],[Moc oprawy z obliczeń  '[W']]]&lt;=N27,"TAK","NIE")</f>
        <v>TAK</v>
      </c>
      <c r="P27"/>
      <c r="S27"/>
      <c r="T27"/>
      <c r="U27"/>
      <c r="V27"/>
    </row>
    <row r="28" spans="2:22">
      <c r="B28" s="22">
        <v>30</v>
      </c>
      <c r="C28" s="22">
        <v>27</v>
      </c>
      <c r="D28" s="29" t="s">
        <v>18</v>
      </c>
      <c r="E28" s="31"/>
      <c r="F28" s="23"/>
      <c r="G28" s="27"/>
      <c r="H28" s="30">
        <f>(Tabela1[[#This Row],[Wymagana ilość opraw suma '[szt.']]]*Tabela1[[#This Row],[Moc oprawy z obliczeń  '[W']]])/1000</f>
        <v>0</v>
      </c>
      <c r="I28" s="24" t="e">
        <f>Tabela1[[#This Row],[strumieniu świetlny oprawy '[lm']]]/Tabela1[[#This Row],[Moc oprawy z obliczeń  '[W']]]</f>
        <v>#DIV/0!</v>
      </c>
      <c r="J28"/>
      <c r="K28"/>
      <c r="L28" s="10">
        <v>3903</v>
      </c>
      <c r="M28" s="10" t="str">
        <f>IF(Tabela1[[#This Row],[strumieniu świetlny oprawy '[lm']]]&gt;=L28,"TAK","NIE")</f>
        <v>NIE</v>
      </c>
      <c r="N28" s="10">
        <v>25.6</v>
      </c>
      <c r="O28" s="10" t="str">
        <f>IF(Tabela1[[#This Row],[Moc oprawy z obliczeń  '[W']]]&lt;=N28,"TAK","NIE")</f>
        <v>TAK</v>
      </c>
      <c r="P28"/>
      <c r="S28"/>
      <c r="T28"/>
      <c r="U28"/>
      <c r="V28"/>
    </row>
    <row r="29" spans="2:22">
      <c r="B29" s="22">
        <v>31</v>
      </c>
      <c r="C29" s="22" t="s">
        <v>19</v>
      </c>
      <c r="D29" s="29" t="s">
        <v>18</v>
      </c>
      <c r="E29" s="31"/>
      <c r="F29" s="23"/>
      <c r="G29" s="27"/>
      <c r="H29" s="30">
        <f>(Tabela1[[#This Row],[Wymagana ilość opraw suma '[szt.']]]*Tabela1[[#This Row],[Moc oprawy z obliczeń  '[W']]])/1000</f>
        <v>0</v>
      </c>
      <c r="I29" s="24" t="e">
        <f>Tabela1[[#This Row],[strumieniu świetlny oprawy '[lm']]]/Tabela1[[#This Row],[Moc oprawy z obliczeń  '[W']]]</f>
        <v>#DIV/0!</v>
      </c>
      <c r="J29"/>
      <c r="K29"/>
      <c r="L29" s="10">
        <v>8776</v>
      </c>
      <c r="M29" s="10" t="str">
        <f>IF(Tabela1[[#This Row],[strumieniu świetlny oprawy '[lm']]]&gt;=L29,"TAK","NIE")</f>
        <v>NIE</v>
      </c>
      <c r="N29" s="10">
        <v>61.5</v>
      </c>
      <c r="O29" s="10" t="str">
        <f>IF(Tabela1[[#This Row],[Moc oprawy z obliczeń  '[W']]]&lt;=N29,"TAK","NIE")</f>
        <v>TAK</v>
      </c>
      <c r="P29"/>
      <c r="S29"/>
      <c r="T29"/>
      <c r="U29"/>
      <c r="V29"/>
    </row>
    <row r="30" spans="2:22">
      <c r="B30" s="22">
        <v>32</v>
      </c>
      <c r="C30" s="22">
        <v>28</v>
      </c>
      <c r="D30" s="29" t="s">
        <v>18</v>
      </c>
      <c r="E30" s="31"/>
      <c r="F30" s="23"/>
      <c r="G30" s="27"/>
      <c r="H30" s="30">
        <f>(Tabela1[[#This Row],[Wymagana ilość opraw suma '[szt.']]]*Tabela1[[#This Row],[Moc oprawy z obliczeń  '[W']]])/1000</f>
        <v>0</v>
      </c>
      <c r="I30" s="24" t="e">
        <f>Tabela1[[#This Row],[strumieniu świetlny oprawy '[lm']]]/Tabela1[[#This Row],[Moc oprawy z obliczeń  '[W']]]</f>
        <v>#DIV/0!</v>
      </c>
      <c r="J30"/>
      <c r="K30"/>
      <c r="L30" s="10">
        <v>6084</v>
      </c>
      <c r="M30" s="10" t="str">
        <f>IF(Tabela1[[#This Row],[strumieniu świetlny oprawy '[lm']]]&gt;=L30,"TAK","NIE")</f>
        <v>NIE</v>
      </c>
      <c r="N30" s="10">
        <v>46</v>
      </c>
      <c r="O30" s="10" t="str">
        <f>IF(Tabela1[[#This Row],[Moc oprawy z obliczeń  '[W']]]&lt;=N30,"TAK","NIE")</f>
        <v>TAK</v>
      </c>
      <c r="P30"/>
      <c r="S30"/>
      <c r="T30"/>
      <c r="U30"/>
      <c r="V30"/>
    </row>
    <row r="31" spans="2:22">
      <c r="B31" s="22">
        <v>33</v>
      </c>
      <c r="C31" s="22">
        <v>29</v>
      </c>
      <c r="D31" s="29" t="s">
        <v>18</v>
      </c>
      <c r="E31" s="31"/>
      <c r="F31" s="23"/>
      <c r="G31" s="27"/>
      <c r="H31" s="30">
        <f>(Tabela1[[#This Row],[Wymagana ilość opraw suma '[szt.']]]*Tabela1[[#This Row],[Moc oprawy z obliczeń  '[W']]])/1000</f>
        <v>0</v>
      </c>
      <c r="I31" s="24" t="e">
        <f>Tabela1[[#This Row],[strumieniu świetlny oprawy '[lm']]]/Tabela1[[#This Row],[Moc oprawy z obliczeń  '[W']]]</f>
        <v>#DIV/0!</v>
      </c>
      <c r="J31"/>
      <c r="K31"/>
      <c r="L31" s="10">
        <v>6964</v>
      </c>
      <c r="M31" s="10" t="str">
        <f>IF(Tabela1[[#This Row],[strumieniu świetlny oprawy '[lm']]]&gt;=L31,"TAK","NIE")</f>
        <v>NIE</v>
      </c>
      <c r="N31" s="10">
        <v>50.4</v>
      </c>
      <c r="O31" s="10" t="str">
        <f>IF(Tabela1[[#This Row],[Moc oprawy z obliczeń  '[W']]]&lt;=N31,"TAK","NIE")</f>
        <v>TAK</v>
      </c>
      <c r="P31"/>
      <c r="S31"/>
      <c r="T31"/>
      <c r="U31"/>
      <c r="V31"/>
    </row>
    <row r="32" spans="2:22">
      <c r="B32" s="22">
        <v>34</v>
      </c>
      <c r="C32" s="22">
        <v>30</v>
      </c>
      <c r="D32" s="29" t="s">
        <v>18</v>
      </c>
      <c r="E32" s="31"/>
      <c r="F32" s="23"/>
      <c r="G32" s="27"/>
      <c r="H32" s="30">
        <f>(Tabela1[[#This Row],[Wymagana ilość opraw suma '[szt.']]]*Tabela1[[#This Row],[Moc oprawy z obliczeń  '[W']]])/1000</f>
        <v>0</v>
      </c>
      <c r="I32" s="24" t="e">
        <f>Tabela1[[#This Row],[strumieniu świetlny oprawy '[lm']]]/Tabela1[[#This Row],[Moc oprawy z obliczeń  '[W']]]</f>
        <v>#DIV/0!</v>
      </c>
      <c r="J32"/>
      <c r="K32"/>
      <c r="L32" s="10">
        <v>3376</v>
      </c>
      <c r="M32" s="10" t="str">
        <f>IF(Tabela1[[#This Row],[strumieniu świetlny oprawy '[lm']]]&gt;=L32,"TAK","NIE")</f>
        <v>NIE</v>
      </c>
      <c r="N32" s="10">
        <v>22.4</v>
      </c>
      <c r="O32" s="10" t="str">
        <f>IF(Tabela1[[#This Row],[Moc oprawy z obliczeń  '[W']]]&lt;=N32,"TAK","NIE")</f>
        <v>TAK</v>
      </c>
      <c r="P32"/>
      <c r="S32"/>
      <c r="T32"/>
      <c r="U32"/>
      <c r="V32"/>
    </row>
    <row r="33" spans="2:22">
      <c r="B33" s="22">
        <v>35</v>
      </c>
      <c r="C33" s="22">
        <v>31</v>
      </c>
      <c r="D33" s="29" t="s">
        <v>18</v>
      </c>
      <c r="E33" s="31"/>
      <c r="F33" s="23"/>
      <c r="G33" s="27"/>
      <c r="H33" s="30">
        <f>(Tabela1[[#This Row],[Wymagana ilość opraw suma '[szt.']]]*Tabela1[[#This Row],[Moc oprawy z obliczeń  '[W']]])/1000</f>
        <v>0</v>
      </c>
      <c r="I33" s="24" t="e">
        <f>Tabela1[[#This Row],[strumieniu świetlny oprawy '[lm']]]/Tabela1[[#This Row],[Moc oprawy z obliczeń  '[W']]]</f>
        <v>#DIV/0!</v>
      </c>
      <c r="J33"/>
      <c r="K33"/>
      <c r="L33" s="10">
        <v>3376</v>
      </c>
      <c r="M33" s="10" t="str">
        <f>IF(Tabela1[[#This Row],[strumieniu świetlny oprawy '[lm']]]&gt;=L33,"TAK","NIE")</f>
        <v>NIE</v>
      </c>
      <c r="N33" s="10">
        <v>22.4</v>
      </c>
      <c r="O33" s="10" t="str">
        <f>IF(Tabela1[[#This Row],[Moc oprawy z obliczeń  '[W']]]&lt;=N33,"TAK","NIE")</f>
        <v>TAK</v>
      </c>
      <c r="P33"/>
      <c r="S33"/>
      <c r="T33"/>
      <c r="U33"/>
      <c r="V33"/>
    </row>
    <row r="34" spans="2:22">
      <c r="B34" s="22">
        <v>37</v>
      </c>
      <c r="C34" s="22">
        <v>33</v>
      </c>
      <c r="D34" s="29" t="s">
        <v>18</v>
      </c>
      <c r="E34" s="31"/>
      <c r="F34" s="23"/>
      <c r="G34" s="27"/>
      <c r="H34" s="30">
        <f>(Tabela1[[#This Row],[Wymagana ilość opraw suma '[szt.']]]*Tabela1[[#This Row],[Moc oprawy z obliczeń  '[W']]])/1000</f>
        <v>0</v>
      </c>
      <c r="I34" s="24" t="e">
        <f>Tabela1[[#This Row],[strumieniu świetlny oprawy '[lm']]]/Tabela1[[#This Row],[Moc oprawy z obliczeń  '[W']]]</f>
        <v>#DIV/0!</v>
      </c>
      <c r="J34"/>
      <c r="K34"/>
      <c r="L34" s="10">
        <v>4636</v>
      </c>
      <c r="M34" s="10" t="str">
        <f>IF(Tabela1[[#This Row],[strumieniu świetlny oprawy '[lm']]]&gt;=L34,"TAK","NIE")</f>
        <v>NIE</v>
      </c>
      <c r="N34" s="10">
        <v>32.1</v>
      </c>
      <c r="O34" s="10" t="str">
        <f>IF(Tabela1[[#This Row],[Moc oprawy z obliczeń  '[W']]]&lt;=N34,"TAK","NIE")</f>
        <v>TAK</v>
      </c>
      <c r="P34"/>
      <c r="S34"/>
      <c r="T34"/>
      <c r="U34"/>
      <c r="V34"/>
    </row>
    <row r="35" spans="2:22">
      <c r="B35" s="22">
        <v>39</v>
      </c>
      <c r="C35" s="22">
        <v>35</v>
      </c>
      <c r="D35" s="29" t="s">
        <v>18</v>
      </c>
      <c r="E35" s="31">
        <v>1</v>
      </c>
      <c r="F35" s="23"/>
      <c r="G35" s="27"/>
      <c r="H35" s="30">
        <f>(Tabela1[[#This Row],[Wymagana ilość opraw suma '[szt.']]]*Tabela1[[#This Row],[Moc oprawy z obliczeń  '[W']]])/1000</f>
        <v>0</v>
      </c>
      <c r="I35" s="24" t="e">
        <f>Tabela1[[#This Row],[strumieniu świetlny oprawy '[lm']]]/Tabela1[[#This Row],[Moc oprawy z obliczeń  '[W']]]</f>
        <v>#DIV/0!</v>
      </c>
      <c r="J35"/>
      <c r="K35"/>
      <c r="L35" s="10">
        <v>7753</v>
      </c>
      <c r="M35" s="10" t="str">
        <f>IF(Tabela1[[#This Row],[strumieniu świetlny oprawy '[lm']]]&gt;=L35,"TAK","NIE")</f>
        <v>NIE</v>
      </c>
      <c r="N35" s="10">
        <v>58.7</v>
      </c>
      <c r="O35" s="10" t="str">
        <f>IF(Tabela1[[#This Row],[Moc oprawy z obliczeń  '[W']]]&lt;=N35,"TAK","NIE")</f>
        <v>TAK</v>
      </c>
      <c r="P35"/>
      <c r="S35"/>
      <c r="T35"/>
      <c r="U35"/>
      <c r="V35"/>
    </row>
    <row r="36" spans="2:22">
      <c r="B36" s="22">
        <v>40</v>
      </c>
      <c r="C36" s="22">
        <v>35</v>
      </c>
      <c r="D36" s="29" t="s">
        <v>20</v>
      </c>
      <c r="E36" s="31">
        <v>13</v>
      </c>
      <c r="F36" s="23"/>
      <c r="G36" s="27"/>
      <c r="H36" s="30">
        <f>(Tabela1[[#This Row],[Wymagana ilość opraw suma '[szt.']]]*Tabela1[[#This Row],[Moc oprawy z obliczeń  '[W']]])/1000</f>
        <v>0</v>
      </c>
      <c r="I36" s="24" t="e">
        <f>Tabela1[[#This Row],[strumieniu świetlny oprawy '[lm']]]/Tabela1[[#This Row],[Moc oprawy z obliczeń  '[W']]]</f>
        <v>#DIV/0!</v>
      </c>
      <c r="J36"/>
      <c r="K36"/>
      <c r="L36" s="10">
        <v>3192</v>
      </c>
      <c r="M36" s="10" t="str">
        <f>IF(Tabela1[[#This Row],[strumieniu świetlny oprawy '[lm']]]&gt;=L36,"TAK","NIE")</f>
        <v>NIE</v>
      </c>
      <c r="N36" s="10">
        <v>22.9</v>
      </c>
      <c r="O36" s="10" t="str">
        <f>IF(Tabela1[[#This Row],[Moc oprawy z obliczeń  '[W']]]&lt;=N36,"TAK","NIE")</f>
        <v>TAK</v>
      </c>
      <c r="P36"/>
      <c r="S36"/>
      <c r="T36"/>
      <c r="U36"/>
      <c r="V36"/>
    </row>
    <row r="37" spans="2:22">
      <c r="B37" s="22">
        <v>41</v>
      </c>
      <c r="C37" s="22">
        <v>35</v>
      </c>
      <c r="D37" s="29" t="s">
        <v>18</v>
      </c>
      <c r="E37" s="31">
        <v>6</v>
      </c>
      <c r="F37" s="23"/>
      <c r="G37" s="27"/>
      <c r="H37" s="30">
        <f>(Tabela1[[#This Row],[Wymagana ilość opraw suma '[szt.']]]*Tabela1[[#This Row],[Moc oprawy z obliczeń  '[W']]])/1000</f>
        <v>0</v>
      </c>
      <c r="I37" s="24" t="e">
        <f>Tabela1[[#This Row],[strumieniu świetlny oprawy '[lm']]]/Tabela1[[#This Row],[Moc oprawy z obliczeń  '[W']]]</f>
        <v>#DIV/0!</v>
      </c>
      <c r="J37"/>
      <c r="K37"/>
      <c r="L37" s="10">
        <v>6964</v>
      </c>
      <c r="M37" s="10" t="str">
        <f>IF(Tabela1[[#This Row],[strumieniu świetlny oprawy '[lm']]]&gt;=L37,"TAK","NIE")</f>
        <v>NIE</v>
      </c>
      <c r="N37" s="10">
        <v>50.4</v>
      </c>
      <c r="O37" s="10" t="str">
        <f>IF(Tabela1[[#This Row],[Moc oprawy z obliczeń  '[W']]]&lt;=N37,"TAK","NIE")</f>
        <v>TAK</v>
      </c>
      <c r="P37"/>
      <c r="S37"/>
      <c r="T37"/>
      <c r="U37"/>
      <c r="V37"/>
    </row>
    <row r="38" spans="2:22">
      <c r="B38" s="22">
        <v>42</v>
      </c>
      <c r="C38" s="22">
        <v>35</v>
      </c>
      <c r="D38" s="29" t="s">
        <v>18</v>
      </c>
      <c r="E38" s="31">
        <v>9</v>
      </c>
      <c r="F38" s="23"/>
      <c r="G38" s="27"/>
      <c r="H38" s="30">
        <f>(Tabela1[[#This Row],[Wymagana ilość opraw suma '[szt.']]]*Tabela1[[#This Row],[Moc oprawy z obliczeń  '[W']]])/1000</f>
        <v>0</v>
      </c>
      <c r="I38" s="24" t="e">
        <f>Tabela1[[#This Row],[strumieniu świetlny oprawy '[lm']]]/Tabela1[[#This Row],[Moc oprawy z obliczeń  '[W']]]</f>
        <v>#DIV/0!</v>
      </c>
      <c r="J38"/>
      <c r="K38"/>
      <c r="L38" s="10">
        <v>3376</v>
      </c>
      <c r="M38" s="10" t="str">
        <f>IF(Tabela1[[#This Row],[strumieniu świetlny oprawy '[lm']]]&gt;=L38,"TAK","NIE")</f>
        <v>NIE</v>
      </c>
      <c r="N38" s="10">
        <v>22.4</v>
      </c>
      <c r="O38" s="10" t="str">
        <f>IF(Tabela1[[#This Row],[Moc oprawy z obliczeń  '[W']]]&lt;=N38,"TAK","NIE")</f>
        <v>TAK</v>
      </c>
      <c r="P38"/>
      <c r="S38"/>
      <c r="T38"/>
      <c r="U38"/>
      <c r="V38"/>
    </row>
    <row r="39" spans="2:22">
      <c r="B39" s="22">
        <v>43</v>
      </c>
      <c r="C39" s="22">
        <v>36</v>
      </c>
      <c r="D39" s="29" t="s">
        <v>18</v>
      </c>
      <c r="E39" s="31">
        <v>10</v>
      </c>
      <c r="F39" s="23"/>
      <c r="G39" s="27"/>
      <c r="H39" s="30">
        <f>(Tabela1[[#This Row],[Wymagana ilość opraw suma '[szt.']]]*Tabela1[[#This Row],[Moc oprawy z obliczeń  '[W']]])/1000</f>
        <v>0</v>
      </c>
      <c r="I39" s="24" t="e">
        <f>Tabela1[[#This Row],[strumieniu świetlny oprawy '[lm']]]/Tabela1[[#This Row],[Moc oprawy z obliczeń  '[W']]]</f>
        <v>#DIV/0!</v>
      </c>
      <c r="J39"/>
      <c r="K39"/>
      <c r="L39" s="10">
        <v>6964</v>
      </c>
      <c r="M39" s="10" t="str">
        <f>IF(Tabela1[[#This Row],[strumieniu świetlny oprawy '[lm']]]&gt;=L39,"TAK","NIE")</f>
        <v>NIE</v>
      </c>
      <c r="N39" s="10">
        <v>50.4</v>
      </c>
      <c r="O39" s="10" t="str">
        <f>IF(Tabela1[[#This Row],[Moc oprawy z obliczeń  '[W']]]&lt;=N39,"TAK","NIE")</f>
        <v>TAK</v>
      </c>
      <c r="P39"/>
      <c r="S39"/>
      <c r="T39"/>
      <c r="U39"/>
      <c r="V39"/>
    </row>
    <row r="40" spans="2:22">
      <c r="B40" s="22">
        <v>46</v>
      </c>
      <c r="C40" s="22">
        <v>39</v>
      </c>
      <c r="D40" s="29" t="s">
        <v>18</v>
      </c>
      <c r="E40" s="31">
        <v>13</v>
      </c>
      <c r="F40" s="23"/>
      <c r="G40" s="27"/>
      <c r="H40" s="30">
        <f>(Tabela1[[#This Row],[Wymagana ilość opraw suma '[szt.']]]*Tabela1[[#This Row],[Moc oprawy z obliczeń  '[W']]])/1000</f>
        <v>0</v>
      </c>
      <c r="I40" s="24" t="e">
        <f>Tabela1[[#This Row],[strumieniu świetlny oprawy '[lm']]]/Tabela1[[#This Row],[Moc oprawy z obliczeń  '[W']]]</f>
        <v>#DIV/0!</v>
      </c>
      <c r="J40"/>
      <c r="K40"/>
      <c r="L40" s="10">
        <v>3903</v>
      </c>
      <c r="M40" s="10" t="str">
        <f>IF(Tabela1[[#This Row],[strumieniu świetlny oprawy '[lm']]]&gt;=L40,"TAK","NIE")</f>
        <v>NIE</v>
      </c>
      <c r="N40" s="10">
        <v>25.6</v>
      </c>
      <c r="O40" s="10" t="str">
        <f>IF(Tabela1[[#This Row],[Moc oprawy z obliczeń  '[W']]]&lt;=N40,"TAK","NIE")</f>
        <v>TAK</v>
      </c>
      <c r="P40"/>
      <c r="S40"/>
      <c r="T40"/>
      <c r="U40"/>
      <c r="V40"/>
    </row>
    <row r="41" spans="2:22">
      <c r="B41" s="22">
        <v>47</v>
      </c>
      <c r="C41" s="22">
        <v>40</v>
      </c>
      <c r="D41" s="29" t="s">
        <v>18</v>
      </c>
      <c r="E41" s="31"/>
      <c r="F41" s="23"/>
      <c r="G41" s="27"/>
      <c r="H41" s="30">
        <f>(Tabela1[[#This Row],[Wymagana ilość opraw suma '[szt.']]]*Tabela1[[#This Row],[Moc oprawy z obliczeń  '[W']]])/1000</f>
        <v>0</v>
      </c>
      <c r="I41" s="24" t="e">
        <f>Tabela1[[#This Row],[strumieniu świetlny oprawy '[lm']]]/Tabela1[[#This Row],[Moc oprawy z obliczeń  '[W']]]</f>
        <v>#DIV/0!</v>
      </c>
      <c r="J41"/>
      <c r="K41"/>
      <c r="L41" s="10">
        <v>6964</v>
      </c>
      <c r="M41" s="10" t="str">
        <f>IF(Tabela1[[#This Row],[strumieniu świetlny oprawy '[lm']]]&gt;=L41,"TAK","NIE")</f>
        <v>NIE</v>
      </c>
      <c r="N41" s="10">
        <v>50.4</v>
      </c>
      <c r="O41" s="10" t="str">
        <f>IF(Tabela1[[#This Row],[Moc oprawy z obliczeń  '[W']]]&lt;=N41,"TAK","NIE")</f>
        <v>TAK</v>
      </c>
      <c r="P41"/>
      <c r="S41"/>
      <c r="T41"/>
      <c r="U41"/>
      <c r="V41"/>
    </row>
    <row r="42" spans="2:22">
      <c r="B42" s="22">
        <v>48</v>
      </c>
      <c r="C42" s="22">
        <v>40</v>
      </c>
      <c r="D42" s="29" t="s">
        <v>18</v>
      </c>
      <c r="E42" s="31"/>
      <c r="F42" s="23"/>
      <c r="G42" s="27"/>
      <c r="H42" s="30">
        <f>(Tabela1[[#This Row],[Wymagana ilość opraw suma '[szt.']]]*Tabela1[[#This Row],[Moc oprawy z obliczeń  '[W']]])/1000</f>
        <v>0</v>
      </c>
      <c r="I42" s="24" t="e">
        <f>Tabela1[[#This Row],[strumieniu świetlny oprawy '[lm']]]/Tabela1[[#This Row],[Moc oprawy z obliczeń  '[W']]]</f>
        <v>#DIV/0!</v>
      </c>
      <c r="J42"/>
      <c r="K42"/>
      <c r="L42" s="10">
        <v>5021</v>
      </c>
      <c r="M42" s="10" t="str">
        <f>IF(Tabela1[[#This Row],[strumieniu świetlny oprawy '[lm']]]&gt;=L42,"TAK","NIE")</f>
        <v>NIE</v>
      </c>
      <c r="N42" s="10">
        <v>35.4</v>
      </c>
      <c r="O42" s="10" t="str">
        <f>IF(Tabela1[[#This Row],[Moc oprawy z obliczeń  '[W']]]&lt;=N42,"TAK","NIE")</f>
        <v>TAK</v>
      </c>
      <c r="P42"/>
      <c r="S42"/>
      <c r="T42"/>
      <c r="U42"/>
      <c r="V42"/>
    </row>
    <row r="43" spans="2:22">
      <c r="B43" s="22">
        <v>49</v>
      </c>
      <c r="C43" s="22">
        <v>41</v>
      </c>
      <c r="D43" s="29" t="s">
        <v>18</v>
      </c>
      <c r="E43" s="31"/>
      <c r="F43" s="23"/>
      <c r="G43" s="27"/>
      <c r="H43" s="30">
        <f>(Tabela1[[#This Row],[Wymagana ilość opraw suma '[szt.']]]*Tabela1[[#This Row],[Moc oprawy z obliczeń  '[W']]])/1000</f>
        <v>0</v>
      </c>
      <c r="I43" s="24" t="e">
        <f>Tabela1[[#This Row],[strumieniu świetlny oprawy '[lm']]]/Tabela1[[#This Row],[Moc oprawy z obliczeń  '[W']]]</f>
        <v>#DIV/0!</v>
      </c>
      <c r="J43"/>
      <c r="K43"/>
      <c r="L43" s="10">
        <v>6964</v>
      </c>
      <c r="M43" s="10" t="str">
        <f>IF(Tabela1[[#This Row],[strumieniu świetlny oprawy '[lm']]]&gt;=L43,"TAK","NIE")</f>
        <v>NIE</v>
      </c>
      <c r="N43" s="10">
        <v>50.4</v>
      </c>
      <c r="O43" s="10" t="str">
        <f>IF(Tabela1[[#This Row],[Moc oprawy z obliczeń  '[W']]]&lt;=N43,"TAK","NIE")</f>
        <v>TAK</v>
      </c>
      <c r="P43"/>
      <c r="S43"/>
      <c r="T43"/>
      <c r="U43"/>
      <c r="V43"/>
    </row>
    <row r="44" spans="2:22">
      <c r="B44" s="22">
        <v>50</v>
      </c>
      <c r="C44" s="22">
        <v>41</v>
      </c>
      <c r="D44" s="29" t="s">
        <v>18</v>
      </c>
      <c r="E44" s="31"/>
      <c r="F44" s="23"/>
      <c r="G44" s="27"/>
      <c r="H44" s="30">
        <f>(Tabela1[[#This Row],[Wymagana ilość opraw suma '[szt.']]]*Tabela1[[#This Row],[Moc oprawy z obliczeń  '[W']]])/1000</f>
        <v>0</v>
      </c>
      <c r="I44" s="24" t="e">
        <f>Tabela1[[#This Row],[strumieniu świetlny oprawy '[lm']]]/Tabela1[[#This Row],[Moc oprawy z obliczeń  '[W']]]</f>
        <v>#DIV/0!</v>
      </c>
      <c r="J44"/>
      <c r="K44"/>
      <c r="L44" s="10">
        <v>6964</v>
      </c>
      <c r="M44" s="10" t="str">
        <f>IF(Tabela1[[#This Row],[strumieniu świetlny oprawy '[lm']]]&gt;=L44,"TAK","NIE")</f>
        <v>NIE</v>
      </c>
      <c r="N44" s="10">
        <v>50.4</v>
      </c>
      <c r="O44" s="10" t="str">
        <f>IF(Tabela1[[#This Row],[Moc oprawy z obliczeń  '[W']]]&lt;=N44,"TAK","NIE")</f>
        <v>TAK</v>
      </c>
      <c r="P44"/>
      <c r="S44"/>
      <c r="T44"/>
      <c r="U44"/>
      <c r="V44"/>
    </row>
    <row r="45" spans="2:22">
      <c r="B45" s="22">
        <v>51</v>
      </c>
      <c r="C45" s="22">
        <v>41</v>
      </c>
      <c r="D45" s="29" t="s">
        <v>18</v>
      </c>
      <c r="E45" s="31"/>
      <c r="F45" s="23"/>
      <c r="G45" s="27"/>
      <c r="H45" s="30">
        <f>(Tabela1[[#This Row],[Wymagana ilość opraw suma '[szt.']]]*Tabela1[[#This Row],[Moc oprawy z obliczeń  '[W']]])/1000</f>
        <v>0</v>
      </c>
      <c r="I45" s="24" t="e">
        <f>Tabela1[[#This Row],[strumieniu świetlny oprawy '[lm']]]/Tabela1[[#This Row],[Moc oprawy z obliczeń  '[W']]]</f>
        <v>#DIV/0!</v>
      </c>
      <c r="J45"/>
      <c r="K45"/>
      <c r="L45" s="10">
        <v>5021</v>
      </c>
      <c r="M45" s="10" t="str">
        <f>IF(Tabela1[[#This Row],[strumieniu świetlny oprawy '[lm']]]&gt;=L45,"TAK","NIE")</f>
        <v>NIE</v>
      </c>
      <c r="N45" s="10">
        <v>35.4</v>
      </c>
      <c r="O45" s="10" t="str">
        <f>IF(Tabela1[[#This Row],[Moc oprawy z obliczeń  '[W']]]&lt;=N45,"TAK","NIE")</f>
        <v>TAK</v>
      </c>
      <c r="P45"/>
      <c r="S45"/>
      <c r="T45"/>
      <c r="U45"/>
      <c r="V45"/>
    </row>
    <row r="46" spans="2:22">
      <c r="B46" s="22">
        <v>53</v>
      </c>
      <c r="C46" s="22">
        <v>43</v>
      </c>
      <c r="D46" s="29" t="s">
        <v>18</v>
      </c>
      <c r="E46" s="31"/>
      <c r="F46" s="23"/>
      <c r="G46" s="27"/>
      <c r="H46" s="30">
        <f>(Tabela1[[#This Row],[Wymagana ilość opraw suma '[szt.']]]*Tabela1[[#This Row],[Moc oprawy z obliczeń  '[W']]])/1000</f>
        <v>0</v>
      </c>
      <c r="I46" s="24" t="e">
        <f>Tabela1[[#This Row],[strumieniu świetlny oprawy '[lm']]]/Tabela1[[#This Row],[Moc oprawy z obliczeń  '[W']]]</f>
        <v>#DIV/0!</v>
      </c>
      <c r="J46"/>
      <c r="K46"/>
      <c r="L46" s="10">
        <v>6964</v>
      </c>
      <c r="M46" s="10" t="str">
        <f>IF(Tabela1[[#This Row],[strumieniu świetlny oprawy '[lm']]]&gt;=L46,"TAK","NIE")</f>
        <v>NIE</v>
      </c>
      <c r="N46" s="10">
        <v>50.4</v>
      </c>
      <c r="O46" s="10" t="str">
        <f>IF(Tabela1[[#This Row],[Moc oprawy z obliczeń  '[W']]]&lt;=N46,"TAK","NIE")</f>
        <v>TAK</v>
      </c>
      <c r="P46"/>
      <c r="S46"/>
      <c r="T46"/>
      <c r="U46"/>
      <c r="V46"/>
    </row>
    <row r="47" spans="2:22">
      <c r="B47" s="32">
        <v>54</v>
      </c>
      <c r="C47" s="22">
        <v>44</v>
      </c>
      <c r="D47" s="29" t="s">
        <v>18</v>
      </c>
      <c r="E47" s="33">
        <v>4</v>
      </c>
      <c r="F47" s="34"/>
      <c r="G47" s="35"/>
      <c r="H47" s="36">
        <f>(Tabela1[[#This Row],[Wymagana ilość opraw suma '[szt.']]]*Tabela1[[#This Row],[Moc oprawy z obliczeń  '[W']]])/1000</f>
        <v>0</v>
      </c>
      <c r="I47" s="37" t="e">
        <f>Tabela1[[#This Row],[strumieniu świetlny oprawy '[lm']]]/Tabela1[[#This Row],[Moc oprawy z obliczeń  '[W']]]</f>
        <v>#DIV/0!</v>
      </c>
      <c r="J47"/>
      <c r="K47"/>
      <c r="L47" s="10">
        <v>4636</v>
      </c>
      <c r="M47" s="10" t="str">
        <f>IF(Tabela1[[#This Row],[strumieniu świetlny oprawy '[lm']]]&gt;=L47,"TAK","NIE")</f>
        <v>NIE</v>
      </c>
      <c r="N47" s="10">
        <v>32.1</v>
      </c>
      <c r="O47" s="10" t="str">
        <f>IF(Tabela1[[#This Row],[Moc oprawy z obliczeń  '[W']]]&lt;=N47,"TAK","NIE")</f>
        <v>TAK</v>
      </c>
      <c r="P47"/>
      <c r="S47"/>
      <c r="T47"/>
      <c r="U47"/>
      <c r="V47"/>
    </row>
    <row r="48" spans="2:22">
      <c r="B48" s="22">
        <v>58</v>
      </c>
      <c r="C48" s="22">
        <v>48</v>
      </c>
      <c r="D48" s="29" t="s">
        <v>18</v>
      </c>
      <c r="E48" s="31">
        <v>11</v>
      </c>
      <c r="F48" s="23"/>
      <c r="G48" s="27"/>
      <c r="H48" s="30">
        <f>(Tabela1[[#This Row],[Wymagana ilość opraw suma '[szt.']]]*Tabela1[[#This Row],[Moc oprawy z obliczeń  '[W']]])/1000</f>
        <v>0</v>
      </c>
      <c r="I48" s="24" t="e">
        <f>Tabela1[[#This Row],[strumieniu świetlny oprawy '[lm']]]/Tabela1[[#This Row],[Moc oprawy z obliczeń  '[W']]]</f>
        <v>#DIV/0!</v>
      </c>
      <c r="J48"/>
      <c r="K48"/>
      <c r="L48" s="10">
        <v>3794</v>
      </c>
      <c r="M48" s="10" t="str">
        <f>IF(Tabela1[[#This Row],[strumieniu świetlny oprawy '[lm']]]&gt;=L48,"TAK","NIE")</f>
        <v>NIE</v>
      </c>
      <c r="N48" s="10">
        <v>25.6</v>
      </c>
      <c r="O48" s="10" t="str">
        <f>IF(Tabela1[[#This Row],[Moc oprawy z obliczeń  '[W']]]&lt;=N48,"TAK","NIE")</f>
        <v>TAK</v>
      </c>
      <c r="P48"/>
      <c r="S48"/>
      <c r="T48"/>
      <c r="U48"/>
      <c r="V48"/>
    </row>
    <row r="49" spans="2:22">
      <c r="B49" s="22">
        <v>59</v>
      </c>
      <c r="C49" s="22">
        <v>48</v>
      </c>
      <c r="D49" s="29" t="s">
        <v>18</v>
      </c>
      <c r="E49" s="31">
        <v>2</v>
      </c>
      <c r="F49" s="23"/>
      <c r="G49" s="27"/>
      <c r="H49" s="30">
        <f>(Tabela1[[#This Row],[Wymagana ilość opraw suma '[szt.']]]*Tabela1[[#This Row],[Moc oprawy z obliczeń  '[W']]])/1000</f>
        <v>0</v>
      </c>
      <c r="I49" s="24" t="e">
        <f>Tabela1[[#This Row],[strumieniu świetlny oprawy '[lm']]]/Tabela1[[#This Row],[Moc oprawy z obliczeń  '[W']]]</f>
        <v>#DIV/0!</v>
      </c>
      <c r="J49"/>
      <c r="K49"/>
      <c r="L49" s="10">
        <v>4240</v>
      </c>
      <c r="M49" s="10" t="str">
        <f>IF(Tabela1[[#This Row],[strumieniu świetlny oprawy '[lm']]]&gt;=L49,"TAK","NIE")</f>
        <v>NIE</v>
      </c>
      <c r="N49" s="10">
        <v>28.8</v>
      </c>
      <c r="O49" s="10" t="str">
        <f>IF(Tabela1[[#This Row],[Moc oprawy z obliczeń  '[W']]]&lt;=N49,"TAK","NIE")</f>
        <v>TAK</v>
      </c>
      <c r="P49"/>
      <c r="S49"/>
      <c r="T49"/>
      <c r="U49"/>
      <c r="V49"/>
    </row>
    <row r="50" spans="2:22">
      <c r="B50" s="22">
        <v>60</v>
      </c>
      <c r="C50" s="22">
        <v>49</v>
      </c>
      <c r="D50" s="29" t="s">
        <v>18</v>
      </c>
      <c r="E50" s="31">
        <v>9</v>
      </c>
      <c r="F50" s="23"/>
      <c r="G50" s="27"/>
      <c r="H50" s="30">
        <f>(Tabela1[[#This Row],[Wymagana ilość opraw suma '[szt.']]]*Tabela1[[#This Row],[Moc oprawy z obliczeń  '[W']]])/1000</f>
        <v>0</v>
      </c>
      <c r="I50" s="24" t="e">
        <f>Tabela1[[#This Row],[strumieniu świetlny oprawy '[lm']]]/Tabela1[[#This Row],[Moc oprawy z obliczeń  '[W']]]</f>
        <v>#DIV/0!</v>
      </c>
      <c r="J50"/>
      <c r="K50"/>
      <c r="L50" s="10">
        <v>6207</v>
      </c>
      <c r="M50" s="10" t="str">
        <f>IF(Tabela1[[#This Row],[strumieniu świetlny oprawy '[lm']]]&gt;=L50,"TAK","NIE")</f>
        <v>NIE</v>
      </c>
      <c r="N50" s="10">
        <v>43.5</v>
      </c>
      <c r="O50" s="10" t="str">
        <f>IF(Tabela1[[#This Row],[Moc oprawy z obliczeń  '[W']]]&lt;=N50,"TAK","NIE")</f>
        <v>TAK</v>
      </c>
      <c r="P50"/>
      <c r="S50"/>
      <c r="T50"/>
      <c r="U50"/>
      <c r="V50"/>
    </row>
    <row r="51" spans="2:22">
      <c r="B51" s="22">
        <v>61</v>
      </c>
      <c r="C51" s="22">
        <v>49</v>
      </c>
      <c r="D51" s="29" t="s">
        <v>18</v>
      </c>
      <c r="E51" s="31">
        <v>14</v>
      </c>
      <c r="F51" s="23"/>
      <c r="G51" s="27"/>
      <c r="H51" s="30">
        <f>(Tabela1[[#This Row],[Wymagana ilość opraw suma '[szt.']]]*Tabela1[[#This Row],[Moc oprawy z obliczeń  '[W']]])/1000</f>
        <v>0</v>
      </c>
      <c r="I51" s="24" t="e">
        <f>Tabela1[[#This Row],[strumieniu świetlny oprawy '[lm']]]/Tabela1[[#This Row],[Moc oprawy z obliczeń  '[W']]]</f>
        <v>#DIV/0!</v>
      </c>
      <c r="J51"/>
      <c r="K51"/>
      <c r="L51" s="10">
        <v>6964</v>
      </c>
      <c r="M51" s="10" t="str">
        <f>IF(Tabela1[[#This Row],[strumieniu świetlny oprawy '[lm']]]&gt;=L51,"TAK","NIE")</f>
        <v>NIE</v>
      </c>
      <c r="N51" s="10">
        <v>50.4</v>
      </c>
      <c r="O51" s="10" t="str">
        <f>IF(Tabela1[[#This Row],[Moc oprawy z obliczeń  '[W']]]&lt;=N51,"TAK","NIE")</f>
        <v>TAK</v>
      </c>
      <c r="P51"/>
      <c r="S51"/>
      <c r="T51"/>
      <c r="U51"/>
      <c r="V51"/>
    </row>
    <row r="52" spans="2:22">
      <c r="B52" s="22">
        <v>62</v>
      </c>
      <c r="C52" s="22">
        <v>50</v>
      </c>
      <c r="D52" s="29" t="s">
        <v>18</v>
      </c>
      <c r="E52" s="31">
        <v>17</v>
      </c>
      <c r="F52" s="23"/>
      <c r="G52" s="27"/>
      <c r="H52" s="30">
        <f>(Tabela1[[#This Row],[Wymagana ilość opraw suma '[szt.']]]*Tabela1[[#This Row],[Moc oprawy z obliczeń  '[W']]])/1000</f>
        <v>0</v>
      </c>
      <c r="I52" s="24" t="e">
        <f>Tabela1[[#This Row],[strumieniu świetlny oprawy '[lm']]]/Tabela1[[#This Row],[Moc oprawy z obliczeń  '[W']]]</f>
        <v>#DIV/0!</v>
      </c>
      <c r="J52"/>
      <c r="K52"/>
      <c r="L52" s="10">
        <v>6207</v>
      </c>
      <c r="M52" s="10" t="str">
        <f>IF(Tabela1[[#This Row],[strumieniu świetlny oprawy '[lm']]]&gt;=L52,"TAK","NIE")</f>
        <v>NIE</v>
      </c>
      <c r="N52" s="10">
        <v>43.5</v>
      </c>
      <c r="O52" s="10" t="str">
        <f>IF(Tabela1[[#This Row],[Moc oprawy z obliczeń  '[W']]]&lt;=N52,"TAK","NIE")</f>
        <v>TAK</v>
      </c>
      <c r="P52"/>
      <c r="S52"/>
      <c r="T52"/>
      <c r="U52"/>
      <c r="V52"/>
    </row>
    <row r="53" spans="2:22">
      <c r="B53" s="22">
        <v>63</v>
      </c>
      <c r="C53" s="22">
        <v>51</v>
      </c>
      <c r="D53" s="29" t="s">
        <v>18</v>
      </c>
      <c r="E53" s="31"/>
      <c r="F53" s="23"/>
      <c r="G53" s="27"/>
      <c r="H53" s="30">
        <f>(Tabela1[[#This Row],[Wymagana ilość opraw suma '[szt.']]]*Tabela1[[#This Row],[Moc oprawy z obliczeń  '[W']]])/1000</f>
        <v>0</v>
      </c>
      <c r="I53" s="24" t="e">
        <f>Tabela1[[#This Row],[strumieniu świetlny oprawy '[lm']]]/Tabela1[[#This Row],[Moc oprawy z obliczeń  '[W']]]</f>
        <v>#DIV/0!</v>
      </c>
      <c r="J53"/>
      <c r="K53"/>
      <c r="L53" s="10">
        <v>4240</v>
      </c>
      <c r="M53" s="10" t="str">
        <f>IF(Tabela1[[#This Row],[strumieniu świetlny oprawy '[lm']]]&gt;=L53,"TAK","NIE")</f>
        <v>NIE</v>
      </c>
      <c r="N53" s="10">
        <v>28.8</v>
      </c>
      <c r="O53" s="10" t="str">
        <f>IF(Tabela1[[#This Row],[Moc oprawy z obliczeń  '[W']]]&lt;=N53,"TAK","NIE")</f>
        <v>TAK</v>
      </c>
      <c r="P53"/>
      <c r="S53"/>
      <c r="T53"/>
      <c r="U53"/>
      <c r="V53"/>
    </row>
    <row r="54" spans="2:22">
      <c r="B54" s="22">
        <v>64</v>
      </c>
      <c r="C54" s="22">
        <v>52</v>
      </c>
      <c r="D54" s="29" t="s">
        <v>18</v>
      </c>
      <c r="E54" s="31"/>
      <c r="F54" s="23"/>
      <c r="G54" s="27"/>
      <c r="H54" s="30">
        <f>(Tabela1[[#This Row],[Wymagana ilość opraw suma '[szt.']]]*Tabela1[[#This Row],[Moc oprawy z obliczeń  '[W']]])/1000</f>
        <v>0</v>
      </c>
      <c r="I54" s="24" t="e">
        <f>Tabela1[[#This Row],[strumieniu świetlny oprawy '[lm']]]/Tabela1[[#This Row],[Moc oprawy z obliczeń  '[W']]]</f>
        <v>#DIV/0!</v>
      </c>
      <c r="J54"/>
      <c r="K54"/>
      <c r="L54" s="10">
        <v>4636</v>
      </c>
      <c r="M54" s="10" t="str">
        <f>IF(Tabela1[[#This Row],[strumieniu świetlny oprawy '[lm']]]&gt;=L54,"TAK","NIE")</f>
        <v>NIE</v>
      </c>
      <c r="N54" s="10">
        <v>32.1</v>
      </c>
      <c r="O54" s="10" t="str">
        <f>IF(Tabela1[[#This Row],[Moc oprawy z obliczeń  '[W']]]&lt;=N54,"TAK","NIE")</f>
        <v>TAK</v>
      </c>
      <c r="P54"/>
      <c r="S54"/>
      <c r="T54"/>
      <c r="U54"/>
      <c r="V54"/>
    </row>
    <row r="55" spans="2:22">
      <c r="B55" s="22">
        <v>65</v>
      </c>
      <c r="C55" s="22">
        <v>53</v>
      </c>
      <c r="D55" s="29" t="s">
        <v>18</v>
      </c>
      <c r="E55" s="31"/>
      <c r="F55" s="23"/>
      <c r="G55" s="27"/>
      <c r="H55" s="30">
        <f>(Tabela1[[#This Row],[Wymagana ilość opraw suma '[szt.']]]*Tabela1[[#This Row],[Moc oprawy z obliczeń  '[W']]])/1000</f>
        <v>0</v>
      </c>
      <c r="I55" s="24" t="e">
        <f>Tabela1[[#This Row],[strumieniu świetlny oprawy '[lm']]]/Tabela1[[#This Row],[Moc oprawy z obliczeń  '[W']]]</f>
        <v>#DIV/0!</v>
      </c>
      <c r="J55"/>
      <c r="K55"/>
      <c r="L55" s="10">
        <v>3379</v>
      </c>
      <c r="M55" s="10" t="str">
        <f>IF(Tabela1[[#This Row],[strumieniu świetlny oprawy '[lm']]]&gt;=L55,"TAK","NIE")</f>
        <v>NIE</v>
      </c>
      <c r="N55" s="10">
        <v>22.4</v>
      </c>
      <c r="O55" s="10" t="str">
        <f>IF(Tabela1[[#This Row],[Moc oprawy z obliczeń  '[W']]]&lt;=N55,"TAK","NIE")</f>
        <v>TAK</v>
      </c>
      <c r="P55"/>
      <c r="S55"/>
      <c r="T55"/>
      <c r="U55"/>
      <c r="V55"/>
    </row>
    <row r="56" spans="2:22">
      <c r="B56" s="22">
        <v>66</v>
      </c>
      <c r="C56" s="22">
        <v>54</v>
      </c>
      <c r="D56" s="29" t="s">
        <v>18</v>
      </c>
      <c r="E56" s="31">
        <v>7</v>
      </c>
      <c r="F56" s="23"/>
      <c r="G56" s="27"/>
      <c r="H56" s="30">
        <f>(Tabela1[[#This Row],[Wymagana ilość opraw suma '[szt.']]]*Tabela1[[#This Row],[Moc oprawy z obliczeń  '[W']]])/1000</f>
        <v>0</v>
      </c>
      <c r="I56" s="24" t="e">
        <f>Tabela1[[#This Row],[strumieniu świetlny oprawy '[lm']]]/Tabela1[[#This Row],[Moc oprawy z obliczeń  '[W']]]</f>
        <v>#DIV/0!</v>
      </c>
      <c r="J56"/>
      <c r="K56"/>
      <c r="L56" s="10">
        <v>5390</v>
      </c>
      <c r="M56" s="10" t="str">
        <f>IF(Tabela1[[#This Row],[strumieniu świetlny oprawy '[lm']]]&gt;=L56,"TAK","NIE")</f>
        <v>NIE</v>
      </c>
      <c r="N56" s="10">
        <v>38.799999999999997</v>
      </c>
      <c r="O56" s="10" t="str">
        <f>IF(Tabela1[[#This Row],[Moc oprawy z obliczeń  '[W']]]&lt;=N56,"TAK","NIE")</f>
        <v>TAK</v>
      </c>
      <c r="P56"/>
      <c r="S56"/>
      <c r="T56"/>
      <c r="U56"/>
      <c r="V56"/>
    </row>
    <row r="57" spans="2:22">
      <c r="B57" s="32">
        <v>67</v>
      </c>
      <c r="C57" s="22">
        <v>55</v>
      </c>
      <c r="D57" s="29" t="s">
        <v>18</v>
      </c>
      <c r="E57" s="33">
        <v>4</v>
      </c>
      <c r="F57" s="34"/>
      <c r="G57" s="35"/>
      <c r="H57" s="36">
        <f>(Tabela1[[#This Row],[Wymagana ilość opraw suma '[szt.']]]*Tabela1[[#This Row],[Moc oprawy z obliczeń  '[W']]])/1000</f>
        <v>0</v>
      </c>
      <c r="I57" s="37" t="e">
        <f>Tabela1[[#This Row],[strumieniu świetlny oprawy '[lm']]]/Tabela1[[#This Row],[Moc oprawy z obliczeń  '[W']]]</f>
        <v>#DIV/0!</v>
      </c>
      <c r="J57"/>
      <c r="K57"/>
      <c r="L57" s="10">
        <v>5021</v>
      </c>
      <c r="M57" s="10" t="str">
        <f>IF(Tabela1[[#This Row],[strumieniu świetlny oprawy '[lm']]]&gt;=L57,"TAK","NIE")</f>
        <v>NIE</v>
      </c>
      <c r="N57" s="10">
        <v>35.4</v>
      </c>
      <c r="O57" s="10" t="str">
        <f>IF(Tabela1[[#This Row],[Moc oprawy z obliczeń  '[W']]]&lt;=N57,"TAK","NIE")</f>
        <v>TAK</v>
      </c>
      <c r="P57"/>
      <c r="S57"/>
      <c r="T57"/>
      <c r="U57"/>
      <c r="V57"/>
    </row>
    <row r="58" spans="2:22">
      <c r="B58" s="22">
        <v>70</v>
      </c>
      <c r="C58" s="22">
        <v>58</v>
      </c>
      <c r="D58" s="29" t="s">
        <v>18</v>
      </c>
      <c r="E58" s="31"/>
      <c r="F58" s="23"/>
      <c r="G58" s="27"/>
      <c r="H58" s="30">
        <f>(Tabela1[[#This Row],[Wymagana ilość opraw suma '[szt.']]]*Tabela1[[#This Row],[Moc oprawy z obliczeń  '[W']]])/1000</f>
        <v>0</v>
      </c>
      <c r="I58" s="24" t="e">
        <f>Tabela1[[#This Row],[strumieniu świetlny oprawy '[lm']]]/Tabela1[[#This Row],[Moc oprawy z obliczeń  '[W']]]</f>
        <v>#DIV/0!</v>
      </c>
      <c r="J58"/>
      <c r="K58"/>
      <c r="L58" s="10">
        <v>5390</v>
      </c>
      <c r="M58" s="10" t="str">
        <f>IF(Tabela1[[#This Row],[strumieniu świetlny oprawy '[lm']]]&gt;=L58,"TAK","NIE")</f>
        <v>NIE</v>
      </c>
      <c r="N58" s="10">
        <v>38.799999999999997</v>
      </c>
      <c r="O58" s="10" t="str">
        <f>IF(Tabela1[[#This Row],[Moc oprawy z obliczeń  '[W']]]&lt;=N58,"TAK","NIE")</f>
        <v>TAK</v>
      </c>
      <c r="P58"/>
      <c r="S58"/>
      <c r="T58"/>
      <c r="U58"/>
      <c r="V58"/>
    </row>
    <row r="59" spans="2:22">
      <c r="B59" s="22">
        <v>71</v>
      </c>
      <c r="C59" s="22">
        <v>58</v>
      </c>
      <c r="D59" s="29" t="s">
        <v>18</v>
      </c>
      <c r="E59" s="31"/>
      <c r="F59" s="23"/>
      <c r="G59" s="27"/>
      <c r="H59" s="30">
        <f>(Tabela1[[#This Row],[Wymagana ilość opraw suma '[szt.']]]*Tabela1[[#This Row],[Moc oprawy z obliczeń  '[W']]])/1000</f>
        <v>0</v>
      </c>
      <c r="I59" s="24" t="e">
        <f>Tabela1[[#This Row],[strumieniu świetlny oprawy '[lm']]]/Tabela1[[#This Row],[Moc oprawy z obliczeń  '[W']]]</f>
        <v>#DIV/0!</v>
      </c>
      <c r="J59"/>
      <c r="K59"/>
      <c r="L59" s="10">
        <v>9390</v>
      </c>
      <c r="M59" s="10" t="str">
        <f>IF(Tabela1[[#This Row],[strumieniu świetlny oprawy '[lm']]]&gt;=L59,"TAK","NIE")</f>
        <v>NIE</v>
      </c>
      <c r="N59" s="10">
        <v>61.5</v>
      </c>
      <c r="O59" s="10" t="str">
        <f>IF(Tabela1[[#This Row],[Moc oprawy z obliczeń  '[W']]]&lt;=N59,"TAK","NIE")</f>
        <v>TAK</v>
      </c>
      <c r="P59"/>
      <c r="S59"/>
      <c r="T59"/>
      <c r="U59"/>
      <c r="V59"/>
    </row>
    <row r="60" spans="2:22">
      <c r="B60" s="22">
        <v>73</v>
      </c>
      <c r="C60" s="22">
        <v>60</v>
      </c>
      <c r="D60" s="29" t="s">
        <v>18</v>
      </c>
      <c r="E60" s="31">
        <v>3</v>
      </c>
      <c r="F60" s="23"/>
      <c r="G60" s="27"/>
      <c r="H60" s="30">
        <f>(Tabela1[[#This Row],[Wymagana ilość opraw suma '[szt.']]]*Tabela1[[#This Row],[Moc oprawy z obliczeń  '[W']]])/1000</f>
        <v>0</v>
      </c>
      <c r="I60" s="24" t="e">
        <f>Tabela1[[#This Row],[strumieniu świetlny oprawy '[lm']]]/Tabela1[[#This Row],[Moc oprawy z obliczeń  '[W']]]</f>
        <v>#DIV/0!</v>
      </c>
      <c r="J60"/>
      <c r="K60"/>
      <c r="L60" s="10">
        <v>3376</v>
      </c>
      <c r="M60" s="10" t="str">
        <f>IF(Tabela1[[#This Row],[strumieniu świetlny oprawy '[lm']]]&gt;=L60,"TAK","NIE")</f>
        <v>NIE</v>
      </c>
      <c r="N60" s="10">
        <v>22.4</v>
      </c>
      <c r="O60" s="10" t="str">
        <f>IF(Tabela1[[#This Row],[Moc oprawy z obliczeń  '[W']]]&lt;=N60,"TAK","NIE")</f>
        <v>TAK</v>
      </c>
      <c r="P60"/>
      <c r="S60"/>
      <c r="T60"/>
      <c r="U60"/>
      <c r="V60"/>
    </row>
    <row r="61" spans="2:22">
      <c r="B61" s="22">
        <v>74</v>
      </c>
      <c r="C61" s="22" t="s">
        <v>22</v>
      </c>
      <c r="D61" s="21" t="s">
        <v>18</v>
      </c>
      <c r="E61" s="31"/>
      <c r="F61" s="23"/>
      <c r="G61" s="27"/>
      <c r="H61" s="25">
        <f>(Tabela1[[#This Row],[Wymagana ilość opraw suma '[szt.']]]*Tabela1[[#This Row],[Moc oprawy z obliczeń  '[W']]])/1000</f>
        <v>0</v>
      </c>
      <c r="I61" s="24" t="e">
        <f>Tabela1[[#This Row],[strumieniu świetlny oprawy '[lm']]]/Tabela1[[#This Row],[Moc oprawy z obliczeń  '[W']]]</f>
        <v>#DIV/0!</v>
      </c>
      <c r="J61"/>
      <c r="K61"/>
      <c r="L61" s="10">
        <v>4203</v>
      </c>
      <c r="M61" s="10" t="str">
        <f>IF(Tabela1[[#This Row],[strumieniu świetlny oprawy '[lm']]]&gt;=L61,"TAK","NIE")</f>
        <v>NIE</v>
      </c>
      <c r="N61" s="10">
        <v>28.8</v>
      </c>
      <c r="O61" s="10" t="str">
        <f>IF(Tabela1[[#This Row],[Moc oprawy z obliczeń  '[W']]]&lt;=N61,"TAK","NIE")</f>
        <v>TAK</v>
      </c>
      <c r="P61"/>
      <c r="S61"/>
      <c r="T61"/>
      <c r="U61"/>
      <c r="V61"/>
    </row>
    <row r="62" spans="2:22">
      <c r="B62" s="16" t="s">
        <v>0</v>
      </c>
      <c r="C62" s="16"/>
      <c r="D62" s="16"/>
      <c r="E62" s="12">
        <f>SUBTOTAL(109,Tabela1[Wymagana ilość opraw suma '[szt.']])</f>
        <v>226</v>
      </c>
      <c r="F62" s="12"/>
      <c r="G62" s="12"/>
      <c r="H62" s="18">
        <f>SUBTOTAL(109,Tabela1[Suma mocy '[kW']])</f>
        <v>0</v>
      </c>
      <c r="I62" s="18"/>
      <c r="J62"/>
      <c r="K62"/>
      <c r="L62"/>
      <c r="M62"/>
      <c r="N62"/>
      <c r="O62"/>
      <c r="P62"/>
      <c r="S62"/>
      <c r="T62"/>
      <c r="U62"/>
      <c r="V62"/>
    </row>
    <row r="63" spans="2:22">
      <c r="B63" s="16"/>
      <c r="C63" s="16"/>
      <c r="D63" s="16"/>
      <c r="E63" s="12"/>
      <c r="F63" s="12"/>
      <c r="G63" s="12"/>
      <c r="H63" s="19"/>
      <c r="I63" s="20"/>
      <c r="J63"/>
      <c r="K63"/>
      <c r="L63"/>
      <c r="M63"/>
      <c r="N63"/>
      <c r="O63"/>
      <c r="P63"/>
      <c r="S63"/>
      <c r="T63"/>
      <c r="U63"/>
      <c r="V63"/>
    </row>
    <row r="64" spans="2:22">
      <c r="B64" s="11" t="s">
        <v>3</v>
      </c>
      <c r="C64" s="11"/>
      <c r="D64" s="11"/>
      <c r="F64" s="1"/>
      <c r="G64" s="1"/>
      <c r="H64" s="1"/>
      <c r="I64" s="9"/>
      <c r="L64" s="1"/>
      <c r="M64" s="1"/>
      <c r="N64" s="1"/>
      <c r="O64" s="1"/>
      <c r="P64" s="6"/>
    </row>
    <row r="65" spans="2:22" ht="15" customHeight="1">
      <c r="B65" s="15" t="s">
        <v>8</v>
      </c>
      <c r="C65" s="15"/>
      <c r="D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</row>
    <row r="66" spans="2:22">
      <c r="B66" s="7"/>
      <c r="C66" s="7"/>
      <c r="D66" s="7"/>
      <c r="J66" s="5"/>
      <c r="K66" s="5"/>
      <c r="L66" s="5"/>
      <c r="M66" s="5"/>
      <c r="N66" s="5"/>
      <c r="O66" s="5"/>
      <c r="P66" s="5"/>
      <c r="T66" s="5"/>
      <c r="U66"/>
      <c r="V66"/>
    </row>
    <row r="67" spans="2:22">
      <c r="B67" s="7" t="s">
        <v>24</v>
      </c>
      <c r="C67" s="7"/>
      <c r="D67" s="7"/>
    </row>
    <row r="68" spans="2:22">
      <c r="B68" s="7"/>
      <c r="C68" s="7"/>
      <c r="D68" s="7"/>
    </row>
  </sheetData>
  <mergeCells count="3">
    <mergeCell ref="B4:H6"/>
    <mergeCell ref="B2:H2"/>
    <mergeCell ref="B1:H1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&amp;C&amp;F</oddHeader>
    <oddFooter>&amp;C&amp;P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f 3 4 a 7 e 1 - 8 e 2 e - 4 5 4 2 - a 6 d 9 - 0 a e c 7 f b 4 f 0 f 3 "   x m l n s = " h t t p : / / s c h e m a s . m i c r o s o f t . c o m / D a t a M a s h u p " > A A A A A L Q D A A B Q S w M E F A A C A A g A c 1 5 I W B x t 2 h K q A A A A + g A A A B I A H A B D b 2 5 m a W c v U G F j a 2 F n Z S 5 4 b W w g o h g A K K A U A A A A A A A A A A A A A A A A A A A A A A A A A A A A h Y / B C o J A G I R f R f b u v 7 u K k f K 7 H r o q C E F 0 X W z T J V 3 F X d N 3 6 9 A j 9 Q o F Z X T r N j P M B z O P 2 x 2 z p W u 9 q x q t 7 k 1 K O D D i K V P 1 J 2 3 q l E z u 7 G 9 J J r C U 1 U X W y n u V j U 0 W q 1 P S O D c k l M 7 z D H M I / V j T g D F O j 0 W + r x r V S V 8 b 6 6 S p F P l S p / 8 U E X h 4 j x E B R D F E P I w g Y B z p G m O h z a o 5 R B A G 8 Q Y Y 0 p 8 Y d 1 P r p l G J o f X L H O l q k X 5 + i C d Q S w M E F A A C A A g A c 1 5 I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N e S F i R 1 m r g q A A A A P 8 A A A A T A B w A R m 9 y b X V s Y X M v U 2 V j d G l v b j E u b S C i G A A o o B Q A A A A A A A A A A A A A A A A A A A A A A A A A A A A r T k 0 u y c z P U w i G 0 I b W v F y 8 X M U Z i U W p K Q r K S v k F i S X 5 5 Z m p y Q o 5 i S W J R X m Z q U o K t g o 5 q S W 8 X A p A c H R n 0 e H N K U e b 8 o G C v p X B g T 5 6 L k B l S Y n F q R p K h p Z G e o Z m F n p A 0 k B J R w F h F J A T H Z R a U l q U F 5 y Z l 5 6 T C t N i W 1 J U m h q r q Q M x G q 4 8 H m Y z 0 A 6 4 f d X R w c k Z q b m J t s j G e p a k 5 t o q w R 0 a W x s N M j q W l y s z D 5 e Z 1 g B Q S w E C L Q A U A A I A C A B z X k h Y H G 3 a E q o A A A D 6 A A A A E g A A A A A A A A A A A A A A A A A A A A A A Q 2 9 u Z m l n L 1 B h Y 2 t h Z 2 U u e G 1 s U E s B A i 0 A F A A C A A g A c 1 5 I W A / K 6 a u k A A A A 6 Q A A A B M A A A A A A A A A A A A A A A A A 9 g A A A F t D b 2 5 0 Z W 5 0 X 1 R 5 c G V z X S 5 4 b W x Q S w E C L Q A U A A I A C A B z X k h Y k d Z q 4 K g A A A D / A A A A E w A A A A A A A A A A A A A A A A D n A Q A A R m 9 y b X V s Y X M v U 2 V j d G l v b j E u b V B L B Q Y A A A A A A w A D A M I A A A D c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d H w A A A A A A A H s f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0 V 4 Y 2 V w d G l v b i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M 3 O G Z l Z T Y w O S 0 0 Y z E z L T Q x N m Q t O W M w N C 1 h M W E y N z k 2 Z W Y 5 Y W I i I C 8 + P E V u d H J 5 I F R 5 c G U 9 I k Z p b G x M Y X N 0 V X B k Y X R l Z C I g V m F s d W U 9 I m Q y M D E 5 L T A z L T I 1 V D A 4 O j E 4 O j M 5 L j A 2 O T Q 1 O T F a I i A v P j x F b n R y e S B U e X B l P S J G a W x s R X J y b 3 J D b 3 V u d C I g V m F s d W U 9 I m w w I i A v P j x F b n R y e S B U e X B l P S J G a W x s Q 2 9 s d W 1 u V H l w Z X M i I F Z h b H V l P S J z Q W h B U E J n W U N B Z 1 l Q Q W d Z R 0 J n W U d C Z 1 l H Q m d Z R 0 J n W U d C Z 1 k 9 I i A v P j x F b n R y e S B U e X B l P S J G a W x s R X J y b 3 J D b 2 R l I i B W Y W x 1 Z T 0 i c 1 V u a 2 5 v d 2 4 i I C 8 + P E V u d H J 5 I F R 5 c G U 9 I k Z p b G x D b 2 x 1 b W 5 O Y W 1 l c y I g V m F s d W U 9 I n N b J n F 1 b 3 Q 7 T 0 d S X 0 Z J R C Z x d W 9 0 O y w m c X V v d D t T S E F Q R S Z x d W 9 0 O y w m c X V v d D t w a 1 9 1 a W Q m c X V v d D s s J n F 1 b 3 Q 7 b W l h c 3 R v J n F 1 b 3 Q 7 L C Z x d W 9 0 O 3 V s a W N h J n F 1 b 3 Q 7 L C Z x d W 9 0 O 2 l s X 2 9 w c i Z x d W 9 0 O y w m c X V v d D t p b F 9 v c H J f c H J v a i Z x d W 9 0 O y w m c X V v d D t t b 2 N f c H J v a l 9 M e C Z x d W 9 0 O y w m c X V v d D t t b 2 N f b 3 B y X 3 B y b 2 o m c X V v d D s s J n F 1 b 3 Q 7 c 2 9 u X 2 l k J n F 1 b 3 Q 7 L C Z x d W 9 0 O 3 N s d X B f b n I m c X V v d D s s J n F 1 b 3 Q 7 d 2 x h c 2 5 v c 2 M m c X V v d D s s J n F 1 b 3 Q 7 c m 9 k e l 9 z b H V w Y S Z x d W 9 0 O y w m c X V v d D t 0 e X B f c 2 x 1 c G E m c X V v d D s s J n F 1 b 3 Q 7 d H l w X 3 N s d X B h M i Z x d W 9 0 O y w m c X V v d D t l d H l r a W V 0 e V 9 z b H V w J n F 1 b 3 Q 7 L C Z x d W 9 0 O 3 N r c m 9 0 X 3 R 5 c F 9 z b H V w Y S Z x d W 9 0 O y w m c X V v d D t z e X N f c 3 R l c m 9 3 Y W 5 p Y S Z x d W 9 0 O y w m c X V v d D t 0 e X B f b 3 B y J n F 1 b 3 Q 7 L C Z x d W 9 0 O 2 1 v Z H V s J n F 1 b 3 Q 7 L C Z x d W 9 0 O 2 9 k b F 9 v Z F 9 r c m E m c X V v d D s s J n F 1 b 3 Q 7 c m 9 k e l 9 s a W 5 p a S Z x d W 9 0 O y w m c X V v d D t 0 e X B f b G l u a W k m c X V v d D s s J n F 1 b 3 Q 7 d X d h Z 2 k m c X V v d D s s J n F 1 b 3 Q 7 e m R q Z W N p Z S Z x d W 9 0 O y w m c X V v d D t h Z G R f Z G F 0 Z S Z x d W 9 0 O 1 0 i I C 8 + P E V u d H J 5 I F R 5 c G U 9 I k Z p b G x D b 3 V u d C I g V m F s d W U 9 I m w x M j Y 2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2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D b 2 x 1 b W 5 D b 3 V u d C Z x d W 9 0 O z o y N i w m c X V v d D t L Z X l D b 2 x 1 b W 5 O Y W 1 l c y Z x d W 9 0 O z p b X S w m c X V v d D t D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c G F 0 b 3 d p Z W M l M j B s Y X R h c m 5 p Z S 9 v c G F 0 b 3 d p Z W N f b G F 0 Y X J u a W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l t N 2 i Q + e k k 2 E c R 4 E B o D 0 J g A A A A A C A A A A A A A Q Z g A A A A E A A C A A A A D A m t G 8 h V f f V J B n Q 7 B o E X z H s h B v f B q d j J P 0 y N B c e 7 i b s g A A A A A O g A A A A A I A A C A A A A A k H q Z u S N f y q q B r a i s q I i g d z k R R 1 2 2 I O K 2 w Q 6 4 f f 0 O + D l A A A A C M 1 h D V 1 9 I q m O G E e S 6 o 4 L Y 9 r s v / T s d U o x A X O e k l T J m r B Z n e a d F j p f b 6 R K A P c y E I Y z V I D 7 P x g S j u Y 4 i F s q 0 M W n S 0 4 m r t L 4 / Q y q o c y L L F g + u h j k A A A A B + 1 D N x 4 F R e N r w F S + S l 0 w r y q C 0 X C C u e R 8 G Y J n Z + 7 P G 8 l J 2 L c + 0 U F E R L c S c H H a R k G P T 4 x B K + v 2 x O I Y o 8 B 3 s i s Q n z < / D a t a M a s h u p > 
</file>

<file path=customXml/itemProps1.xml><?xml version="1.0" encoding="utf-8"?>
<ds:datastoreItem xmlns:ds="http://schemas.openxmlformats.org/officeDocument/2006/customXml" ds:itemID="{1DD4184D-28FC-46BB-9F17-0E4F998849D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Sytuacje</vt:lpstr>
      <vt:lpstr>Sytuacje!a</vt:lpstr>
      <vt:lpstr>Sytuacje!kkk</vt:lpstr>
      <vt:lpstr>Sytuacje!Tytuły_wydruku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Jasny GIS</dc:creator>
  <cp:lastModifiedBy>Damian Szwedziak</cp:lastModifiedBy>
  <cp:lastPrinted>2023-08-16T10:01:17Z</cp:lastPrinted>
  <dcterms:created xsi:type="dcterms:W3CDTF">2019-02-14T11:40:53Z</dcterms:created>
  <dcterms:modified xsi:type="dcterms:W3CDTF">2024-08-05T10:03:19Z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6b34f0e9-9ace-43ad-80d8-15e64d83c3d4</vt:lpwstr>
  </property>
</Properties>
</file>