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Mroczkowski\Desktop\GAZ Sztum\2021\"/>
    </mc:Choice>
  </mc:AlternateContent>
  <xr:revisionPtr revIDLastSave="0" documentId="8_{080D6418-CE52-43EC-8846-E2CBFCF08A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2" sheetId="2" r:id="rId1"/>
    <sheet name="Arkusz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 l="1"/>
  <c r="H17" i="2" s="1"/>
  <c r="G16" i="2"/>
  <c r="H16" i="2" s="1"/>
  <c r="G15" i="2"/>
  <c r="H15" i="2" s="1"/>
  <c r="G9" i="2"/>
  <c r="H9" i="2"/>
  <c r="G7" i="2"/>
  <c r="H7" i="2" s="1"/>
  <c r="H8" i="2"/>
  <c r="G8" i="2"/>
  <c r="C26" i="1"/>
  <c r="C25" i="1"/>
  <c r="P18" i="1"/>
  <c r="P19" i="1"/>
  <c r="P3" i="1"/>
  <c r="H18" i="2" l="1"/>
  <c r="G18" i="2"/>
  <c r="C23" i="2"/>
  <c r="P9" i="1"/>
  <c r="C24" i="2" l="1"/>
  <c r="P14" i="1"/>
  <c r="P13" i="1"/>
  <c r="P8" i="1"/>
  <c r="P4" i="1"/>
</calcChain>
</file>

<file path=xl/sharedStrings.xml><?xml version="1.0" encoding="utf-8"?>
<sst xmlns="http://schemas.openxmlformats.org/spreadsheetml/2006/main" count="125" uniqueCount="57">
  <si>
    <t xml:space="preserve">Nr PPG </t>
  </si>
  <si>
    <t>Grupa</t>
  </si>
  <si>
    <t xml:space="preserve">taryfowa </t>
  </si>
  <si>
    <t xml:space="preserve">styczeń </t>
  </si>
  <si>
    <t xml:space="preserve">luty </t>
  </si>
  <si>
    <t xml:space="preserve">marzec </t>
  </si>
  <si>
    <t xml:space="preserve">kwiecień </t>
  </si>
  <si>
    <t xml:space="preserve">maj </t>
  </si>
  <si>
    <t xml:space="preserve">czerwiec </t>
  </si>
  <si>
    <t xml:space="preserve">lipiec </t>
  </si>
  <si>
    <t xml:space="preserve">sierpień </t>
  </si>
  <si>
    <t xml:space="preserve">wrzesień </t>
  </si>
  <si>
    <t xml:space="preserve">październik </t>
  </si>
  <si>
    <t xml:space="preserve">listopad </t>
  </si>
  <si>
    <t xml:space="preserve">grudzień </t>
  </si>
  <si>
    <t>Łącznie</t>
  </si>
  <si>
    <t>PL0032036342</t>
  </si>
  <si>
    <t>W-5.1</t>
  </si>
  <si>
    <t>zużycie gazu</t>
  </si>
  <si>
    <t>zł brutto</t>
  </si>
  <si>
    <t>Przedszkole nr 1</t>
  </si>
  <si>
    <t>ZS Gościszewo</t>
  </si>
  <si>
    <t>ZS Czernin</t>
  </si>
  <si>
    <t>Remiza Gościszewo</t>
  </si>
  <si>
    <t>PL0032488525</t>
  </si>
  <si>
    <t>PL0032460578</t>
  </si>
  <si>
    <t>PL0032919199</t>
  </si>
  <si>
    <t>W-2.1</t>
  </si>
  <si>
    <t>W-3.6</t>
  </si>
  <si>
    <t>L.p.</t>
  </si>
  <si>
    <t>Nazwa Taryfy</t>
  </si>
  <si>
    <t>Zużycie gazu 01-01-2022 do 31-12-2022</t>
  </si>
  <si>
    <t>[kWh/rok]</t>
  </si>
  <si>
    <t>Zużycie gazu 01-01-2023 do 31-12-2023</t>
  </si>
  <si>
    <t>Koszt paliwa gazowego dla 24 miesięcy [zł netto]</t>
  </si>
  <si>
    <t>Koszt paliwa gazowego dla 24 miesięcy [ zł brutto]</t>
  </si>
  <si>
    <t>1.</t>
  </si>
  <si>
    <t>W-2 do W 3.6</t>
  </si>
  <si>
    <t>2.</t>
  </si>
  <si>
    <t>W-5</t>
  </si>
  <si>
    <t>SUMA</t>
  </si>
  <si>
    <t>[zł/kWh netto]</t>
  </si>
  <si>
    <t>Cena jednostkowa za dostawę paliwa gazowego 01-01-2022 do 31-12-2022</t>
  </si>
  <si>
    <t>Cena jednostkowa za dostawę paliwa gazowego 01-01-2023 do 31-12-2023</t>
  </si>
  <si>
    <t>Opłata abonamentowa 01-01-2022 do 31-12-2022</t>
  </si>
  <si>
    <t>[szt.]</t>
  </si>
  <si>
    <t>Opłata abonamentowa 01-01-2023 do 31-12-2023</t>
  </si>
  <si>
    <t>Koszt opłaty abonamentowej przez 24 miesięcy [zł netto]</t>
  </si>
  <si>
    <t>Koszt opłaty abonamentowej przez 24 miesięcy [ brutto]</t>
  </si>
  <si>
    <t xml:space="preserve">KOSZT DOSTAWY brutto </t>
  </si>
  <si>
    <t>KOSZT DOSTAWY netto</t>
  </si>
  <si>
    <t>FORMULARZ OBLICZANIA CENY</t>
  </si>
  <si>
    <t>UWAGA NALEŻY WYPEŁNIC TYLKO ZIELONE KOMÓRKI</t>
  </si>
  <si>
    <t>UWAGA NALEŻY PRZENIEŚĆ WARTOŚCI Z KOMÓREK NIEBIESKICH DO FORMULARZA OFERTOWEGO WYKONAWCY</t>
  </si>
  <si>
    <t>Cena jednostkowa za dostawę paliwa gazowego w latach 01-01-2023 do 31-12-2023</t>
  </si>
  <si>
    <t>Cena jednostkowa za dostawę paliwa gazowego w latach 01-01-2022 do 31-12-2022</t>
  </si>
  <si>
    <t>W 3.6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</si>
</sst>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4" fontId="0" fillId="0" borderId="11" xfId="0" applyNumberFormat="1" applyBorder="1"/>
    <xf numFmtId="4" fontId="4" fillId="0" borderId="11" xfId="0" applyNumberFormat="1" applyFont="1" applyBorder="1" applyAlignment="1">
      <alignment horizontal="justify" vertical="center" wrapText="1"/>
    </xf>
    <xf numFmtId="3" fontId="0" fillId="0" borderId="11" xfId="0" applyNumberForma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center" wrapText="1"/>
    </xf>
    <xf numFmtId="3" fontId="0" fillId="0" borderId="0" xfId="0" applyNumberFormat="1"/>
    <xf numFmtId="0" fontId="0" fillId="0" borderId="0" xfId="0" applyProtection="1">
      <protection locked="0"/>
    </xf>
    <xf numFmtId="0" fontId="0" fillId="0" borderId="0" xfId="0" applyProtection="1"/>
    <xf numFmtId="0" fontId="6" fillId="0" borderId="5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left" vertical="center" wrapText="1" indent="2"/>
    </xf>
    <xf numFmtId="0" fontId="6" fillId="0" borderId="4" xfId="0" applyFont="1" applyBorder="1" applyAlignment="1" applyProtection="1">
      <alignment horizontal="left" vertical="center" wrapText="1" indent="2"/>
    </xf>
    <xf numFmtId="0" fontId="6" fillId="0" borderId="3" xfId="0" applyFont="1" applyBorder="1" applyAlignment="1" applyProtection="1">
      <alignment horizontal="left" vertical="center" wrapText="1" indent="2"/>
    </xf>
    <xf numFmtId="0" fontId="6" fillId="0" borderId="5" xfId="0" applyFont="1" applyBorder="1" applyAlignment="1" applyProtection="1">
      <alignment horizontal="left" vertical="center" wrapText="1" indent="2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right" vertical="center" wrapText="1"/>
    </xf>
    <xf numFmtId="3" fontId="6" fillId="0" borderId="5" xfId="0" applyNumberFormat="1" applyFont="1" applyBorder="1" applyAlignment="1" applyProtection="1">
      <alignment vertical="center" wrapText="1"/>
    </xf>
    <xf numFmtId="164" fontId="6" fillId="2" borderId="5" xfId="0" applyNumberFormat="1" applyFont="1" applyFill="1" applyBorder="1" applyAlignment="1" applyProtection="1">
      <alignment vertical="center" wrapText="1"/>
      <protection locked="0"/>
    </xf>
    <xf numFmtId="3" fontId="6" fillId="2" borderId="5" xfId="0" applyNumberFormat="1" applyFont="1" applyFill="1" applyBorder="1" applyAlignment="1" applyProtection="1">
      <alignment vertical="center" wrapText="1"/>
      <protection locked="0"/>
    </xf>
    <xf numFmtId="0" fontId="6" fillId="2" borderId="5" xfId="0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vertical="center" wrapText="1"/>
    </xf>
    <xf numFmtId="0" fontId="0" fillId="3" borderId="0" xfId="0" applyFill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left" vertical="center" wrapText="1" indent="2"/>
    </xf>
    <xf numFmtId="0" fontId="6" fillId="0" borderId="3" xfId="0" applyFont="1" applyBorder="1" applyAlignment="1" applyProtection="1">
      <alignment horizontal="left" vertical="center" wrapText="1" indent="2"/>
    </xf>
    <xf numFmtId="0" fontId="6" fillId="0" borderId="2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horizontal="right" vertical="center" wrapText="1"/>
    </xf>
    <xf numFmtId="0" fontId="6" fillId="0" borderId="15" xfId="0" applyFont="1" applyBorder="1" applyAlignment="1" applyProtection="1">
      <alignment horizontal="right" vertical="center" wrapText="1"/>
    </xf>
    <xf numFmtId="0" fontId="6" fillId="0" borderId="14" xfId="0" applyFont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center" wrapText="1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2D2F8-2150-450F-945E-ED045DFF4879}">
  <dimension ref="A1:K26"/>
  <sheetViews>
    <sheetView tabSelected="1" topLeftCell="A4" workbookViewId="0">
      <selection activeCell="L16" sqref="L16"/>
    </sheetView>
  </sheetViews>
  <sheetFormatPr defaultRowHeight="15" x14ac:dyDescent="0.25"/>
  <cols>
    <col min="1" max="4" width="9.140625" style="15"/>
    <col min="5" max="5" width="19.5703125" style="15" customWidth="1"/>
    <col min="6" max="6" width="20.7109375" style="15" customWidth="1"/>
    <col min="7" max="16384" width="9.140625" style="15"/>
  </cols>
  <sheetData>
    <row r="1" spans="1:11" x14ac:dyDescent="0.25">
      <c r="A1" s="31" t="s">
        <v>51</v>
      </c>
      <c r="B1" s="31"/>
      <c r="C1" s="31"/>
      <c r="D1" s="31"/>
      <c r="E1" s="31"/>
      <c r="F1" s="31"/>
      <c r="G1" s="31"/>
      <c r="H1" s="31"/>
    </row>
    <row r="3" spans="1:11" x14ac:dyDescent="0.25">
      <c r="A3" s="32" t="s">
        <v>52</v>
      </c>
      <c r="B3" s="32"/>
      <c r="C3" s="32"/>
      <c r="D3" s="32"/>
      <c r="E3" s="32"/>
      <c r="F3" s="32"/>
      <c r="G3" s="32"/>
      <c r="H3" s="32"/>
    </row>
    <row r="4" spans="1:11" ht="15.75" thickBot="1" x14ac:dyDescent="0.3"/>
    <row r="5" spans="1:11" ht="105" x14ac:dyDescent="0.25">
      <c r="A5" s="34" t="s">
        <v>29</v>
      </c>
      <c r="B5" s="36" t="s">
        <v>30</v>
      </c>
      <c r="C5" s="20" t="s">
        <v>31</v>
      </c>
      <c r="D5" s="20" t="s">
        <v>33</v>
      </c>
      <c r="E5" s="19" t="s">
        <v>55</v>
      </c>
      <c r="F5" s="20" t="s">
        <v>54</v>
      </c>
      <c r="G5" s="38" t="s">
        <v>34</v>
      </c>
      <c r="H5" s="38" t="s">
        <v>35</v>
      </c>
    </row>
    <row r="6" spans="1:11" ht="30.75" thickBot="1" x14ac:dyDescent="0.3">
      <c r="A6" s="35"/>
      <c r="B6" s="37"/>
      <c r="C6" s="17" t="s">
        <v>32</v>
      </c>
      <c r="D6" s="17" t="s">
        <v>32</v>
      </c>
      <c r="E6" s="21" t="s">
        <v>41</v>
      </c>
      <c r="F6" s="22" t="s">
        <v>41</v>
      </c>
      <c r="G6" s="39"/>
      <c r="H6" s="39"/>
    </row>
    <row r="7" spans="1:11" ht="30.75" thickBot="1" x14ac:dyDescent="0.3">
      <c r="A7" s="23" t="s">
        <v>36</v>
      </c>
      <c r="B7" s="17" t="s">
        <v>37</v>
      </c>
      <c r="C7" s="25">
        <v>109200</v>
      </c>
      <c r="D7" s="25">
        <v>109200</v>
      </c>
      <c r="E7" s="26"/>
      <c r="F7" s="27"/>
      <c r="G7" s="17">
        <f>ROUND((E7*C7)+(F7*D7),2)</f>
        <v>0</v>
      </c>
      <c r="H7" s="17">
        <f>G7*1.23</f>
        <v>0</v>
      </c>
    </row>
    <row r="8" spans="1:11" ht="15.75" thickBot="1" x14ac:dyDescent="0.3">
      <c r="A8" s="23" t="s">
        <v>38</v>
      </c>
      <c r="B8" s="17" t="s">
        <v>39</v>
      </c>
      <c r="C8" s="17">
        <v>143588</v>
      </c>
      <c r="D8" s="17">
        <v>143588</v>
      </c>
      <c r="E8" s="28"/>
      <c r="F8" s="28"/>
      <c r="G8" s="17">
        <f>ROUND((E8*C8)+(F8*D8),2)</f>
        <v>0</v>
      </c>
      <c r="H8" s="17">
        <f>G8*1.23</f>
        <v>0</v>
      </c>
    </row>
    <row r="9" spans="1:11" ht="15.75" thickBot="1" x14ac:dyDescent="0.3">
      <c r="A9" s="40" t="s">
        <v>40</v>
      </c>
      <c r="B9" s="41"/>
      <c r="C9" s="41"/>
      <c r="D9" s="42"/>
      <c r="E9" s="24"/>
      <c r="F9" s="24"/>
      <c r="G9" s="29">
        <f>SUM(G7:G8)</f>
        <v>0</v>
      </c>
      <c r="H9" s="29">
        <f>SUM(H7:H8)</f>
        <v>0</v>
      </c>
    </row>
    <row r="12" spans="1:11" ht="15.75" thickBot="1" x14ac:dyDescent="0.3"/>
    <row r="13" spans="1:11" ht="105" x14ac:dyDescent="0.25">
      <c r="A13" s="34" t="s">
        <v>29</v>
      </c>
      <c r="B13" s="38" t="s">
        <v>30</v>
      </c>
      <c r="C13" s="18" t="s">
        <v>44</v>
      </c>
      <c r="D13" s="18" t="s">
        <v>46</v>
      </c>
      <c r="E13" s="19" t="s">
        <v>42</v>
      </c>
      <c r="F13" s="20" t="s">
        <v>43</v>
      </c>
      <c r="G13" s="38" t="s">
        <v>47</v>
      </c>
      <c r="H13" s="38" t="s">
        <v>48</v>
      </c>
    </row>
    <row r="14" spans="1:11" ht="15.75" thickBot="1" x14ac:dyDescent="0.3">
      <c r="A14" s="35"/>
      <c r="B14" s="39"/>
      <c r="C14" s="17" t="s">
        <v>45</v>
      </c>
      <c r="D14" s="17" t="s">
        <v>45</v>
      </c>
      <c r="E14" s="21" t="s">
        <v>41</v>
      </c>
      <c r="F14" s="22" t="s">
        <v>41</v>
      </c>
      <c r="G14" s="39"/>
      <c r="H14" s="39"/>
    </row>
    <row r="15" spans="1:11" ht="15.75" thickBot="1" x14ac:dyDescent="0.3">
      <c r="A15" s="23" t="s">
        <v>36</v>
      </c>
      <c r="B15" s="17" t="s">
        <v>27</v>
      </c>
      <c r="C15" s="17">
        <v>12</v>
      </c>
      <c r="D15" s="17">
        <v>12</v>
      </c>
      <c r="E15" s="27"/>
      <c r="F15" s="27"/>
      <c r="G15" s="17">
        <f>ROUND((E15*C15)+(F15*D15),2)</f>
        <v>0</v>
      </c>
      <c r="H15" s="17">
        <f>G15*1.23</f>
        <v>0</v>
      </c>
    </row>
    <row r="16" spans="1:11" ht="15.75" thickBot="1" x14ac:dyDescent="0.3">
      <c r="A16" s="23" t="s">
        <v>36</v>
      </c>
      <c r="B16" s="17" t="s">
        <v>56</v>
      </c>
      <c r="C16" s="17">
        <v>24</v>
      </c>
      <c r="D16" s="17">
        <v>24</v>
      </c>
      <c r="E16" s="27"/>
      <c r="F16" s="27"/>
      <c r="G16" s="17">
        <f>ROUND((E16*C16)+(F16*D16),2)</f>
        <v>0</v>
      </c>
      <c r="H16" s="17">
        <f t="shared" ref="H16:H17" si="0">G16*1.23</f>
        <v>0</v>
      </c>
      <c r="K16" s="16"/>
    </row>
    <row r="17" spans="1:8" ht="15.75" thickBot="1" x14ac:dyDescent="0.3">
      <c r="A17" s="23" t="s">
        <v>38</v>
      </c>
      <c r="B17" s="17" t="s">
        <v>39</v>
      </c>
      <c r="C17" s="17">
        <v>12</v>
      </c>
      <c r="D17" s="17">
        <v>12</v>
      </c>
      <c r="E17" s="28"/>
      <c r="F17" s="28"/>
      <c r="G17" s="17">
        <f>ROUND((E17*C17)+(F17*D17),2)</f>
        <v>0</v>
      </c>
      <c r="H17" s="17">
        <f t="shared" si="0"/>
        <v>0</v>
      </c>
    </row>
    <row r="18" spans="1:8" ht="15.75" thickBot="1" x14ac:dyDescent="0.3">
      <c r="A18" s="40" t="s">
        <v>40</v>
      </c>
      <c r="B18" s="41"/>
      <c r="C18" s="41"/>
      <c r="D18" s="42"/>
      <c r="E18" s="24"/>
      <c r="F18" s="24"/>
      <c r="G18" s="29">
        <f>SUM(G15:G17)</f>
        <v>0</v>
      </c>
      <c r="H18" s="29">
        <f>SUM(H15:H17)</f>
        <v>0</v>
      </c>
    </row>
    <row r="23" spans="1:8" ht="30" customHeight="1" x14ac:dyDescent="0.25">
      <c r="A23" s="43" t="s">
        <v>49</v>
      </c>
      <c r="B23" s="43"/>
      <c r="C23" s="30">
        <f>H18+H9</f>
        <v>0</v>
      </c>
    </row>
    <row r="24" spans="1:8" ht="29.25" customHeight="1" x14ac:dyDescent="0.25">
      <c r="A24" s="43" t="s">
        <v>50</v>
      </c>
      <c r="B24" s="43"/>
      <c r="C24" s="30">
        <f>G9+G18</f>
        <v>0</v>
      </c>
    </row>
    <row r="26" spans="1:8" ht="39" customHeight="1" x14ac:dyDescent="0.25">
      <c r="A26" s="33" t="s">
        <v>53</v>
      </c>
      <c r="B26" s="33"/>
      <c r="C26" s="33"/>
      <c r="D26" s="33"/>
      <c r="E26" s="33"/>
      <c r="F26" s="33"/>
      <c r="G26" s="33"/>
      <c r="H26" s="33"/>
    </row>
  </sheetData>
  <sheetProtection formatCells="0"/>
  <mergeCells count="15">
    <mergeCell ref="A1:H1"/>
    <mergeCell ref="A3:H3"/>
    <mergeCell ref="A26:H26"/>
    <mergeCell ref="A5:A6"/>
    <mergeCell ref="B5:B6"/>
    <mergeCell ref="G5:G6"/>
    <mergeCell ref="H5:H6"/>
    <mergeCell ref="A9:D9"/>
    <mergeCell ref="A13:A14"/>
    <mergeCell ref="B13:B14"/>
    <mergeCell ref="G13:G14"/>
    <mergeCell ref="H13:H14"/>
    <mergeCell ref="A18:D18"/>
    <mergeCell ref="A23:B23"/>
    <mergeCell ref="A24:B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6"/>
  <sheetViews>
    <sheetView workbookViewId="0">
      <selection activeCell="T14" sqref="T14"/>
    </sheetView>
  </sheetViews>
  <sheetFormatPr defaultRowHeight="15" x14ac:dyDescent="0.25"/>
  <cols>
    <col min="1" max="1" width="16.28515625" customWidth="1"/>
  </cols>
  <sheetData>
    <row r="1" spans="1:16" x14ac:dyDescent="0.25">
      <c r="A1" s="57" t="s">
        <v>0</v>
      </c>
      <c r="B1" s="1" t="s">
        <v>1</v>
      </c>
      <c r="C1" s="50" t="s">
        <v>20</v>
      </c>
      <c r="D1" s="54" t="s">
        <v>3</v>
      </c>
      <c r="E1" s="54" t="s">
        <v>4</v>
      </c>
      <c r="F1" s="54" t="s">
        <v>5</v>
      </c>
      <c r="G1" s="54" t="s">
        <v>6</v>
      </c>
      <c r="H1" s="54" t="s">
        <v>7</v>
      </c>
      <c r="I1" s="54" t="s">
        <v>8</v>
      </c>
      <c r="J1" s="54" t="s">
        <v>9</v>
      </c>
      <c r="K1" s="54" t="s">
        <v>10</v>
      </c>
      <c r="L1" s="54" t="s">
        <v>11</v>
      </c>
      <c r="M1" s="54" t="s">
        <v>12</v>
      </c>
      <c r="N1" s="54" t="s">
        <v>13</v>
      </c>
      <c r="O1" s="54" t="s">
        <v>14</v>
      </c>
      <c r="P1" s="54" t="s">
        <v>15</v>
      </c>
    </row>
    <row r="2" spans="1:16" ht="15.75" thickBot="1" x14ac:dyDescent="0.3">
      <c r="A2" s="58"/>
      <c r="B2" s="2" t="s">
        <v>2</v>
      </c>
      <c r="C2" s="51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5"/>
    </row>
    <row r="3" spans="1:16" ht="15.75" customHeight="1" thickTop="1" thickBot="1" x14ac:dyDescent="0.3">
      <c r="A3" s="52" t="s">
        <v>25</v>
      </c>
      <c r="B3" s="48" t="s">
        <v>27</v>
      </c>
      <c r="C3" s="6" t="s">
        <v>18</v>
      </c>
      <c r="D3" s="10">
        <v>873</v>
      </c>
      <c r="E3" s="10">
        <v>803</v>
      </c>
      <c r="F3" s="10">
        <v>688</v>
      </c>
      <c r="G3" s="10">
        <v>667</v>
      </c>
      <c r="H3" s="10">
        <v>619</v>
      </c>
      <c r="I3" s="10">
        <v>517</v>
      </c>
      <c r="J3" s="10">
        <v>533</v>
      </c>
      <c r="K3" s="10">
        <v>537</v>
      </c>
      <c r="L3" s="10">
        <v>519</v>
      </c>
      <c r="M3" s="10">
        <v>642</v>
      </c>
      <c r="N3" s="10">
        <v>695</v>
      </c>
      <c r="O3" s="10">
        <v>813</v>
      </c>
      <c r="P3" s="11">
        <f>SUM(D3:O3)</f>
        <v>7906</v>
      </c>
    </row>
    <row r="4" spans="1:16" ht="16.5" thickTop="1" thickBot="1" x14ac:dyDescent="0.3">
      <c r="A4" s="53"/>
      <c r="B4" s="49"/>
      <c r="C4" s="7" t="s">
        <v>19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13">
        <f>SUM(D4:O4)</f>
        <v>0</v>
      </c>
    </row>
    <row r="5" spans="1:16" ht="15.75" thickBot="1" x14ac:dyDescent="0.3"/>
    <row r="6" spans="1:16" ht="15" customHeight="1" x14ac:dyDescent="0.25">
      <c r="A6" s="57" t="s">
        <v>0</v>
      </c>
      <c r="B6" s="1" t="s">
        <v>1</v>
      </c>
      <c r="C6" s="50" t="s">
        <v>21</v>
      </c>
      <c r="D6" s="54" t="s">
        <v>3</v>
      </c>
      <c r="E6" s="54" t="s">
        <v>4</v>
      </c>
      <c r="F6" s="54" t="s">
        <v>5</v>
      </c>
      <c r="G6" s="54" t="s">
        <v>6</v>
      </c>
      <c r="H6" s="54" t="s">
        <v>7</v>
      </c>
      <c r="I6" s="54" t="s">
        <v>8</v>
      </c>
      <c r="J6" s="54" t="s">
        <v>9</v>
      </c>
      <c r="K6" s="54" t="s">
        <v>10</v>
      </c>
      <c r="L6" s="54" t="s">
        <v>11</v>
      </c>
      <c r="M6" s="54" t="s">
        <v>12</v>
      </c>
      <c r="N6" s="54" t="s">
        <v>13</v>
      </c>
      <c r="O6" s="54" t="s">
        <v>14</v>
      </c>
      <c r="P6" s="54" t="s">
        <v>15</v>
      </c>
    </row>
    <row r="7" spans="1:16" ht="15.75" thickBot="1" x14ac:dyDescent="0.3">
      <c r="A7" s="58"/>
      <c r="B7" s="2" t="s">
        <v>2</v>
      </c>
      <c r="C7" s="51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 ht="15.75" customHeight="1" thickTop="1" thickBot="1" x14ac:dyDescent="0.3">
      <c r="A8" s="50" t="s">
        <v>16</v>
      </c>
      <c r="B8" s="48" t="s">
        <v>17</v>
      </c>
      <c r="C8" s="6" t="s">
        <v>18</v>
      </c>
      <c r="D8" s="10">
        <v>25134</v>
      </c>
      <c r="E8" s="10">
        <v>22518</v>
      </c>
      <c r="F8" s="10">
        <v>19217</v>
      </c>
      <c r="G8" s="10">
        <v>6234</v>
      </c>
      <c r="H8" s="10">
        <v>5344</v>
      </c>
      <c r="I8" s="10">
        <v>752</v>
      </c>
      <c r="J8" s="10">
        <v>216</v>
      </c>
      <c r="K8" s="10">
        <v>704</v>
      </c>
      <c r="L8" s="10">
        <v>1230</v>
      </c>
      <c r="M8" s="10">
        <v>13476</v>
      </c>
      <c r="N8" s="10">
        <v>18626</v>
      </c>
      <c r="O8" s="10">
        <v>30137</v>
      </c>
      <c r="P8" s="12">
        <f>SUM(D8:O8)</f>
        <v>143588</v>
      </c>
    </row>
    <row r="9" spans="1:16" ht="16.5" thickTop="1" thickBot="1" x14ac:dyDescent="0.3">
      <c r="A9" s="51"/>
      <c r="B9" s="49"/>
      <c r="C9" s="7" t="s">
        <v>19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9">
        <f>SUM(D9:O9)</f>
        <v>0</v>
      </c>
    </row>
    <row r="10" spans="1:16" ht="15.75" thickBot="1" x14ac:dyDescent="0.3"/>
    <row r="11" spans="1:16" x14ac:dyDescent="0.25">
      <c r="A11" s="57" t="s">
        <v>0</v>
      </c>
      <c r="B11" s="1" t="s">
        <v>1</v>
      </c>
      <c r="C11" s="50" t="s">
        <v>22</v>
      </c>
      <c r="D11" s="54" t="s">
        <v>3</v>
      </c>
      <c r="E11" s="54" t="s">
        <v>4</v>
      </c>
      <c r="F11" s="54" t="s">
        <v>5</v>
      </c>
      <c r="G11" s="54" t="s">
        <v>6</v>
      </c>
      <c r="H11" s="54" t="s">
        <v>7</v>
      </c>
      <c r="I11" s="54" t="s">
        <v>8</v>
      </c>
      <c r="J11" s="54" t="s">
        <v>9</v>
      </c>
      <c r="K11" s="54" t="s">
        <v>10</v>
      </c>
      <c r="L11" s="54" t="s">
        <v>11</v>
      </c>
      <c r="M11" s="54" t="s">
        <v>12</v>
      </c>
      <c r="N11" s="54" t="s">
        <v>13</v>
      </c>
      <c r="O11" s="54" t="s">
        <v>14</v>
      </c>
      <c r="P11" s="54" t="s">
        <v>15</v>
      </c>
    </row>
    <row r="12" spans="1:16" ht="15.75" thickBot="1" x14ac:dyDescent="0.3">
      <c r="A12" s="58"/>
      <c r="B12" s="2" t="s">
        <v>2</v>
      </c>
      <c r="C12" s="51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</row>
    <row r="13" spans="1:16" ht="15.75" customHeight="1" thickTop="1" thickBot="1" x14ac:dyDescent="0.3">
      <c r="A13" s="50" t="s">
        <v>24</v>
      </c>
      <c r="B13" s="48" t="s">
        <v>28</v>
      </c>
      <c r="C13" s="6" t="s">
        <v>18</v>
      </c>
      <c r="D13" s="44">
        <v>16928</v>
      </c>
      <c r="E13" s="45"/>
      <c r="F13" s="10">
        <v>7614</v>
      </c>
      <c r="G13" s="10">
        <v>5965</v>
      </c>
      <c r="H13" s="10">
        <v>6885</v>
      </c>
      <c r="I13" s="10">
        <v>5608</v>
      </c>
      <c r="J13" s="10">
        <v>4081</v>
      </c>
      <c r="K13" s="10">
        <v>6468</v>
      </c>
      <c r="L13" s="10">
        <v>6638</v>
      </c>
      <c r="M13" s="10">
        <v>8109</v>
      </c>
      <c r="N13" s="10">
        <v>8661</v>
      </c>
      <c r="O13" s="10">
        <v>5928</v>
      </c>
      <c r="P13" s="12">
        <f>SUM(D13:O13)</f>
        <v>82885</v>
      </c>
    </row>
    <row r="14" spans="1:16" ht="16.5" thickTop="1" thickBot="1" x14ac:dyDescent="0.3">
      <c r="A14" s="51"/>
      <c r="B14" s="49"/>
      <c r="C14" s="7" t="s">
        <v>19</v>
      </c>
      <c r="D14" s="46">
        <v>0</v>
      </c>
      <c r="E14" s="47"/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9">
        <f>SUM(D14:O14)</f>
        <v>0</v>
      </c>
    </row>
    <row r="16" spans="1:16" ht="15" customHeight="1" x14ac:dyDescent="0.25">
      <c r="A16" s="57" t="s">
        <v>0</v>
      </c>
      <c r="B16" s="1" t="s">
        <v>1</v>
      </c>
      <c r="C16" s="50" t="s">
        <v>23</v>
      </c>
      <c r="D16" s="54" t="s">
        <v>3</v>
      </c>
      <c r="E16" s="54" t="s">
        <v>4</v>
      </c>
      <c r="F16" s="54" t="s">
        <v>5</v>
      </c>
      <c r="G16" s="54" t="s">
        <v>6</v>
      </c>
      <c r="H16" s="54" t="s">
        <v>7</v>
      </c>
      <c r="I16" s="54" t="s">
        <v>8</v>
      </c>
      <c r="J16" s="54" t="s">
        <v>9</v>
      </c>
      <c r="K16" s="54" t="s">
        <v>10</v>
      </c>
      <c r="L16" s="54" t="s">
        <v>11</v>
      </c>
      <c r="M16" s="54" t="s">
        <v>12</v>
      </c>
      <c r="N16" s="54" t="s">
        <v>13</v>
      </c>
      <c r="O16" s="54" t="s">
        <v>14</v>
      </c>
      <c r="P16" s="54" t="s">
        <v>15</v>
      </c>
    </row>
    <row r="17" spans="1:16" ht="15.75" thickBot="1" x14ac:dyDescent="0.3">
      <c r="A17" s="58"/>
      <c r="B17" s="2" t="s">
        <v>2</v>
      </c>
      <c r="C17" s="51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</row>
    <row r="18" spans="1:16" ht="15.75" customHeight="1" thickBot="1" x14ac:dyDescent="0.3">
      <c r="A18" s="50" t="s">
        <v>26</v>
      </c>
      <c r="B18" s="48" t="s">
        <v>28</v>
      </c>
      <c r="C18" s="1" t="s">
        <v>18</v>
      </c>
      <c r="D18" s="3">
        <v>2418</v>
      </c>
      <c r="E18" s="3">
        <v>2488</v>
      </c>
      <c r="F18" s="3">
        <v>2253</v>
      </c>
      <c r="G18" s="3">
        <v>2448</v>
      </c>
      <c r="H18" s="3">
        <v>870</v>
      </c>
      <c r="I18" s="3">
        <v>493</v>
      </c>
      <c r="J18" s="3">
        <v>461</v>
      </c>
      <c r="K18" s="3">
        <v>514</v>
      </c>
      <c r="L18" s="3">
        <v>628</v>
      </c>
      <c r="M18" s="3">
        <v>1581</v>
      </c>
      <c r="N18" s="3">
        <v>2266</v>
      </c>
      <c r="O18" s="3">
        <v>1989</v>
      </c>
      <c r="P18" s="4">
        <f>SUM(D18:O18)</f>
        <v>18409</v>
      </c>
    </row>
    <row r="19" spans="1:16" ht="15.75" thickBot="1" x14ac:dyDescent="0.3">
      <c r="A19" s="51"/>
      <c r="B19" s="49"/>
      <c r="C19" s="5" t="s">
        <v>19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4">
        <f>SUM(D19:O19)</f>
        <v>0</v>
      </c>
    </row>
    <row r="22" spans="1:16" x14ac:dyDescent="0.25">
      <c r="P22" s="14"/>
    </row>
    <row r="25" spans="1:16" x14ac:dyDescent="0.25">
      <c r="C25" s="14">
        <f>P3+P13+P18</f>
        <v>109200</v>
      </c>
    </row>
    <row r="26" spans="1:16" x14ac:dyDescent="0.25">
      <c r="C26" s="14">
        <f>P8</f>
        <v>143588</v>
      </c>
    </row>
  </sheetData>
  <mergeCells count="70">
    <mergeCell ref="N1:N2"/>
    <mergeCell ref="A1:A2"/>
    <mergeCell ref="D1:D2"/>
    <mergeCell ref="E1:E2"/>
    <mergeCell ref="F1:F2"/>
    <mergeCell ref="G1:G2"/>
    <mergeCell ref="H1:H2"/>
    <mergeCell ref="C1:C2"/>
    <mergeCell ref="P6:P7"/>
    <mergeCell ref="O1:O2"/>
    <mergeCell ref="P1:P2"/>
    <mergeCell ref="A6:A7"/>
    <mergeCell ref="D6:D7"/>
    <mergeCell ref="E6:E7"/>
    <mergeCell ref="F6:F7"/>
    <mergeCell ref="G6:G7"/>
    <mergeCell ref="H6:H7"/>
    <mergeCell ref="I6:I7"/>
    <mergeCell ref="J6:J7"/>
    <mergeCell ref="I1:I2"/>
    <mergeCell ref="J1:J2"/>
    <mergeCell ref="K1:K2"/>
    <mergeCell ref="L1:L2"/>
    <mergeCell ref="M1:M2"/>
    <mergeCell ref="K6:K7"/>
    <mergeCell ref="L6:L7"/>
    <mergeCell ref="M6:M7"/>
    <mergeCell ref="N6:N7"/>
    <mergeCell ref="O6:O7"/>
    <mergeCell ref="N11:N12"/>
    <mergeCell ref="A11:A12"/>
    <mergeCell ref="D11:D12"/>
    <mergeCell ref="E11:E12"/>
    <mergeCell ref="F11:F12"/>
    <mergeCell ref="G11:G12"/>
    <mergeCell ref="H11:H12"/>
    <mergeCell ref="P16:P17"/>
    <mergeCell ref="O11:O12"/>
    <mergeCell ref="P11:P12"/>
    <mergeCell ref="A16:A17"/>
    <mergeCell ref="D16:D17"/>
    <mergeCell ref="E16:E17"/>
    <mergeCell ref="F16:F17"/>
    <mergeCell ref="G16:G17"/>
    <mergeCell ref="H16:H17"/>
    <mergeCell ref="I16:I17"/>
    <mergeCell ref="J16:J17"/>
    <mergeCell ref="I11:I12"/>
    <mergeCell ref="J11:J12"/>
    <mergeCell ref="K11:K12"/>
    <mergeCell ref="L11:L12"/>
    <mergeCell ref="M11:M12"/>
    <mergeCell ref="K16:K17"/>
    <mergeCell ref="L16:L17"/>
    <mergeCell ref="M16:M17"/>
    <mergeCell ref="N16:N17"/>
    <mergeCell ref="O16:O17"/>
    <mergeCell ref="D13:E13"/>
    <mergeCell ref="D14:E14"/>
    <mergeCell ref="B18:B19"/>
    <mergeCell ref="A8:A9"/>
    <mergeCell ref="A3:A4"/>
    <mergeCell ref="A18:A19"/>
    <mergeCell ref="A13:A14"/>
    <mergeCell ref="C6:C7"/>
    <mergeCell ref="C11:C12"/>
    <mergeCell ref="C16:C17"/>
    <mergeCell ref="B3:B4"/>
    <mergeCell ref="B8:B9"/>
    <mergeCell ref="B13:B14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Mroczkowski</dc:creator>
  <cp:lastModifiedBy>Mroczkowski</cp:lastModifiedBy>
  <cp:lastPrinted>2021-07-15T09:56:11Z</cp:lastPrinted>
  <dcterms:created xsi:type="dcterms:W3CDTF">2015-06-05T18:19:34Z</dcterms:created>
  <dcterms:modified xsi:type="dcterms:W3CDTF">2021-08-06T10:37:00Z</dcterms:modified>
</cp:coreProperties>
</file>