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 zamówienia publiczne\BZP.271.1.5.2022_AD Rozbudowa ul. Witosa\do_prawnikow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Print_Area" localSheetId="0">Arkusz1!$A$1:$G$80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0" i="1"/>
  <c r="E29" i="1"/>
  <c r="E27" i="1"/>
  <c r="E14" i="1"/>
  <c r="E59" i="1" l="1"/>
  <c r="E60" i="1"/>
</calcChain>
</file>

<file path=xl/sharedStrings.xml><?xml version="1.0" encoding="utf-8"?>
<sst xmlns="http://schemas.openxmlformats.org/spreadsheetml/2006/main" count="203" uniqueCount="117">
  <si>
    <t>Zakres rzeczowo - finansowy robót</t>
  </si>
  <si>
    <t>L.p.</t>
  </si>
  <si>
    <t>Opis</t>
  </si>
  <si>
    <t>jm</t>
  </si>
  <si>
    <t>ilość razem</t>
  </si>
  <si>
    <t>cena jednostkowa [zł]</t>
  </si>
  <si>
    <t>wartość [zł]</t>
  </si>
  <si>
    <t>m3</t>
  </si>
  <si>
    <t>m2</t>
  </si>
  <si>
    <t>m</t>
  </si>
  <si>
    <t>szt.</t>
  </si>
  <si>
    <t>kpl.</t>
  </si>
  <si>
    <t>VAT</t>
  </si>
  <si>
    <t>ROBOTY ZIEMNE</t>
  </si>
  <si>
    <t>szt</t>
  </si>
  <si>
    <t/>
  </si>
  <si>
    <t>ryczałt</t>
  </si>
  <si>
    <t>D-01.00.00</t>
  </si>
  <si>
    <t>ROBOTY PRZYGOTOWAWCZE</t>
  </si>
  <si>
    <t>D-01.01.01</t>
  </si>
  <si>
    <t>Wyznaczenie trasy i punktów wysokościowych w tym zabezpieczenie/odtworzenie punktów osnowy geodezyjnej</t>
  </si>
  <si>
    <t>D-01.02.02</t>
  </si>
  <si>
    <t>D-01.02.04</t>
  </si>
  <si>
    <t>ROBOTY ROZBIÓRKOWE</t>
  </si>
  <si>
    <t>D-02.00.00</t>
  </si>
  <si>
    <t>D-02.01.01</t>
  </si>
  <si>
    <t>D-02.03.01</t>
  </si>
  <si>
    <t>D-04.00.00</t>
  </si>
  <si>
    <t>PODBUDOWY</t>
  </si>
  <si>
    <t>D-04.01.01</t>
  </si>
  <si>
    <t>D-04.04.02</t>
  </si>
  <si>
    <t>Warstwa dolna podbudowy z kruszywa łamanego o grubości po zagęszczeniu 15cm</t>
  </si>
  <si>
    <t>D-04.05.01</t>
  </si>
  <si>
    <t>D-05.00.00</t>
  </si>
  <si>
    <t>ROBOTY NAWIERZCHNIOWE</t>
  </si>
  <si>
    <t>D-05.03.23</t>
  </si>
  <si>
    <t>Chodniki z kostki brukowej betonowej grubości 8cm na podsypce cementowo-piaskowej wypełnieniem spoin piaskiem</t>
  </si>
  <si>
    <t>D-07.00.00</t>
  </si>
  <si>
    <t>URZĄDZENIA BEZPIECZEŃSTWA RUCHU</t>
  </si>
  <si>
    <t>D-07.02.01</t>
  </si>
  <si>
    <t>Pionowe znaki drogowe znaki zakazu, nakazu, ostrzegawcze i informacyjne o pow. ponad 0,3m2</t>
  </si>
  <si>
    <t>Ustawienie słupków do znaków w fundamencie z betonu C16/20</t>
  </si>
  <si>
    <t>D-07.01.01</t>
  </si>
  <si>
    <t>Linie na skrzyżowaniach i przejściach dla pieszych malowane mechanicznie</t>
  </si>
  <si>
    <t>D-08.00.00</t>
  </si>
  <si>
    <t>ELEMENTY ULIC</t>
  </si>
  <si>
    <t>D-08.01.01</t>
  </si>
  <si>
    <t>Wbudowanie krawężników betonowych 15x30cm - podsypka cementowo-piaskowa, spoiny wypełniane zaprawą</t>
  </si>
  <si>
    <t>Ława betonowa z oporem pod krawężniki C12/15</t>
  </si>
  <si>
    <t>D-08.03.01</t>
  </si>
  <si>
    <t>D-06.00.00</t>
  </si>
  <si>
    <t>ROBOTY WYKOŃCZENIOWE</t>
  </si>
  <si>
    <t>D-06.01.01</t>
  </si>
  <si>
    <t>D-09.00.00</t>
  </si>
  <si>
    <t>ZIELEŃ DROGOWA</t>
  </si>
  <si>
    <t>D-09.01.01</t>
  </si>
  <si>
    <t>Wykopanie krzewów w celu przesadzenia</t>
  </si>
  <si>
    <t>BRANŻA DROGOWA + ZIELEŃ</t>
  </si>
  <si>
    <t>Przestawienie ogrodzenia wraz z wykonaniem fundamentów pod słupki</t>
  </si>
  <si>
    <t>kontener</t>
  </si>
  <si>
    <t>D.01.02.01</t>
  </si>
  <si>
    <t>USUNIĘCIE DRZEW I KRZEWÓW</t>
  </si>
  <si>
    <t>ha</t>
  </si>
  <si>
    <t>E.-01.00</t>
  </si>
  <si>
    <t>Roboty budowlane</t>
  </si>
  <si>
    <t>Mechaniczny demontaż słupów oświetleniowych</t>
  </si>
  <si>
    <t>słup</t>
  </si>
  <si>
    <t>Ułożenie rur osłonowych z PCW o śr.do 140 mm</t>
  </si>
  <si>
    <t>Przewody uziemiające i wyrównawcze ułożone luzem</t>
  </si>
  <si>
    <t>Łączenie przewodów instalacji odgromowej lub przewodów wyrównawczych z bednarki o przekroju do 120 mm2 w wykopie</t>
  </si>
  <si>
    <t>Układanie kabli o masie do 1.0 kg/m w rurach i słupach</t>
  </si>
  <si>
    <t>Układanie kabli o masie do 1.0 kg/m w rowach kablowych ręcznie</t>
  </si>
  <si>
    <t>Zarobienie na sucho końca kabla 4-żyłowego o przekroju żył do 50 mm2 na napięcie do 1 kV o izolacji i powłoce z tworzyw sztucznych</t>
  </si>
  <si>
    <t>Nawierzchnie po robotach kablowych na chodnikach, wjazdach, placach z płyt betonowych 50x50x7 cm na podsypce cementowo-piaskowej</t>
  </si>
  <si>
    <t>Montaż i stawianie słupów oświetleniowych SAL-9 WŁN</t>
  </si>
  <si>
    <t>Montaż i stawianie słupów oświetleniowych SAL-70G</t>
  </si>
  <si>
    <t>Montaż przewodów do opraw oświetleniowych - wciąganie w słupy, rury osłonowe i wysięgniki przy wysokości latarń do 10 m</t>
  </si>
  <si>
    <t>kpl.przew.</t>
  </si>
  <si>
    <t>Montaż przewodów do opraw oświetleniowych - wciąganie w słupy, rury osłonowe i wysięgniki przy wysokości latarń do 7 m</t>
  </si>
  <si>
    <t>Montaż opraw oświetlenia zewnętrznego na słupie - oprawa LED 67W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</si>
  <si>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</si>
  <si>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</si>
  <si>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</si>
  <si>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</si>
  <si>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Pomiary natężenia oświetlenia</t>
  </si>
  <si>
    <t>BRANŻA ELEKTRYCZNA - BUDOWA OŚWIETLENIA</t>
  </si>
  <si>
    <t>Razem przebudowa netto</t>
  </si>
  <si>
    <t>Razem przebudowa brutto</t>
  </si>
  <si>
    <t xml:space="preserve">Rozbiórka nawierzchni z kostki nieregularnej </t>
  </si>
  <si>
    <t>Rozbiórka nawierzchni betonowych</t>
  </si>
  <si>
    <t>Wywiezienie gruzu z terenu rozbiórki wraz z utylizacją</t>
  </si>
  <si>
    <t>Roboty ziemne z wywiezieniem urobku i utylizacją</t>
  </si>
  <si>
    <t>Formowanie i zagęszczanie nasypów</t>
  </si>
  <si>
    <t>Profilowanie i zagęszczanie podłoża pod warstwy konstrukcyjne nawierzchni</t>
  </si>
  <si>
    <t>Wykonanie warstwy wzmacniającej z kryszywa stabilizowanego cementem o grubości po zagęszczeniu 15cm</t>
  </si>
  <si>
    <t>Wjazdy z kostki brukowej betonowej grubości 8cm na podsypce cementowo-piaskowej 3cm z wypełnieniem spoin piaskiem</t>
  </si>
  <si>
    <t>Obrzeża betonowe o wymiarach 30x8cm na podsypce piaskowej z wypełnieniem spoin zaprawą cementową</t>
  </si>
  <si>
    <t>Humusowanie skarp warstwą humusu grubości 10 cm z obsianiem</t>
  </si>
  <si>
    <t>Plantowanie powierzchni gruntu rodzimego</t>
  </si>
  <si>
    <t xml:space="preserve">Sadzenie  krzewów w dole o średnicy 0,50m i głębokości 0,50m </t>
  </si>
  <si>
    <t xml:space="preserve">Kopanie rowów dla kabli </t>
  </si>
  <si>
    <t xml:space="preserve">Nasypanie warstwy piasku na dnie rowu kablowego </t>
  </si>
  <si>
    <t xml:space="preserve">Zasypywanie rowów dla kabli </t>
  </si>
  <si>
    <t xml:space="preserve">Usunięcie warstwy ziemi urodzajnej o grubości do 20 cm </t>
  </si>
  <si>
    <t>Przestawienie śmietnika</t>
  </si>
  <si>
    <t>Wycinka drzew o średnicy 36-45 cm wraz z karczowaniem pni</t>
  </si>
  <si>
    <t>Karczowanie krzaków, zagajników</t>
  </si>
  <si>
    <t>Krawężniki betonowe wtopione o wymiarach 15x22cm na podsypce cementowo-piaskowej, spoiny wypełniane zaprawą</t>
  </si>
  <si>
    <t>Rozebranie nawierzchni chodników z płyt chodnikowych betonowych</t>
  </si>
  <si>
    <t>Uziomy ze stali profilowanej miedziowane o długości 3 m (metoda wykonania udarowa)</t>
  </si>
  <si>
    <t>Demontaż znaków drogowych - ostrzegawczych, zakazu i nakazu</t>
  </si>
  <si>
    <t>Sadzenie drzew z bryłą korzeniową z zaprawą dołów</t>
  </si>
  <si>
    <t>Wykopanie drzew z bryłą korzeniową o średnicy 0,51-1,0 m w celu przesadzenia</t>
  </si>
  <si>
    <t>Nawierzchnie z kostki betonowej grubości 80mm na podsypce cementowo-piaskowej grubości 30mm z wypełnieniem spoin piaskiem- Kostka materiał rozbiórkowy z magazynu Zamawiajacego</t>
  </si>
  <si>
    <t>Remonty cząstkowe nawierzchni z kostki nieregularnej o wysokości 8cm na podsypce piaskowej z wypełnieniem spoin piaskiem - dostosowanie wysokościowe, prezbrukowanie</t>
  </si>
  <si>
    <t>Remonty cząstkowe nawierzchni z trylinki na podsypce piaskowej z wypełnieniem spoin piaskiem- dostosowanie wysokościowe, przebrukowanie</t>
  </si>
  <si>
    <t>Nr sprawy WIM.271.1.5.2022
Załącznik nr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</si>
</sst>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64"/>
      <name val="Arial"/>
      <charset val="1"/>
    </font>
    <font>
      <sz val="10"/>
      <color indexed="64"/>
      <name val="Arial"/>
      <family val="2"/>
      <charset val="238"/>
    </font>
    <font>
      <b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b/>
      <sz val="14"/>
      <color indexed="6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/>
  </cellStyleXfs>
  <cellXfs count="55">
    <xf numFmtId="0" fontId="0" fillId="0" borderId="0" xfId="0"/>
    <xf numFmtId="1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0" fontId="5" fillId="4" borderId="4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wrapText="1"/>
    </xf>
    <xf numFmtId="44" fontId="5" fillId="4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wrapText="1"/>
    </xf>
    <xf numFmtId="0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5" fillId="2" borderId="1" xfId="3" applyNumberFormat="1" applyFont="1" applyFill="1" applyBorder="1" applyAlignment="1">
      <alignment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left" vertical="center" wrapText="1"/>
    </xf>
    <xf numFmtId="44" fontId="5" fillId="2" borderId="1" xfId="3" applyNumberFormat="1" applyFont="1" applyFill="1" applyBorder="1" applyAlignment="1">
      <alignment horizontal="center" wrapText="1"/>
    </xf>
    <xf numFmtId="0" fontId="6" fillId="0" borderId="1" xfId="3" applyNumberFormat="1" applyFont="1" applyBorder="1" applyAlignment="1">
      <alignment horizontal="center" vertical="top" wrapText="1"/>
    </xf>
    <xf numFmtId="0" fontId="6" fillId="0" borderId="1" xfId="3" applyNumberFormat="1" applyFont="1" applyBorder="1" applyAlignment="1">
      <alignment horizontal="left" vertical="top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righ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</cellXfs>
  <cellStyles count="4">
    <cellStyle name="Normalny" xfId="0" builtinId="0"/>
    <cellStyle name="Normalny 2" xfId="2"/>
    <cellStyle name="Normalny 3" xfId="3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view="pageBreakPreview" zoomScale="85" zoomScaleNormal="80" zoomScaleSheetLayoutView="85" workbookViewId="0">
      <selection activeCell="D6" sqref="D6"/>
    </sheetView>
  </sheetViews>
  <sheetFormatPr defaultColWidth="10" defaultRowHeight="17.25" x14ac:dyDescent="0.3"/>
  <cols>
    <col min="1" max="1" width="8.7109375" style="11" customWidth="1"/>
    <col min="2" max="2" width="26.42578125" style="11" customWidth="1"/>
    <col min="3" max="3" width="69.7109375" style="10" customWidth="1"/>
    <col min="4" max="4" width="15.5703125" style="10" customWidth="1"/>
    <col min="5" max="5" width="12.28515625" style="10" customWidth="1"/>
    <col min="6" max="6" width="15.28515625" style="10" customWidth="1"/>
    <col min="7" max="7" width="19" style="10" customWidth="1"/>
    <col min="8" max="55" width="10" style="9"/>
    <col min="56" max="16384" width="10" style="10"/>
  </cols>
  <sheetData>
    <row r="1" spans="1:7" x14ac:dyDescent="0.3">
      <c r="A1" s="1"/>
      <c r="B1" s="1"/>
      <c r="C1" s="3"/>
      <c r="D1" s="3"/>
      <c r="E1" s="48" t="s">
        <v>116</v>
      </c>
      <c r="F1" s="48"/>
      <c r="G1" s="48"/>
    </row>
    <row r="2" spans="1:7" x14ac:dyDescent="0.3">
      <c r="A2" s="1"/>
      <c r="B2" s="1"/>
      <c r="C2" s="3"/>
      <c r="D2" s="3"/>
      <c r="E2" s="48"/>
      <c r="F2" s="48"/>
      <c r="G2" s="48"/>
    </row>
    <row r="3" spans="1:7" x14ac:dyDescent="0.3">
      <c r="A3" s="1"/>
      <c r="B3" s="1"/>
      <c r="C3" s="2"/>
      <c r="D3" s="3"/>
      <c r="E3" s="48"/>
      <c r="F3" s="48"/>
      <c r="G3" s="48"/>
    </row>
    <row r="4" spans="1:7" x14ac:dyDescent="0.3">
      <c r="A4" s="49" t="s">
        <v>0</v>
      </c>
      <c r="B4" s="49"/>
      <c r="C4" s="49"/>
      <c r="D4" s="49"/>
      <c r="E4" s="49"/>
      <c r="F4" s="49"/>
      <c r="G4" s="49"/>
    </row>
    <row r="5" spans="1:7" x14ac:dyDescent="0.3">
      <c r="A5" s="49"/>
      <c r="B5" s="49"/>
      <c r="C5" s="49"/>
      <c r="D5" s="49"/>
      <c r="E5" s="49"/>
      <c r="F5" s="49"/>
      <c r="G5" s="49"/>
    </row>
    <row r="6" spans="1:7" x14ac:dyDescent="0.3">
      <c r="A6" s="1"/>
      <c r="B6" s="1"/>
      <c r="C6" s="2"/>
      <c r="D6" s="3"/>
      <c r="E6" s="4"/>
      <c r="F6" s="5"/>
      <c r="G6" s="5"/>
    </row>
    <row r="7" spans="1:7" ht="51.75" x14ac:dyDescent="0.3">
      <c r="A7" s="6" t="s">
        <v>1</v>
      </c>
      <c r="B7" s="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</row>
    <row r="8" spans="1:7" x14ac:dyDescent="0.3">
      <c r="A8" s="6">
        <v>1</v>
      </c>
      <c r="B8" s="6"/>
      <c r="C8" s="6">
        <v>2</v>
      </c>
      <c r="D8" s="6">
        <v>3</v>
      </c>
      <c r="E8" s="6">
        <v>4</v>
      </c>
      <c r="F8" s="6">
        <v>5</v>
      </c>
      <c r="G8" s="6">
        <v>6</v>
      </c>
    </row>
    <row r="9" spans="1:7" customFormat="1" ht="24.75" customHeight="1" x14ac:dyDescent="0.25">
      <c r="A9" s="45" t="s">
        <v>57</v>
      </c>
      <c r="B9" s="46"/>
      <c r="C9" s="46"/>
      <c r="D9" s="46"/>
      <c r="E9" s="47"/>
      <c r="F9" s="17"/>
      <c r="G9" s="17"/>
    </row>
    <row r="10" spans="1:7" customFormat="1" ht="15.75" x14ac:dyDescent="0.25">
      <c r="A10" s="12"/>
      <c r="B10" s="13" t="s">
        <v>17</v>
      </c>
      <c r="C10" s="14" t="s">
        <v>18</v>
      </c>
      <c r="D10" s="12"/>
      <c r="E10" s="12"/>
      <c r="F10" s="19"/>
      <c r="G10" s="26"/>
    </row>
    <row r="11" spans="1:7" customFormat="1" ht="31.5" x14ac:dyDescent="0.25">
      <c r="A11" s="28">
        <v>1</v>
      </c>
      <c r="B11" s="28" t="s">
        <v>19</v>
      </c>
      <c r="C11" s="29" t="s">
        <v>20</v>
      </c>
      <c r="D11" s="30" t="s">
        <v>16</v>
      </c>
      <c r="E11" s="31">
        <v>1</v>
      </c>
      <c r="F11" s="18"/>
      <c r="G11" s="18"/>
    </row>
    <row r="12" spans="1:7" customFormat="1" ht="15.75" x14ac:dyDescent="0.25">
      <c r="A12" s="28">
        <v>2</v>
      </c>
      <c r="B12" s="28" t="s">
        <v>21</v>
      </c>
      <c r="C12" s="29" t="s">
        <v>103</v>
      </c>
      <c r="D12" s="30" t="s">
        <v>8</v>
      </c>
      <c r="E12" s="31">
        <v>70</v>
      </c>
      <c r="F12" s="18"/>
      <c r="G12" s="18"/>
    </row>
    <row r="13" spans="1:7" customFormat="1" ht="15.75" x14ac:dyDescent="0.25">
      <c r="A13" s="16"/>
      <c r="B13" s="16" t="s">
        <v>22</v>
      </c>
      <c r="C13" s="32" t="s">
        <v>23</v>
      </c>
      <c r="D13" s="15"/>
      <c r="E13" s="15"/>
      <c r="F13" s="20"/>
      <c r="G13" s="20"/>
    </row>
    <row r="14" spans="1:7" customFormat="1" ht="15.75" x14ac:dyDescent="0.25">
      <c r="A14" s="28">
        <v>3</v>
      </c>
      <c r="B14" s="28" t="s">
        <v>22</v>
      </c>
      <c r="C14" s="29" t="s">
        <v>88</v>
      </c>
      <c r="D14" s="30" t="s">
        <v>8</v>
      </c>
      <c r="E14" s="31">
        <f>15</f>
        <v>15</v>
      </c>
      <c r="F14" s="18"/>
      <c r="G14" s="18"/>
    </row>
    <row r="15" spans="1:7" customFormat="1" ht="15.75" x14ac:dyDescent="0.25">
      <c r="A15" s="28">
        <v>4</v>
      </c>
      <c r="B15" s="28" t="s">
        <v>22</v>
      </c>
      <c r="C15" s="29" t="s">
        <v>89</v>
      </c>
      <c r="D15" s="30" t="s">
        <v>7</v>
      </c>
      <c r="E15" s="31">
        <v>10</v>
      </c>
      <c r="F15" s="18"/>
      <c r="G15" s="18"/>
    </row>
    <row r="16" spans="1:7" customFormat="1" ht="15.75" x14ac:dyDescent="0.25">
      <c r="A16" s="28">
        <v>5</v>
      </c>
      <c r="B16" s="28" t="s">
        <v>22</v>
      </c>
      <c r="C16" s="29" t="s">
        <v>90</v>
      </c>
      <c r="D16" s="30" t="s">
        <v>7</v>
      </c>
      <c r="E16" s="31">
        <v>30</v>
      </c>
      <c r="F16" s="18"/>
      <c r="G16" s="18"/>
    </row>
    <row r="17" spans="1:7" x14ac:dyDescent="0.3">
      <c r="A17" s="28">
        <v>6</v>
      </c>
      <c r="B17" s="28" t="s">
        <v>22</v>
      </c>
      <c r="C17" s="33" t="s">
        <v>110</v>
      </c>
      <c r="D17" s="30" t="s">
        <v>14</v>
      </c>
      <c r="E17" s="34">
        <v>2</v>
      </c>
      <c r="F17" s="23"/>
      <c r="G17" s="23"/>
    </row>
    <row r="18" spans="1:7" x14ac:dyDescent="0.3">
      <c r="A18" s="28">
        <v>7</v>
      </c>
      <c r="B18" s="28" t="s">
        <v>22</v>
      </c>
      <c r="C18" s="29" t="s">
        <v>58</v>
      </c>
      <c r="D18" s="30" t="s">
        <v>9</v>
      </c>
      <c r="E18" s="34">
        <v>48</v>
      </c>
      <c r="F18" s="23"/>
      <c r="G18" s="23"/>
    </row>
    <row r="19" spans="1:7" x14ac:dyDescent="0.3">
      <c r="A19" s="28">
        <v>8</v>
      </c>
      <c r="B19" s="28" t="s">
        <v>22</v>
      </c>
      <c r="C19" s="29" t="s">
        <v>104</v>
      </c>
      <c r="D19" s="30" t="s">
        <v>59</v>
      </c>
      <c r="E19" s="34">
        <v>1</v>
      </c>
      <c r="F19" s="23"/>
      <c r="G19" s="23"/>
    </row>
    <row r="20" spans="1:7" x14ac:dyDescent="0.3">
      <c r="A20" s="15"/>
      <c r="B20" s="16" t="s">
        <v>60</v>
      </c>
      <c r="C20" s="32" t="s">
        <v>61</v>
      </c>
      <c r="D20" s="16"/>
      <c r="E20" s="35"/>
      <c r="F20" s="20"/>
      <c r="G20" s="20"/>
    </row>
    <row r="21" spans="1:7" x14ac:dyDescent="0.3">
      <c r="A21" s="28">
        <v>9</v>
      </c>
      <c r="B21" s="28" t="s">
        <v>60</v>
      </c>
      <c r="C21" s="29" t="s">
        <v>105</v>
      </c>
      <c r="D21" s="30" t="s">
        <v>14</v>
      </c>
      <c r="E21" s="36">
        <v>9</v>
      </c>
      <c r="F21" s="23"/>
      <c r="G21" s="23"/>
    </row>
    <row r="22" spans="1:7" x14ac:dyDescent="0.3">
      <c r="A22" s="28">
        <v>10</v>
      </c>
      <c r="B22" s="28" t="s">
        <v>60</v>
      </c>
      <c r="C22" s="29" t="s">
        <v>106</v>
      </c>
      <c r="D22" s="30" t="s">
        <v>62</v>
      </c>
      <c r="E22" s="36">
        <v>1E-3</v>
      </c>
      <c r="F22" s="23"/>
      <c r="G22" s="23"/>
    </row>
    <row r="23" spans="1:7" customFormat="1" ht="15.75" x14ac:dyDescent="0.25">
      <c r="A23" s="15"/>
      <c r="B23" s="16" t="s">
        <v>24</v>
      </c>
      <c r="C23" s="32" t="s">
        <v>13</v>
      </c>
      <c r="D23" s="15"/>
      <c r="E23" s="15"/>
      <c r="F23" s="20"/>
      <c r="G23" s="20"/>
    </row>
    <row r="24" spans="1:7" customFormat="1" ht="15.75" x14ac:dyDescent="0.25">
      <c r="A24" s="28">
        <v>11</v>
      </c>
      <c r="B24" s="28" t="s">
        <v>25</v>
      </c>
      <c r="C24" s="29" t="s">
        <v>91</v>
      </c>
      <c r="D24" s="30" t="s">
        <v>7</v>
      </c>
      <c r="E24" s="31">
        <v>65</v>
      </c>
      <c r="F24" s="18"/>
      <c r="G24" s="18"/>
    </row>
    <row r="25" spans="1:7" customFormat="1" ht="15.75" x14ac:dyDescent="0.25">
      <c r="A25" s="28">
        <v>12</v>
      </c>
      <c r="B25" s="28" t="s">
        <v>26</v>
      </c>
      <c r="C25" s="29" t="s">
        <v>92</v>
      </c>
      <c r="D25" s="30" t="s">
        <v>7</v>
      </c>
      <c r="E25" s="31">
        <v>80</v>
      </c>
      <c r="F25" s="18"/>
      <c r="G25" s="18"/>
    </row>
    <row r="26" spans="1:7" customFormat="1" ht="15.75" x14ac:dyDescent="0.25">
      <c r="A26" s="15"/>
      <c r="B26" s="16" t="s">
        <v>27</v>
      </c>
      <c r="C26" s="32" t="s">
        <v>28</v>
      </c>
      <c r="D26" s="15"/>
      <c r="E26" s="15"/>
      <c r="F26" s="20"/>
      <c r="G26" s="20"/>
    </row>
    <row r="27" spans="1:7" customFormat="1" ht="15.75" x14ac:dyDescent="0.25">
      <c r="A27" s="28">
        <v>13</v>
      </c>
      <c r="B27" s="28" t="s">
        <v>29</v>
      </c>
      <c r="C27" s="29" t="s">
        <v>93</v>
      </c>
      <c r="D27" s="30" t="s">
        <v>8</v>
      </c>
      <c r="E27" s="31">
        <f>71+28</f>
        <v>99</v>
      </c>
      <c r="F27" s="18"/>
      <c r="G27" s="18"/>
    </row>
    <row r="28" spans="1:7" customFormat="1" ht="31.5" x14ac:dyDescent="0.25">
      <c r="A28" s="28">
        <v>14</v>
      </c>
      <c r="B28" s="28" t="s">
        <v>30</v>
      </c>
      <c r="C28" s="29" t="s">
        <v>31</v>
      </c>
      <c r="D28" s="30" t="s">
        <v>8</v>
      </c>
      <c r="E28" s="31">
        <v>99</v>
      </c>
      <c r="F28" s="18"/>
      <c r="G28" s="18"/>
    </row>
    <row r="29" spans="1:7" customFormat="1" ht="31.5" x14ac:dyDescent="0.25">
      <c r="A29" s="28">
        <v>15</v>
      </c>
      <c r="B29" s="28" t="s">
        <v>32</v>
      </c>
      <c r="C29" s="29" t="s">
        <v>94</v>
      </c>
      <c r="D29" s="30" t="s">
        <v>8</v>
      </c>
      <c r="E29" s="31">
        <f>6*6+4*6</f>
        <v>60</v>
      </c>
      <c r="F29" s="18"/>
      <c r="G29" s="18"/>
    </row>
    <row r="30" spans="1:7" customFormat="1" ht="15.75" x14ac:dyDescent="0.25">
      <c r="A30" s="15"/>
      <c r="B30" s="16" t="s">
        <v>33</v>
      </c>
      <c r="C30" s="32" t="s">
        <v>34</v>
      </c>
      <c r="D30" s="15"/>
      <c r="E30" s="15"/>
      <c r="F30" s="20"/>
      <c r="G30" s="20"/>
    </row>
    <row r="31" spans="1:7" customFormat="1" ht="31.5" x14ac:dyDescent="0.25">
      <c r="A31" s="28">
        <v>16</v>
      </c>
      <c r="B31" s="28" t="s">
        <v>35</v>
      </c>
      <c r="C31" s="29" t="s">
        <v>95</v>
      </c>
      <c r="D31" s="30" t="s">
        <v>8</v>
      </c>
      <c r="E31" s="31">
        <v>28</v>
      </c>
      <c r="F31" s="18"/>
      <c r="G31" s="18"/>
    </row>
    <row r="32" spans="1:7" customFormat="1" ht="47.25" x14ac:dyDescent="0.25">
      <c r="A32" s="28">
        <v>17</v>
      </c>
      <c r="B32" s="28" t="s">
        <v>35</v>
      </c>
      <c r="C32" s="29" t="s">
        <v>113</v>
      </c>
      <c r="D32" s="30" t="s">
        <v>8</v>
      </c>
      <c r="E32" s="31">
        <v>60</v>
      </c>
      <c r="F32" s="18"/>
      <c r="G32" s="18"/>
    </row>
    <row r="33" spans="1:7" customFormat="1" ht="31.5" x14ac:dyDescent="0.25">
      <c r="A33" s="28">
        <v>18</v>
      </c>
      <c r="B33" s="28" t="s">
        <v>35</v>
      </c>
      <c r="C33" s="29" t="s">
        <v>36</v>
      </c>
      <c r="D33" s="30" t="s">
        <v>8</v>
      </c>
      <c r="E33" s="31">
        <v>72</v>
      </c>
      <c r="F33" s="18"/>
      <c r="G33" s="18"/>
    </row>
    <row r="34" spans="1:7" customFormat="1" ht="47.25" x14ac:dyDescent="0.25">
      <c r="A34" s="28">
        <v>19</v>
      </c>
      <c r="B34" s="28" t="s">
        <v>35</v>
      </c>
      <c r="C34" s="29" t="s">
        <v>114</v>
      </c>
      <c r="D34" s="30" t="s">
        <v>8</v>
      </c>
      <c r="E34" s="31">
        <v>52.33</v>
      </c>
      <c r="F34" s="18"/>
      <c r="G34" s="18"/>
    </row>
    <row r="35" spans="1:7" ht="31.5" x14ac:dyDescent="0.3">
      <c r="A35" s="28">
        <v>20</v>
      </c>
      <c r="B35" s="28" t="s">
        <v>35</v>
      </c>
      <c r="C35" s="29" t="s">
        <v>115</v>
      </c>
      <c r="D35" s="30" t="s">
        <v>8</v>
      </c>
      <c r="E35" s="36">
        <v>231.46</v>
      </c>
      <c r="F35" s="23"/>
      <c r="G35" s="23"/>
    </row>
    <row r="36" spans="1:7" customFormat="1" ht="15.75" x14ac:dyDescent="0.25">
      <c r="A36" s="15"/>
      <c r="B36" s="16" t="s">
        <v>37</v>
      </c>
      <c r="C36" s="32" t="s">
        <v>38</v>
      </c>
      <c r="D36" s="15"/>
      <c r="E36" s="15"/>
      <c r="F36" s="20"/>
      <c r="G36" s="20"/>
    </row>
    <row r="37" spans="1:7" customFormat="1" ht="31.5" x14ac:dyDescent="0.25">
      <c r="A37" s="28">
        <v>21</v>
      </c>
      <c r="B37" s="28" t="s">
        <v>39</v>
      </c>
      <c r="C37" s="29" t="s">
        <v>40</v>
      </c>
      <c r="D37" s="30" t="s">
        <v>14</v>
      </c>
      <c r="E37" s="31">
        <v>15</v>
      </c>
      <c r="F37" s="18"/>
      <c r="G37" s="18"/>
    </row>
    <row r="38" spans="1:7" customFormat="1" ht="15.75" x14ac:dyDescent="0.25">
      <c r="A38" s="28">
        <v>22</v>
      </c>
      <c r="B38" s="28" t="s">
        <v>39</v>
      </c>
      <c r="C38" s="29" t="s">
        <v>41</v>
      </c>
      <c r="D38" s="30" t="s">
        <v>14</v>
      </c>
      <c r="E38" s="31">
        <v>10</v>
      </c>
      <c r="F38" s="18"/>
      <c r="G38" s="18"/>
    </row>
    <row r="39" spans="1:7" customFormat="1" ht="15.75" x14ac:dyDescent="0.25">
      <c r="A39" s="28">
        <v>23</v>
      </c>
      <c r="B39" s="28" t="s">
        <v>42</v>
      </c>
      <c r="C39" s="29" t="s">
        <v>43</v>
      </c>
      <c r="D39" s="30" t="s">
        <v>8</v>
      </c>
      <c r="E39" s="31">
        <v>50.96</v>
      </c>
      <c r="F39" s="18"/>
      <c r="G39" s="18"/>
    </row>
    <row r="40" spans="1:7" customFormat="1" ht="15.75" x14ac:dyDescent="0.25">
      <c r="A40" s="28">
        <v>24</v>
      </c>
      <c r="B40" s="28" t="s">
        <v>42</v>
      </c>
      <c r="C40" s="29" t="s">
        <v>43</v>
      </c>
      <c r="D40" s="30" t="s">
        <v>8</v>
      </c>
      <c r="E40" s="31">
        <f>115*0.2</f>
        <v>23</v>
      </c>
      <c r="F40" s="18"/>
      <c r="G40" s="18"/>
    </row>
    <row r="41" spans="1:7" customFormat="1" ht="15.75" x14ac:dyDescent="0.25">
      <c r="A41" s="15"/>
      <c r="B41" s="16" t="s">
        <v>44</v>
      </c>
      <c r="C41" s="32" t="s">
        <v>45</v>
      </c>
      <c r="D41" s="15"/>
      <c r="E41" s="15"/>
      <c r="F41" s="20"/>
      <c r="G41" s="20"/>
    </row>
    <row r="42" spans="1:7" customFormat="1" ht="31.5" x14ac:dyDescent="0.25">
      <c r="A42" s="28">
        <v>25</v>
      </c>
      <c r="B42" s="28" t="s">
        <v>46</v>
      </c>
      <c r="C42" s="29" t="s">
        <v>47</v>
      </c>
      <c r="D42" s="30" t="s">
        <v>9</v>
      </c>
      <c r="E42" s="31">
        <v>35</v>
      </c>
      <c r="F42" s="18"/>
      <c r="G42" s="18"/>
    </row>
    <row r="43" spans="1:7" customFormat="1" ht="31.5" x14ac:dyDescent="0.25">
      <c r="A43" s="28">
        <v>26</v>
      </c>
      <c r="B43" s="28" t="s">
        <v>46</v>
      </c>
      <c r="C43" s="29" t="s">
        <v>107</v>
      </c>
      <c r="D43" s="30" t="s">
        <v>9</v>
      </c>
      <c r="E43" s="31">
        <v>91</v>
      </c>
      <c r="F43" s="18"/>
      <c r="G43" s="18"/>
    </row>
    <row r="44" spans="1:7" customFormat="1" ht="15.75" x14ac:dyDescent="0.25">
      <c r="A44" s="28">
        <v>27</v>
      </c>
      <c r="B44" s="28" t="s">
        <v>46</v>
      </c>
      <c r="C44" s="29" t="s">
        <v>48</v>
      </c>
      <c r="D44" s="30" t="s">
        <v>7</v>
      </c>
      <c r="E44" s="31">
        <f>0.075*E42+0.023*E43</f>
        <v>4.718</v>
      </c>
      <c r="F44" s="18"/>
      <c r="G44" s="18"/>
    </row>
    <row r="45" spans="1:7" customFormat="1" ht="31.5" x14ac:dyDescent="0.25">
      <c r="A45" s="28">
        <v>28</v>
      </c>
      <c r="B45" s="28" t="s">
        <v>49</v>
      </c>
      <c r="C45" s="29" t="s">
        <v>96</v>
      </c>
      <c r="D45" s="30" t="s">
        <v>9</v>
      </c>
      <c r="E45" s="31">
        <v>52</v>
      </c>
      <c r="F45" s="18"/>
      <c r="G45" s="18"/>
    </row>
    <row r="46" spans="1:7" customFormat="1" ht="15.75" x14ac:dyDescent="0.25">
      <c r="A46" s="15"/>
      <c r="B46" s="16" t="s">
        <v>50</v>
      </c>
      <c r="C46" s="32" t="s">
        <v>51</v>
      </c>
      <c r="D46" s="15"/>
      <c r="E46" s="15"/>
      <c r="F46" s="20"/>
      <c r="G46" s="20"/>
    </row>
    <row r="47" spans="1:7" customFormat="1" ht="15.75" x14ac:dyDescent="0.25">
      <c r="A47" s="28">
        <v>29</v>
      </c>
      <c r="B47" s="28" t="s">
        <v>52</v>
      </c>
      <c r="C47" s="29" t="s">
        <v>97</v>
      </c>
      <c r="D47" s="30" t="s">
        <v>8</v>
      </c>
      <c r="E47" s="31">
        <v>7.2</v>
      </c>
      <c r="F47" s="18"/>
      <c r="G47" s="18"/>
    </row>
    <row r="48" spans="1:7" customFormat="1" ht="15.75" x14ac:dyDescent="0.25">
      <c r="A48" s="28">
        <v>30</v>
      </c>
      <c r="B48" s="28" t="s">
        <v>52</v>
      </c>
      <c r="C48" s="29" t="s">
        <v>98</v>
      </c>
      <c r="D48" s="30" t="s">
        <v>8</v>
      </c>
      <c r="E48" s="31">
        <v>7.2</v>
      </c>
      <c r="F48" s="18"/>
      <c r="G48" s="18"/>
    </row>
    <row r="49" spans="1:7" customFormat="1" ht="15.75" x14ac:dyDescent="0.25">
      <c r="A49" s="15"/>
      <c r="B49" s="16" t="s">
        <v>53</v>
      </c>
      <c r="C49" s="32" t="s">
        <v>54</v>
      </c>
      <c r="D49" s="15"/>
      <c r="E49" s="15"/>
      <c r="F49" s="20"/>
      <c r="G49" s="20"/>
    </row>
    <row r="50" spans="1:7" customFormat="1" ht="31.5" x14ac:dyDescent="0.25">
      <c r="A50" s="28">
        <v>31</v>
      </c>
      <c r="B50" s="28" t="s">
        <v>55</v>
      </c>
      <c r="C50" s="29" t="s">
        <v>112</v>
      </c>
      <c r="D50" s="30" t="s">
        <v>14</v>
      </c>
      <c r="E50" s="31">
        <v>5</v>
      </c>
      <c r="F50" s="18"/>
      <c r="G50" s="18"/>
    </row>
    <row r="51" spans="1:7" customFormat="1" ht="15.75" x14ac:dyDescent="0.25">
      <c r="A51" s="28">
        <v>32</v>
      </c>
      <c r="B51" s="28" t="s">
        <v>55</v>
      </c>
      <c r="C51" s="29" t="s">
        <v>111</v>
      </c>
      <c r="D51" s="30" t="s">
        <v>14</v>
      </c>
      <c r="E51" s="31">
        <v>5</v>
      </c>
      <c r="F51" s="18"/>
      <c r="G51" s="18"/>
    </row>
    <row r="52" spans="1:7" customFormat="1" ht="15.75" x14ac:dyDescent="0.25">
      <c r="A52" s="28">
        <v>33</v>
      </c>
      <c r="B52" s="28" t="s">
        <v>55</v>
      </c>
      <c r="C52" s="29" t="s">
        <v>56</v>
      </c>
      <c r="D52" s="30" t="s">
        <v>14</v>
      </c>
      <c r="E52" s="31">
        <v>90</v>
      </c>
      <c r="F52" s="18"/>
      <c r="G52" s="18"/>
    </row>
    <row r="53" spans="1:7" customFormat="1" ht="15.75" x14ac:dyDescent="0.25">
      <c r="A53" s="28">
        <v>34</v>
      </c>
      <c r="B53" s="28" t="s">
        <v>55</v>
      </c>
      <c r="C53" s="29" t="s">
        <v>99</v>
      </c>
      <c r="D53" s="30" t="s">
        <v>14</v>
      </c>
      <c r="E53" s="31">
        <v>90</v>
      </c>
      <c r="F53" s="18"/>
      <c r="G53" s="18"/>
    </row>
    <row r="54" spans="1:7" customFormat="1" ht="23.25" customHeight="1" x14ac:dyDescent="0.25">
      <c r="A54" s="50" t="s">
        <v>85</v>
      </c>
      <c r="B54" s="50"/>
      <c r="C54" s="50"/>
      <c r="D54" s="24"/>
      <c r="E54" s="24"/>
      <c r="F54" s="21"/>
      <c r="G54" s="21"/>
    </row>
    <row r="55" spans="1:7" customFormat="1" ht="15.75" x14ac:dyDescent="0.25">
      <c r="A55" s="37"/>
      <c r="B55" s="38" t="s">
        <v>15</v>
      </c>
      <c r="C55" s="39" t="s">
        <v>64</v>
      </c>
      <c r="D55" s="37"/>
      <c r="E55" s="37"/>
      <c r="F55" s="40"/>
      <c r="G55" s="40"/>
    </row>
    <row r="56" spans="1:7" customFormat="1" ht="15.75" x14ac:dyDescent="0.25">
      <c r="A56" s="41">
        <v>35</v>
      </c>
      <c r="B56" s="41" t="s">
        <v>63</v>
      </c>
      <c r="C56" s="42" t="s">
        <v>65</v>
      </c>
      <c r="D56" s="43" t="s">
        <v>66</v>
      </c>
      <c r="E56" s="44">
        <v>1</v>
      </c>
      <c r="F56" s="22"/>
      <c r="G56" s="22"/>
    </row>
    <row r="57" spans="1:7" customFormat="1" ht="15.75" x14ac:dyDescent="0.25">
      <c r="A57" s="41">
        <v>36</v>
      </c>
      <c r="B57" s="41" t="s">
        <v>63</v>
      </c>
      <c r="C57" s="42" t="s">
        <v>108</v>
      </c>
      <c r="D57" s="43" t="s">
        <v>8</v>
      </c>
      <c r="E57" s="44">
        <v>11</v>
      </c>
      <c r="F57" s="22"/>
      <c r="G57" s="22"/>
    </row>
    <row r="58" spans="1:7" customFormat="1" ht="15.75" x14ac:dyDescent="0.25">
      <c r="A58" s="41">
        <v>37</v>
      </c>
      <c r="B58" s="41" t="s">
        <v>63</v>
      </c>
      <c r="C58" s="42" t="s">
        <v>100</v>
      </c>
      <c r="D58" s="43" t="s">
        <v>7</v>
      </c>
      <c r="E58" s="44">
        <v>21.44</v>
      </c>
      <c r="F58" s="22"/>
      <c r="G58" s="22"/>
    </row>
    <row r="59" spans="1:7" customFormat="1" ht="15.75" x14ac:dyDescent="0.25">
      <c r="A59" s="41">
        <v>38</v>
      </c>
      <c r="B59" s="41" t="s">
        <v>63</v>
      </c>
      <c r="C59" s="42" t="s">
        <v>101</v>
      </c>
      <c r="D59" s="43" t="s">
        <v>9</v>
      </c>
      <c r="E59" s="44">
        <f>67+67</f>
        <v>134</v>
      </c>
      <c r="F59" s="22"/>
      <c r="G59" s="22"/>
    </row>
    <row r="60" spans="1:7" customFormat="1" ht="15.75" x14ac:dyDescent="0.25">
      <c r="A60" s="41">
        <v>39</v>
      </c>
      <c r="B60" s="41" t="s">
        <v>63</v>
      </c>
      <c r="C60" s="42" t="s">
        <v>67</v>
      </c>
      <c r="D60" s="43" t="s">
        <v>9</v>
      </c>
      <c r="E60" s="44">
        <f>3+26</f>
        <v>29</v>
      </c>
      <c r="F60" s="22"/>
      <c r="G60" s="22"/>
    </row>
    <row r="61" spans="1:7" customFormat="1" ht="15.75" x14ac:dyDescent="0.25">
      <c r="A61" s="41">
        <v>40</v>
      </c>
      <c r="B61" s="41" t="s">
        <v>63</v>
      </c>
      <c r="C61" s="42" t="s">
        <v>68</v>
      </c>
      <c r="D61" s="43" t="s">
        <v>9</v>
      </c>
      <c r="E61" s="44">
        <v>71</v>
      </c>
      <c r="F61" s="22"/>
      <c r="G61" s="22"/>
    </row>
    <row r="62" spans="1:7" customFormat="1" ht="31.5" x14ac:dyDescent="0.25">
      <c r="A62" s="41">
        <v>41</v>
      </c>
      <c r="B62" s="41" t="s">
        <v>63</v>
      </c>
      <c r="C62" s="42" t="s">
        <v>69</v>
      </c>
      <c r="D62" s="43" t="s">
        <v>10</v>
      </c>
      <c r="E62" s="44">
        <v>9</v>
      </c>
      <c r="F62" s="22"/>
      <c r="G62" s="22"/>
    </row>
    <row r="63" spans="1:7" customFormat="1" ht="15.75" x14ac:dyDescent="0.25">
      <c r="A63" s="41">
        <v>42</v>
      </c>
      <c r="B63" s="41" t="s">
        <v>63</v>
      </c>
      <c r="C63" s="42" t="s">
        <v>70</v>
      </c>
      <c r="D63" s="43" t="s">
        <v>9</v>
      </c>
      <c r="E63" s="44">
        <v>29</v>
      </c>
      <c r="F63" s="22"/>
      <c r="G63" s="22"/>
    </row>
    <row r="64" spans="1:7" customFormat="1" ht="15.75" x14ac:dyDescent="0.25">
      <c r="A64" s="41">
        <v>43</v>
      </c>
      <c r="B64" s="41" t="s">
        <v>63</v>
      </c>
      <c r="C64" s="42" t="s">
        <v>71</v>
      </c>
      <c r="D64" s="43" t="s">
        <v>9</v>
      </c>
      <c r="E64" s="44">
        <v>79</v>
      </c>
      <c r="F64" s="22"/>
      <c r="G64" s="22"/>
    </row>
    <row r="65" spans="1:55" customFormat="1" ht="31.5" x14ac:dyDescent="0.25">
      <c r="A65" s="41">
        <v>44</v>
      </c>
      <c r="B65" s="41" t="s">
        <v>63</v>
      </c>
      <c r="C65" s="42" t="s">
        <v>72</v>
      </c>
      <c r="D65" s="43" t="s">
        <v>10</v>
      </c>
      <c r="E65" s="44">
        <v>5</v>
      </c>
      <c r="F65" s="22"/>
      <c r="G65" s="22"/>
    </row>
    <row r="66" spans="1:55" customFormat="1" ht="15.75" x14ac:dyDescent="0.25">
      <c r="A66" s="41">
        <v>45</v>
      </c>
      <c r="B66" s="41" t="s">
        <v>63</v>
      </c>
      <c r="C66" s="42" t="s">
        <v>102</v>
      </c>
      <c r="D66" s="43" t="s">
        <v>7</v>
      </c>
      <c r="E66" s="44">
        <v>46.8</v>
      </c>
      <c r="F66" s="22"/>
      <c r="G66" s="22"/>
    </row>
    <row r="67" spans="1:55" customFormat="1" ht="31.5" x14ac:dyDescent="0.25">
      <c r="A67" s="41">
        <v>46</v>
      </c>
      <c r="B67" s="41" t="s">
        <v>63</v>
      </c>
      <c r="C67" s="42" t="s">
        <v>73</v>
      </c>
      <c r="D67" s="43" t="s">
        <v>8</v>
      </c>
      <c r="E67" s="44">
        <v>11</v>
      </c>
      <c r="F67" s="22"/>
      <c r="G67" s="22"/>
    </row>
    <row r="68" spans="1:55" customFormat="1" ht="15.75" x14ac:dyDescent="0.25">
      <c r="A68" s="41">
        <v>47</v>
      </c>
      <c r="B68" s="41" t="s">
        <v>63</v>
      </c>
      <c r="C68" s="42" t="s">
        <v>74</v>
      </c>
      <c r="D68" s="43" t="s">
        <v>10</v>
      </c>
      <c r="E68" s="44">
        <v>4</v>
      </c>
      <c r="F68" s="22"/>
      <c r="G68" s="22"/>
    </row>
    <row r="69" spans="1:55" customFormat="1" ht="15.75" x14ac:dyDescent="0.25">
      <c r="A69" s="41">
        <v>48</v>
      </c>
      <c r="B69" s="41" t="s">
        <v>63</v>
      </c>
      <c r="C69" s="42" t="s">
        <v>75</v>
      </c>
      <c r="D69" s="43" t="s">
        <v>10</v>
      </c>
      <c r="E69" s="44">
        <v>1</v>
      </c>
      <c r="F69" s="22"/>
      <c r="G69" s="22"/>
    </row>
    <row r="70" spans="1:55" customFormat="1" ht="31.5" x14ac:dyDescent="0.25">
      <c r="A70" s="41">
        <v>49</v>
      </c>
      <c r="B70" s="41" t="s">
        <v>63</v>
      </c>
      <c r="C70" s="42" t="s">
        <v>76</v>
      </c>
      <c r="D70" s="43" t="s">
        <v>77</v>
      </c>
      <c r="E70" s="44">
        <v>1</v>
      </c>
      <c r="F70" s="22"/>
      <c r="G70" s="22"/>
    </row>
    <row r="71" spans="1:55" customFormat="1" ht="31.5" x14ac:dyDescent="0.25">
      <c r="A71" s="41">
        <v>50</v>
      </c>
      <c r="B71" s="41" t="s">
        <v>63</v>
      </c>
      <c r="C71" s="42" t="s">
        <v>78</v>
      </c>
      <c r="D71" s="43" t="s">
        <v>77</v>
      </c>
      <c r="E71" s="44">
        <v>1</v>
      </c>
      <c r="F71" s="22"/>
      <c r="G71" s="22"/>
    </row>
    <row r="72" spans="1:55" customFormat="1" ht="15.75" x14ac:dyDescent="0.25">
      <c r="A72" s="41">
        <v>51</v>
      </c>
      <c r="B72" s="41" t="s">
        <v>63</v>
      </c>
      <c r="C72" s="42" t="s">
        <v>79</v>
      </c>
      <c r="D72" s="43" t="s">
        <v>10</v>
      </c>
      <c r="E72" s="44">
        <v>4</v>
      </c>
      <c r="F72" s="22"/>
      <c r="G72" s="22"/>
    </row>
    <row r="73" spans="1:55" customFormat="1" ht="31.5" x14ac:dyDescent="0.25">
      <c r="A73" s="41">
        <v>52</v>
      </c>
      <c r="B73" s="41" t="s">
        <v>63</v>
      </c>
      <c r="C73" s="42" t="s">
        <v>109</v>
      </c>
      <c r="D73" s="43" t="s">
        <v>10</v>
      </c>
      <c r="E73" s="44">
        <v>1</v>
      </c>
      <c r="F73" s="22"/>
      <c r="G73" s="22"/>
    </row>
    <row r="74" spans="1:55" customFormat="1" ht="15.75" x14ac:dyDescent="0.25">
      <c r="A74" s="41">
        <v>53</v>
      </c>
      <c r="B74" s="41" t="s">
        <v>63</v>
      </c>
      <c r="C74" s="42" t="s">
        <v>80</v>
      </c>
      <c r="D74" s="43" t="s">
        <v>81</v>
      </c>
      <c r="E74" s="44">
        <v>7</v>
      </c>
      <c r="F74" s="22"/>
      <c r="G74" s="22"/>
    </row>
    <row r="75" spans="1:55" customFormat="1" ht="15.75" x14ac:dyDescent="0.25">
      <c r="A75" s="41">
        <v>54</v>
      </c>
      <c r="B75" s="41" t="s">
        <v>63</v>
      </c>
      <c r="C75" s="42" t="s">
        <v>82</v>
      </c>
      <c r="D75" s="43" t="s">
        <v>11</v>
      </c>
      <c r="E75" s="44">
        <v>1</v>
      </c>
      <c r="F75" s="22"/>
      <c r="G75" s="22"/>
    </row>
    <row r="76" spans="1:55" customFormat="1" ht="15.75" x14ac:dyDescent="0.25">
      <c r="A76" s="41">
        <v>55</v>
      </c>
      <c r="B76" s="41" t="s">
        <v>63</v>
      </c>
      <c r="C76" s="42" t="s">
        <v>83</v>
      </c>
      <c r="D76" s="43" t="s">
        <v>11</v>
      </c>
      <c r="E76" s="44">
        <v>1</v>
      </c>
      <c r="F76" s="22"/>
      <c r="G76" s="22"/>
    </row>
    <row r="77" spans="1:55" customFormat="1" ht="15.75" x14ac:dyDescent="0.25">
      <c r="A77" s="41">
        <v>56</v>
      </c>
      <c r="B77" s="41" t="s">
        <v>63</v>
      </c>
      <c r="C77" s="42" t="s">
        <v>84</v>
      </c>
      <c r="D77" s="43" t="s">
        <v>11</v>
      </c>
      <c r="E77" s="44">
        <v>1</v>
      </c>
      <c r="F77" s="22"/>
      <c r="G77" s="22"/>
    </row>
    <row r="78" spans="1:55" ht="18.75" x14ac:dyDescent="0.3">
      <c r="D78" s="51" t="s">
        <v>86</v>
      </c>
      <c r="E78" s="52"/>
      <c r="F78" s="53"/>
      <c r="G78" s="2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ht="18.75" x14ac:dyDescent="0.3">
      <c r="D79" s="54" t="s">
        <v>12</v>
      </c>
      <c r="E79" s="54"/>
      <c r="F79" s="54"/>
      <c r="G79" s="2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18.75" x14ac:dyDescent="0.3">
      <c r="D80" s="54" t="s">
        <v>87</v>
      </c>
      <c r="E80" s="54"/>
      <c r="F80" s="54"/>
      <c r="G80" s="2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</sheetData>
  <mergeCells count="7">
    <mergeCell ref="D79:F79"/>
    <mergeCell ref="D80:F80"/>
    <mergeCell ref="A9:E9"/>
    <mergeCell ref="E1:G3"/>
    <mergeCell ref="A4:G5"/>
    <mergeCell ref="A54:C54"/>
    <mergeCell ref="D78:F78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aduczmanska</dc:creator>
  <cp:lastModifiedBy>Poronis Anna</cp:lastModifiedBy>
  <cp:lastPrinted>2021-06-24T08:20:43Z</cp:lastPrinted>
  <dcterms:created xsi:type="dcterms:W3CDTF">2020-01-22T13:52:22Z</dcterms:created>
  <dcterms:modified xsi:type="dcterms:W3CDTF">2022-10-20T10:41:44Z</dcterms:modified>
</cp:coreProperties>
</file>