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WZIIN\BZP\PRZETARGI I ZAMÓWIENIA 2021\BZP.272.2.16.2021 - Przebudowa drogi powiatowej nr 4922P Krajewice - Ziółkowo - etap II\Do publikacji\"/>
    </mc:Choice>
  </mc:AlternateContent>
  <xr:revisionPtr revIDLastSave="0" documentId="13_ncr:1_{C43B7284-7793-4B21-84CC-E89042B4A10D}" xr6:coauthVersionLast="47" xr6:coauthVersionMax="47" xr10:uidLastSave="{00000000-0000-0000-0000-000000000000}"/>
  <bookViews>
    <workbookView xWindow="-120" yWindow="-120" windowWidth="29040" windowHeight="15840" xr2:uid="{0DAB97D0-0782-43FC-A8EE-FEC5F092C45A}"/>
  </bookViews>
  <sheets>
    <sheet name="Arkusz1" sheetId="1" r:id="rId1"/>
  </sheets>
  <definedNames>
    <definedName name="_xlnm.Print_Area" localSheetId="0">Arkusz1!$B$1:$H$160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9" i="1" l="1"/>
  <c r="H50" i="1"/>
  <c r="H63" i="1"/>
  <c r="H62" i="1"/>
  <c r="H60" i="1"/>
  <c r="H56" i="1"/>
  <c r="H57" i="1"/>
  <c r="H53" i="1"/>
  <c r="H54" i="1"/>
  <c r="H55" i="1"/>
  <c r="H48" i="1"/>
  <c r="H49" i="1"/>
  <c r="H51" i="1"/>
  <c r="H52" i="1"/>
  <c r="H47" i="1"/>
  <c r="H41" i="1"/>
  <c r="H42" i="1"/>
  <c r="H43" i="1"/>
  <c r="H44" i="1"/>
  <c r="H45" i="1"/>
  <c r="H37" i="1"/>
  <c r="H38" i="1"/>
  <c r="H39" i="1"/>
  <c r="H40" i="1"/>
  <c r="H36" i="1"/>
  <c r="H34" i="1"/>
  <c r="H29" i="1"/>
  <c r="H30" i="1"/>
  <c r="H31" i="1"/>
  <c r="H32" i="1"/>
  <c r="H28" i="1"/>
  <c r="H25" i="1"/>
  <c r="H26" i="1"/>
  <c r="H24" i="1"/>
  <c r="H21" i="1"/>
  <c r="H22" i="1"/>
  <c r="H13" i="1"/>
  <c r="H14" i="1"/>
  <c r="H15" i="1"/>
  <c r="H16" i="1"/>
  <c r="H17" i="1"/>
  <c r="H18" i="1"/>
  <c r="H19" i="1"/>
  <c r="H20" i="1"/>
  <c r="H9" i="1"/>
  <c r="H10" i="1"/>
  <c r="H11" i="1"/>
  <c r="H12" i="1"/>
  <c r="H8" i="1"/>
  <c r="G64" i="1" l="1"/>
  <c r="G65" i="1" s="1"/>
  <c r="G66" i="1" l="1"/>
</calcChain>
</file>

<file path=xl/sharedStrings.xml><?xml version="1.0" encoding="utf-8"?>
<sst xmlns="http://schemas.openxmlformats.org/spreadsheetml/2006/main" count="224" uniqueCount="175">
  <si>
    <t>Lp</t>
  </si>
  <si>
    <t>Podstawa wyceny</t>
  </si>
  <si>
    <t>Opis robót, obliczenia</t>
  </si>
  <si>
    <t>Jedn. miary</t>
  </si>
  <si>
    <t>Ilość jedn.</t>
  </si>
  <si>
    <t>1.</t>
  </si>
  <si>
    <t>2.</t>
  </si>
  <si>
    <t>3.</t>
  </si>
  <si>
    <t>4.</t>
  </si>
  <si>
    <t>5.</t>
  </si>
  <si>
    <t>km</t>
  </si>
  <si>
    <t>m²</t>
  </si>
  <si>
    <t>mb</t>
  </si>
  <si>
    <t>m³</t>
  </si>
  <si>
    <t>II ROBOTY ZIEMNE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</si>
  <si>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</si>
  <si>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</si>
  <si>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</si>
  <si>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</si>
  <si>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</si>
  <si>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</si>
  <si>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</si>
  <si>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</si>
  <si>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</si>
  <si>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Przebudowa drogi powiatowej nr 4922P Krajewice - Ziółkowo - Etap II</t>
  </si>
  <si>
    <t>KNNR 1
0111-01</t>
  </si>
  <si>
    <t>I ROBOTY PRZYGOTOWAWCZE I ROZBIÓRKOWE</t>
  </si>
  <si>
    <t>KNNR 1
0101-03</t>
  </si>
  <si>
    <t>szt.</t>
  </si>
  <si>
    <t>Mechaniczne ścinanie drzew z karczowaniem pni średnica drzew 26-35 cm</t>
  </si>
  <si>
    <t>KNNR 1
0103-01,04</t>
  </si>
  <si>
    <t>mp</t>
  </si>
  <si>
    <t>KNNR 1
0103-02</t>
  </si>
  <si>
    <t>KNNR 1
0103-03</t>
  </si>
  <si>
    <t>Kalkulacja własna</t>
  </si>
  <si>
    <t>KNNR 6
0806-08</t>
  </si>
  <si>
    <t>KNNR 6
0805-05</t>
  </si>
  <si>
    <t>KNNR 6
0806-02</t>
  </si>
  <si>
    <t>KNNR 6
0805-01</t>
  </si>
  <si>
    <t>Rozbiórka krawężników betonowych na podsypce cementowo-piaskowej</t>
  </si>
  <si>
    <t>15.</t>
  </si>
  <si>
    <t>KNNR 6
0803-08</t>
  </si>
  <si>
    <t>KNNR 6</t>
  </si>
  <si>
    <t>KNR 4-04
1103-04
1103-05</t>
  </si>
  <si>
    <t>16.</t>
  </si>
  <si>
    <t>KNNR 6
1302-02</t>
  </si>
  <si>
    <t>17.</t>
  </si>
  <si>
    <t>18.</t>
  </si>
  <si>
    <t>19.</t>
  </si>
  <si>
    <t>KNNR 6
1301-05</t>
  </si>
  <si>
    <t>III PODBUDOWA</t>
  </si>
  <si>
    <t>KNNR 6
1005-07</t>
  </si>
  <si>
    <t>20.</t>
  </si>
  <si>
    <t>21.</t>
  </si>
  <si>
    <t>KNNR 6
1107-02</t>
  </si>
  <si>
    <t>22.</t>
  </si>
  <si>
    <t>23.</t>
  </si>
  <si>
    <t>KNNR 6
0108-02</t>
  </si>
  <si>
    <t>Mechaniczne ułożenie warstwy profilującej w ilości średnio 123 kg/m² z betonu asfaltowego AC 16W dla KR3  wg tabeli wyrównania masa bitumiczną</t>
  </si>
  <si>
    <t>Mg</t>
  </si>
  <si>
    <t>KNR AT-03
0102-02/03</t>
  </si>
  <si>
    <t>IV NAWIERZCHNIA</t>
  </si>
  <si>
    <t>24.</t>
  </si>
  <si>
    <t>KNNR 6
0309-02</t>
  </si>
  <si>
    <t>V ODWODNIENIE</t>
  </si>
  <si>
    <t>25.</t>
  </si>
  <si>
    <t>KNR 405
0411-02</t>
  </si>
  <si>
    <t>Demontaż studzienek ściekowych ulicznych betonowych o średnicy 500mm z osadnikiem bez syfonu oraz z przykanalikami dł. 1,5m</t>
  </si>
  <si>
    <t>kpl.</t>
  </si>
  <si>
    <t>26.</t>
  </si>
  <si>
    <t>KNR 404
1103-04</t>
  </si>
  <si>
    <t>27.</t>
  </si>
  <si>
    <t>KNNR 1
0207</t>
  </si>
  <si>
    <t>28.</t>
  </si>
  <si>
    <t>KNNR 004
1411-01</t>
  </si>
  <si>
    <t>29.</t>
  </si>
  <si>
    <t>KNNR 1
0214-04</t>
  </si>
  <si>
    <t>30.</t>
  </si>
  <si>
    <t>31.</t>
  </si>
  <si>
    <t>32.</t>
  </si>
  <si>
    <t>33.</t>
  </si>
  <si>
    <t>KNNR 4
1424-02</t>
  </si>
  <si>
    <t>Studzienki ściekowe uliczne betonowe z gotowych elementów o średnicy 500mm z osadnikiem bez syfonu - wpust 600x400</t>
  </si>
  <si>
    <t>KNNR 4
1308-03</t>
  </si>
  <si>
    <t>KNNR 61308-06</t>
  </si>
  <si>
    <t>Kanały z rur kanalizacyjnych PCW łączonych na wcisk (rury łącznie z uszczelką o średnicy zewnętrznej 400mm ułożone pod wjazdami na pola
str. Lewa - 8,0 przystanek autobusowy</t>
  </si>
  <si>
    <t>KNNR 6
0605-03</t>
  </si>
  <si>
    <t>34.</t>
  </si>
  <si>
    <t>KNR 2-31
1406-03</t>
  </si>
  <si>
    <t>VI ELEMENTY ULIC</t>
  </si>
  <si>
    <t>35.</t>
  </si>
  <si>
    <t>KNR 2-31
0401-05</t>
  </si>
  <si>
    <t>36.</t>
  </si>
  <si>
    <t>KNR 2-31
0402-04</t>
  </si>
  <si>
    <t>37.</t>
  </si>
  <si>
    <t>KNNR 6
0403-05</t>
  </si>
  <si>
    <t>38.</t>
  </si>
  <si>
    <t>KNNR 6
0403-01</t>
  </si>
  <si>
    <t>41.</t>
  </si>
  <si>
    <t>42.</t>
  </si>
  <si>
    <t>43.</t>
  </si>
  <si>
    <t>44.</t>
  </si>
  <si>
    <t>45.</t>
  </si>
  <si>
    <t>46.</t>
  </si>
  <si>
    <t>47.</t>
  </si>
  <si>
    <t>KNNR 6 
0502-03</t>
  </si>
  <si>
    <t>KNNR 1
0202-04
0208-02</t>
  </si>
  <si>
    <t>KNNr 6
0109-01</t>
  </si>
  <si>
    <r>
      <t>Podbudowa pomocnicza, warstwa ulepszonego podłoża z mieszanki kruszywa związanego cementem klasy C3,0/4,0 wyprodukowana w wytwórni betonów (Rm</t>
    </r>
    <r>
      <rPr>
        <sz val="10"/>
        <color theme="1"/>
        <rFont val="Calibri"/>
        <family val="2"/>
        <charset val="238"/>
      </rPr>
      <t>≤</t>
    </r>
    <r>
      <rPr>
        <sz val="11"/>
        <color theme="1"/>
        <rFont val="Arial"/>
        <family val="2"/>
        <charset val="238"/>
      </rPr>
      <t>6,0MPa) po zagęszczeniu gr. 10cm, pielęgnowana piaskiem i wodą</t>
    </r>
  </si>
  <si>
    <t>KNNR 6
0113-02</t>
  </si>
  <si>
    <t>Jednowarstwowa podbudowa pomocnicza z kruszywa niezwiązanego C90/3 uziarnienie 0/63 mm grubości po zagęszczeniu 20cm</t>
  </si>
  <si>
    <t>KNNR 6
0502-03</t>
  </si>
  <si>
    <t>Nawierzchnia wjazdów z kostki brukowej grafitowej gr. 8cm na podsypce cementowo-piaskowej 1:4 spoiny wypełnione piaskiem</t>
  </si>
  <si>
    <t>VII ROBOTY WYKOŃCZENIOWE</t>
  </si>
  <si>
    <t>KNNR 6
0204-06</t>
  </si>
  <si>
    <t>VIII OZNAKOWANIE POZIOME</t>
  </si>
  <si>
    <t>48.</t>
  </si>
  <si>
    <t>Wywiezenie gruzu z terenu rozbiórki samochodami samowyładowczymi na odl. do 6km</t>
  </si>
  <si>
    <t>Odtworzenie trasy dróg w terenie równinnym</t>
  </si>
  <si>
    <t>Utylizacja karpiny rębakiem na miejscu wycinki</t>
  </si>
  <si>
    <t>Utylizacja gałęzi i drągowiny rębakiem na miejscu wycinki</t>
  </si>
  <si>
    <t>Podkrzesanie istniejących drzew do wysokości skrajni drogowej z utylizacją na miejscu podkrzesywania - rębakiem</t>
  </si>
  <si>
    <t>Rozbiórka obrzeży betonowych na podsypce piaskowej oraz ponowne ich ustawienie po wykonaniu wjazdów</t>
  </si>
  <si>
    <t>Rozbiórka nawierzchni chodnika z płyt betonowych 35x35x5 na podsypce piaskowej i ponowne ich ułożenie po wykonaniu wjazdów</t>
  </si>
  <si>
    <t>Rozebranie nawierzchni bitumicznej pod wykonanie ścieków przykrawężnikowych gr. 5cm</t>
  </si>
  <si>
    <t>Rozebranie podbudowy z kruszywa gr. 20cm pod wykonanie ścieków przykrawężnikowych</t>
  </si>
  <si>
    <t>Załadunek i wyładunek oraz wywóz materiałów brukarskich z rozbiórki samochodami samowyładowczymi na odl. do 10km</t>
  </si>
  <si>
    <t>Odtworzenie, odmulenie lub kopanie rowów przydrożnych wraz z usunięciem korzeni drzew oraz odrostów krzewów wraz z ich wywozem gr. namułu pow. 20cm</t>
  </si>
  <si>
    <t>Skropienie emulsją asfaltowa kationową C60B3ZM szybkorozpadową istniejącej nawierzchni bitumicznej</t>
  </si>
  <si>
    <t xml:space="preserve">Skropienie emulsją asfaltową kationową C60B3ZM szybkorozpadową przygotowanej warstwy profilującej w ilości 0,3 kg/m² </t>
  </si>
  <si>
    <t>Remont nawierzchni mieszanką asfaltową AC22P dla KR3 wg WT-1 i WT-2 o grubości po zagęszczeniu 7cm</t>
  </si>
  <si>
    <t>Frezowanie nawierzchni</t>
  </si>
  <si>
    <t>Warstwa ścieralna z betonu asfaltowego AC 11S dla KR3 gr. 4cm po zagęszczeniu</t>
  </si>
  <si>
    <t>Wykopy jamiste wykonane na odkład koparkami podsiębiernymi 0,15-0,25 m³ głębokość wykopu do 1,5 mb</t>
  </si>
  <si>
    <t>Podłoża z materiałów sypkich pod studnie wpustowe gr. 15cm oraz z dostawą materiału</t>
  </si>
  <si>
    <t>Zasypanie wykopów obiektowych z zagęszczeniem mechanicznym ubijakami, gr. zagęszczanej warstwy 30cm</t>
  </si>
  <si>
    <t>Przyknaliki z rur kanalizacyjnych PCW łączonych na wcisk o średnicy zewnętrznej 200mm</t>
  </si>
  <si>
    <t>Rowek pod krawężniki i ławy krawężnikowe o wymiarach 30x40 cm</t>
  </si>
  <si>
    <t>Ława betonowa z oporem z betonu C12/15 pod krawężnik</t>
  </si>
  <si>
    <t>Wyrównanie istniejących wjazdów mieszanka betonowa o Rm=6,0-9,0 MPA z zagęszczeniem mechanicznym grubości średnio do 10cm</t>
  </si>
  <si>
    <t xml:space="preserve">Nawierzchnia pobocza oraz wjazdów na pola z destruktu bitumicznego gr. 15cm po zagęszczeniu </t>
  </si>
  <si>
    <t>Oznakowanie poziome - linie krawędziowe ciągłe, przerywane na zjadach</t>
  </si>
  <si>
    <t xml:space="preserve">Rozebranie płyt betonowych "trylinka" na podsypce cementowo-piaskowej - materiał właściciela posesji </t>
  </si>
  <si>
    <t xml:space="preserve">Rozebranie płyt betonowych "trylinki" na podsypce cementowo - piaskowej materiał inwestora </t>
  </si>
  <si>
    <t xml:space="preserve">Analogia. Ręczne rozebranie kostki brukowej na wjazdach do posesji materiał właścicieli posesji </t>
  </si>
  <si>
    <t xml:space="preserve">Analogia, ręczne odtworzenie rowu przydrożnego na wysokości gazu wysokiego ciśnienia 30 mm </t>
  </si>
  <si>
    <t>Mechaniczne ścięcie poboczy oraz wjazdów na pola z humusu średnio grubości 10 cm</t>
  </si>
  <si>
    <t>Krawężnik najazdowy do posesji o wym. 12x25x100 cm ustawiany na przygotowanej ławie betonowej z oporem</t>
  </si>
  <si>
    <t xml:space="preserve">Krawężnik betonowy wysoki o wym. 15x30x100cm ustawiony na przygotowanej ławie betonowej z oporem </t>
  </si>
  <si>
    <t>Roboty ziemne wykonane koparkami podsiębiernymi o poj. łyżki 0,25 m³ w gruncie kat. III z transportem urobku na odl. 10km po drogach o nawierzchni utwardzonej samochodami samowyładowczymi. Koryto pod wykonanie wjazdów do posesji gł. 37cm</t>
  </si>
  <si>
    <t>KNNR 6
0107-03</t>
  </si>
  <si>
    <t>40.</t>
  </si>
  <si>
    <t>Cena jedn.
netto
PLN</t>
  </si>
  <si>
    <t>Wartość netto
PLN</t>
  </si>
  <si>
    <t>Razem wartość kosztorysowa netto</t>
  </si>
  <si>
    <t>Podatek VAT(23%)</t>
  </si>
  <si>
    <t>Ogółem wartość kosztorysowa</t>
  </si>
  <si>
    <t>39.</t>
  </si>
  <si>
    <t>49.</t>
  </si>
  <si>
    <t>KNNR 6
0607-02,07</t>
  </si>
  <si>
    <t>Oznakowanie poziome - symbole i inne elementy linia stopu</t>
  </si>
  <si>
    <t>Ułożenie ścieku z dwóch rzędów brukowej kostki betonowej gr. 8cm szarej na ławie betonowej 25x20 z betonu  C12/15</t>
  </si>
  <si>
    <t>Zakończenie wjazdów krawężnikami na płask na przygotowanej ławie betonowej z oporem</t>
  </si>
  <si>
    <t>Regulacja pionowa istniejących włazów kanałowych istniejącej kanalizacji sanitarnej oraz deszczowej</t>
  </si>
  <si>
    <r>
      <t xml:space="preserve">Ścianki czołowe z betonu lub prefabrykowane typu ARBET dla rur o </t>
    </r>
    <r>
      <rPr>
        <sz val="10"/>
        <color theme="1"/>
        <rFont val="Calibri"/>
        <family val="2"/>
        <charset val="238"/>
      </rPr>
      <t xml:space="preserve">ø </t>
    </r>
    <r>
      <rPr>
        <sz val="10"/>
        <color theme="1"/>
        <rFont val="Arial"/>
        <family val="2"/>
        <charset val="238"/>
      </rPr>
      <t>400 mm- przystanek autobusowy</t>
    </r>
  </si>
  <si>
    <t>Załadunek i wywóz dłużyć na odległość 10km</t>
  </si>
  <si>
    <t>Kosztorys ofertowy</t>
  </si>
  <si>
    <r>
      <t xml:space="preserve">słownie………………….………………………………………………………………………………………….........………………….…
</t>
    </r>
    <r>
      <rPr>
        <sz val="10"/>
        <color rgb="FFFF0000"/>
        <rFont val="Calibri"/>
        <family val="2"/>
        <charset val="238"/>
        <scheme val="minor"/>
      </rPr>
      <t xml:space="preserve">UWAGA!  Dokument należy wypełnić i podpisać kwalifikowanym podpisem elektronicznym lub podpisem zaufanym lub podpisem osobistym.
Zamawiający zaleca zapisanie dokumentu w formacie PDF. </t>
    </r>
    <r>
      <rPr>
        <sz val="10"/>
        <color theme="1"/>
        <rFont val="Calibri"/>
        <family val="2"/>
        <charset val="238"/>
        <scheme val="minor"/>
      </rPr>
      <t xml:space="preserve">
</t>
    </r>
  </si>
  <si>
    <t xml:space="preserve">…………………………. dnia ………….........................................................................………………..                                          </t>
  </si>
  <si>
    <t>miejscowość</t>
  </si>
  <si>
    <t>( pieczęć i podpis/ podpisy wykonawcy lub osób upoważnionych do składania oświadczeń woli w imieniu wykonawcy )</t>
  </si>
  <si>
    <t>UWAGA!!!</t>
  </si>
  <si>
    <t>WYPEŁNIONY DOKUMENT NALEŻY PODPISAĆ KWALIFIKOWANYM PODPISEM</t>
  </si>
  <si>
    <t>ELEKTRONICZNYM, PODPISEM ZAUFANYM LUB PODPISEM OSOBISTYM</t>
  </si>
  <si>
    <t>Załącznik nr 1-1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</si>
</sst>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5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sz val="8"/>
      <name val="Calibri"/>
      <family val="2"/>
      <charset val="238"/>
      <scheme val="minor"/>
    </font>
    <font>
      <i/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theme="1"/>
      <name val="Czcionka tekstu podstawowego"/>
      <charset val="238"/>
    </font>
    <font>
      <sz val="9"/>
      <color theme="1"/>
      <name val="Czcionka tekstu podstawowego"/>
      <charset val="238"/>
    </font>
    <font>
      <b/>
      <i/>
      <sz val="12"/>
      <color rgb="FFFF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4" fontId="3" fillId="0" borderId="13" xfId="0" applyNumberFormat="1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4" fontId="0" fillId="0" borderId="13" xfId="0" applyNumberFormat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4" fontId="2" fillId="0" borderId="6" xfId="0" applyNumberFormat="1" applyFont="1" applyBorder="1" applyAlignment="1">
      <alignment horizontal="right" wrapText="1"/>
    </xf>
    <xf numFmtId="4" fontId="2" fillId="0" borderId="7" xfId="0" applyNumberFormat="1" applyFont="1" applyBorder="1" applyAlignment="1">
      <alignment horizontal="right" wrapText="1"/>
    </xf>
    <xf numFmtId="4" fontId="2" fillId="0" borderId="0" xfId="0" applyNumberFormat="1" applyFont="1" applyBorder="1" applyAlignment="1">
      <alignment horizontal="right" wrapText="1"/>
    </xf>
    <xf numFmtId="4" fontId="2" fillId="0" borderId="12" xfId="0" applyNumberFormat="1" applyFont="1" applyBorder="1" applyAlignment="1">
      <alignment horizontal="right" wrapText="1"/>
    </xf>
    <xf numFmtId="4" fontId="2" fillId="0" borderId="9" xfId="0" applyNumberFormat="1" applyFont="1" applyBorder="1" applyAlignment="1">
      <alignment horizontal="right" wrapText="1"/>
    </xf>
    <xf numFmtId="4" fontId="2" fillId="0" borderId="10" xfId="0" applyNumberFormat="1" applyFont="1" applyBorder="1" applyAlignment="1">
      <alignment horizontal="right" wrapText="1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top" wrapText="1"/>
    </xf>
    <xf numFmtId="0" fontId="10" fillId="0" borderId="0" xfId="0" applyFont="1" applyAlignment="1">
      <alignment horizontal="left" vertical="top" wrapText="1"/>
    </xf>
    <xf numFmtId="0" fontId="14" fillId="0" borderId="0" xfId="0" applyFont="1" applyAlignment="1">
      <alignment horizontal="center" vertical="center"/>
    </xf>
    <xf numFmtId="0" fontId="9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DDCC84-59EC-4E9B-9226-175BD1460EBB}">
  <dimension ref="B1:P168"/>
  <sheetViews>
    <sheetView tabSelected="1" zoomScale="110" zoomScaleNormal="110" workbookViewId="0">
      <selection activeCell="F1" sqref="F1"/>
    </sheetView>
  </sheetViews>
  <sheetFormatPr defaultRowHeight="15"/>
  <cols>
    <col min="3" max="3" width="11" customWidth="1"/>
    <col min="4" max="4" width="35.7109375" customWidth="1"/>
    <col min="8" max="8" width="10.7109375" customWidth="1"/>
  </cols>
  <sheetData>
    <row r="1" spans="2:16">
      <c r="F1" s="37" t="s">
        <v>174</v>
      </c>
    </row>
    <row r="2" spans="2:16" ht="20.25">
      <c r="B2" s="29" t="s">
        <v>166</v>
      </c>
      <c r="C2" s="29"/>
      <c r="D2" s="29"/>
      <c r="E2" s="29"/>
      <c r="F2" s="29"/>
      <c r="G2" s="29"/>
      <c r="H2" s="29"/>
    </row>
    <row r="3" spans="2:16">
      <c r="B3" s="24"/>
      <c r="C3" s="24"/>
      <c r="D3" s="24"/>
      <c r="E3" s="24"/>
      <c r="F3" s="24"/>
      <c r="G3" s="7"/>
    </row>
    <row r="4" spans="2:16" ht="15" customHeight="1">
      <c r="B4" s="28" t="s">
        <v>24</v>
      </c>
      <c r="C4" s="28"/>
      <c r="D4" s="28"/>
      <c r="E4" s="28"/>
      <c r="F4" s="28"/>
      <c r="G4" s="28"/>
      <c r="H4" s="28"/>
    </row>
    <row r="6" spans="2:16" ht="51">
      <c r="B6" s="2" t="s">
        <v>0</v>
      </c>
      <c r="C6" s="2" t="s">
        <v>1</v>
      </c>
      <c r="D6" s="2" t="s">
        <v>2</v>
      </c>
      <c r="E6" s="2" t="s">
        <v>3</v>
      </c>
      <c r="F6" s="2" t="s">
        <v>4</v>
      </c>
      <c r="G6" s="2" t="s">
        <v>152</v>
      </c>
      <c r="H6" s="2" t="s">
        <v>153</v>
      </c>
      <c r="I6" s="1"/>
      <c r="J6" s="1"/>
      <c r="K6" s="1"/>
      <c r="L6" s="1"/>
      <c r="M6" s="1"/>
      <c r="N6" s="1"/>
      <c r="O6" s="1"/>
      <c r="P6" s="1"/>
    </row>
    <row r="7" spans="2:16" ht="15" customHeight="1">
      <c r="B7" s="25" t="s">
        <v>26</v>
      </c>
      <c r="C7" s="26"/>
      <c r="D7" s="26"/>
      <c r="E7" s="26"/>
      <c r="F7" s="26"/>
      <c r="G7" s="26"/>
      <c r="H7" s="27"/>
      <c r="I7" s="1"/>
      <c r="J7" s="1"/>
      <c r="K7" s="1"/>
      <c r="L7" s="1"/>
      <c r="M7" s="1"/>
      <c r="N7" s="1"/>
      <c r="O7" s="1"/>
      <c r="P7" s="1"/>
    </row>
    <row r="8" spans="2:16" ht="25.5">
      <c r="B8" s="2" t="s">
        <v>5</v>
      </c>
      <c r="C8" s="2" t="s">
        <v>25</v>
      </c>
      <c r="D8" s="3" t="s">
        <v>118</v>
      </c>
      <c r="E8" s="2" t="s">
        <v>10</v>
      </c>
      <c r="F8" s="6">
        <v>1.4570000000000001</v>
      </c>
      <c r="G8" s="5">
        <v>0</v>
      </c>
      <c r="H8" s="9">
        <f>F8*G8</f>
        <v>0</v>
      </c>
      <c r="I8" s="1"/>
      <c r="J8" s="1"/>
      <c r="K8" s="1"/>
      <c r="L8" s="1"/>
      <c r="M8" s="1"/>
      <c r="N8" s="1"/>
      <c r="O8" s="1"/>
      <c r="P8" s="1"/>
    </row>
    <row r="9" spans="2:16" ht="38.25">
      <c r="B9" s="2" t="s">
        <v>6</v>
      </c>
      <c r="C9" s="2" t="s">
        <v>27</v>
      </c>
      <c r="D9" s="3" t="s">
        <v>29</v>
      </c>
      <c r="E9" s="2" t="s">
        <v>28</v>
      </c>
      <c r="F9" s="5">
        <v>5</v>
      </c>
      <c r="G9" s="5">
        <v>0</v>
      </c>
      <c r="H9" s="9">
        <f t="shared" ref="H9:H22" si="0">F9*G9</f>
        <v>0</v>
      </c>
      <c r="I9" s="1"/>
      <c r="J9" s="1"/>
      <c r="K9" s="1"/>
      <c r="L9" s="1"/>
      <c r="M9" s="1"/>
      <c r="N9" s="1"/>
      <c r="O9" s="1"/>
      <c r="P9" s="1"/>
    </row>
    <row r="10" spans="2:16" ht="25.5">
      <c r="B10" s="2" t="s">
        <v>7</v>
      </c>
      <c r="C10" s="2" t="s">
        <v>30</v>
      </c>
      <c r="D10" s="3" t="s">
        <v>165</v>
      </c>
      <c r="E10" s="2" t="s">
        <v>31</v>
      </c>
      <c r="F10" s="5">
        <v>1.2</v>
      </c>
      <c r="G10" s="5">
        <v>0</v>
      </c>
      <c r="H10" s="9">
        <f t="shared" si="0"/>
        <v>0</v>
      </c>
      <c r="I10" s="1"/>
      <c r="J10" s="1"/>
      <c r="K10" s="1"/>
      <c r="L10" s="1"/>
      <c r="M10" s="1"/>
      <c r="N10" s="1"/>
      <c r="O10" s="1"/>
      <c r="P10" s="1"/>
    </row>
    <row r="11" spans="2:16" ht="25.5">
      <c r="B11" s="2" t="s">
        <v>8</v>
      </c>
      <c r="C11" s="2" t="s">
        <v>32</v>
      </c>
      <c r="D11" s="3" t="s">
        <v>119</v>
      </c>
      <c r="E11" s="2" t="s">
        <v>31</v>
      </c>
      <c r="F11" s="5">
        <v>0.85</v>
      </c>
      <c r="G11" s="5">
        <v>0</v>
      </c>
      <c r="H11" s="9">
        <f t="shared" si="0"/>
        <v>0</v>
      </c>
      <c r="I11" s="1"/>
      <c r="J11" s="1"/>
      <c r="K11" s="1"/>
      <c r="L11" s="1"/>
      <c r="M11" s="1"/>
      <c r="N11" s="1"/>
      <c r="O11" s="1"/>
      <c r="P11" s="1"/>
    </row>
    <row r="12" spans="2:16" ht="25.5">
      <c r="B12" s="2" t="s">
        <v>9</v>
      </c>
      <c r="C12" s="2" t="s">
        <v>33</v>
      </c>
      <c r="D12" s="3" t="s">
        <v>120</v>
      </c>
      <c r="E12" s="2" t="s">
        <v>31</v>
      </c>
      <c r="F12" s="5">
        <v>2.1</v>
      </c>
      <c r="G12" s="5">
        <v>0</v>
      </c>
      <c r="H12" s="9">
        <f t="shared" si="0"/>
        <v>0</v>
      </c>
      <c r="I12" s="1"/>
      <c r="J12" s="1"/>
      <c r="K12" s="1"/>
      <c r="L12" s="1"/>
      <c r="M12" s="1"/>
      <c r="N12" s="1"/>
      <c r="O12" s="1"/>
      <c r="P12" s="1"/>
    </row>
    <row r="13" spans="2:16" ht="38.25">
      <c r="B13" s="2" t="s">
        <v>15</v>
      </c>
      <c r="C13" s="2" t="s">
        <v>34</v>
      </c>
      <c r="D13" s="3" t="s">
        <v>121</v>
      </c>
      <c r="E13" s="2" t="s">
        <v>31</v>
      </c>
      <c r="F13" s="5">
        <v>7.92</v>
      </c>
      <c r="G13" s="5">
        <v>0</v>
      </c>
      <c r="H13" s="9">
        <f t="shared" si="0"/>
        <v>0</v>
      </c>
      <c r="I13" s="1"/>
      <c r="J13" s="1"/>
      <c r="K13" s="1"/>
      <c r="L13" s="1"/>
      <c r="M13" s="1"/>
      <c r="N13" s="1"/>
      <c r="O13" s="1"/>
      <c r="P13" s="1"/>
    </row>
    <row r="14" spans="2:16" ht="25.5">
      <c r="B14" s="2" t="s">
        <v>16</v>
      </c>
      <c r="C14" s="2" t="s">
        <v>37</v>
      </c>
      <c r="D14" s="3" t="s">
        <v>39</v>
      </c>
      <c r="E14" s="2" t="s">
        <v>12</v>
      </c>
      <c r="F14" s="5">
        <v>757</v>
      </c>
      <c r="G14" s="5">
        <v>0</v>
      </c>
      <c r="H14" s="9">
        <f t="shared" si="0"/>
        <v>0</v>
      </c>
      <c r="I14" s="1"/>
      <c r="J14" s="1"/>
      <c r="K14" s="1"/>
      <c r="L14" s="1"/>
      <c r="M14" s="1"/>
      <c r="N14" s="1"/>
      <c r="O14" s="1"/>
      <c r="P14" s="1"/>
    </row>
    <row r="15" spans="2:16" ht="38.25">
      <c r="B15" s="2" t="s">
        <v>17</v>
      </c>
      <c r="C15" s="2" t="s">
        <v>35</v>
      </c>
      <c r="D15" s="3" t="s">
        <v>122</v>
      </c>
      <c r="E15" s="2" t="s">
        <v>12</v>
      </c>
      <c r="F15" s="5">
        <v>372</v>
      </c>
      <c r="G15" s="5">
        <v>0</v>
      </c>
      <c r="H15" s="9">
        <f t="shared" si="0"/>
        <v>0</v>
      </c>
      <c r="I15" s="1"/>
      <c r="J15" s="1"/>
      <c r="K15" s="1"/>
      <c r="L15" s="1"/>
      <c r="M15" s="1"/>
      <c r="N15" s="1"/>
      <c r="O15" s="1"/>
      <c r="P15" s="1"/>
    </row>
    <row r="16" spans="2:16" ht="51">
      <c r="B16" s="2" t="s">
        <v>18</v>
      </c>
      <c r="C16" s="2" t="s">
        <v>36</v>
      </c>
      <c r="D16" s="3" t="s">
        <v>123</v>
      </c>
      <c r="E16" s="2" t="s">
        <v>11</v>
      </c>
      <c r="F16" s="5">
        <v>279</v>
      </c>
      <c r="G16" s="5">
        <v>0</v>
      </c>
      <c r="H16" s="9">
        <f t="shared" si="0"/>
        <v>0</v>
      </c>
      <c r="I16" s="1"/>
      <c r="J16" s="1"/>
      <c r="K16" s="1"/>
      <c r="L16" s="1"/>
      <c r="M16" s="1"/>
      <c r="N16" s="1"/>
      <c r="O16" s="1"/>
      <c r="P16" s="1"/>
    </row>
    <row r="17" spans="2:16" ht="38.25">
      <c r="B17" s="2" t="s">
        <v>19</v>
      </c>
      <c r="C17" s="2" t="s">
        <v>38</v>
      </c>
      <c r="D17" s="3" t="s">
        <v>142</v>
      </c>
      <c r="E17" s="2" t="s">
        <v>11</v>
      </c>
      <c r="F17" s="5">
        <v>91.71</v>
      </c>
      <c r="G17" s="5">
        <v>0</v>
      </c>
      <c r="H17" s="9">
        <f t="shared" si="0"/>
        <v>0</v>
      </c>
      <c r="I17" s="1"/>
      <c r="J17" s="1"/>
      <c r="K17" s="1"/>
      <c r="L17" s="1"/>
      <c r="M17" s="1"/>
      <c r="N17" s="1"/>
      <c r="O17" s="1"/>
      <c r="P17" s="1"/>
    </row>
    <row r="18" spans="2:16" ht="38.25">
      <c r="B18" s="2" t="s">
        <v>20</v>
      </c>
      <c r="C18" s="2" t="s">
        <v>38</v>
      </c>
      <c r="D18" s="3" t="s">
        <v>143</v>
      </c>
      <c r="E18" s="2" t="s">
        <v>11</v>
      </c>
      <c r="F18" s="5">
        <v>355.95</v>
      </c>
      <c r="G18" s="5">
        <v>0</v>
      </c>
      <c r="H18" s="9">
        <f t="shared" si="0"/>
        <v>0</v>
      </c>
      <c r="I18" s="1"/>
      <c r="J18" s="1"/>
      <c r="K18" s="1"/>
      <c r="L18" s="1"/>
      <c r="M18" s="1"/>
      <c r="N18" s="1"/>
      <c r="O18" s="1"/>
      <c r="P18" s="1"/>
    </row>
    <row r="19" spans="2:16" ht="38.25">
      <c r="B19" s="2" t="s">
        <v>21</v>
      </c>
      <c r="C19" s="2" t="s">
        <v>41</v>
      </c>
      <c r="D19" s="3" t="s">
        <v>144</v>
      </c>
      <c r="E19" s="2" t="s">
        <v>11</v>
      </c>
      <c r="F19" s="5">
        <v>185.67</v>
      </c>
      <c r="G19" s="5">
        <v>0</v>
      </c>
      <c r="H19" s="9">
        <f t="shared" si="0"/>
        <v>0</v>
      </c>
      <c r="I19" s="1"/>
      <c r="J19" s="1"/>
      <c r="K19" s="1"/>
      <c r="L19" s="1"/>
      <c r="M19" s="1"/>
      <c r="N19" s="1"/>
      <c r="O19" s="1"/>
      <c r="P19" s="1"/>
    </row>
    <row r="20" spans="2:16" ht="38.25">
      <c r="B20" s="2" t="s">
        <v>22</v>
      </c>
      <c r="C20" s="2" t="s">
        <v>42</v>
      </c>
      <c r="D20" s="3" t="s">
        <v>124</v>
      </c>
      <c r="E20" s="2" t="s">
        <v>11</v>
      </c>
      <c r="F20" s="5">
        <v>227.1</v>
      </c>
      <c r="G20" s="5">
        <v>0</v>
      </c>
      <c r="H20" s="9">
        <f t="shared" si="0"/>
        <v>0</v>
      </c>
      <c r="I20" s="1"/>
      <c r="J20" s="1"/>
      <c r="K20" s="1"/>
      <c r="L20" s="1"/>
      <c r="M20" s="1"/>
      <c r="N20" s="1"/>
      <c r="O20" s="1"/>
      <c r="P20" s="1"/>
    </row>
    <row r="21" spans="2:16" ht="38.25">
      <c r="B21" s="2" t="s">
        <v>23</v>
      </c>
      <c r="C21" s="2" t="s">
        <v>42</v>
      </c>
      <c r="D21" s="3" t="s">
        <v>125</v>
      </c>
      <c r="E21" s="2" t="s">
        <v>11</v>
      </c>
      <c r="F21" s="5">
        <v>227.1</v>
      </c>
      <c r="G21" s="5">
        <v>0</v>
      </c>
      <c r="H21" s="9">
        <f t="shared" si="0"/>
        <v>0</v>
      </c>
      <c r="I21" s="1"/>
      <c r="J21" s="1"/>
      <c r="K21" s="1"/>
      <c r="L21" s="1"/>
      <c r="M21" s="1"/>
      <c r="N21" s="1"/>
      <c r="O21" s="1"/>
      <c r="P21" s="1"/>
    </row>
    <row r="22" spans="2:16" ht="51" customHeight="1">
      <c r="B22" s="2" t="s">
        <v>40</v>
      </c>
      <c r="C22" s="2" t="s">
        <v>43</v>
      </c>
      <c r="D22" s="3" t="s">
        <v>126</v>
      </c>
      <c r="E22" s="2" t="s">
        <v>13</v>
      </c>
      <c r="F22" s="5">
        <v>133.55000000000001</v>
      </c>
      <c r="G22" s="5">
        <v>0</v>
      </c>
      <c r="H22" s="9">
        <f t="shared" si="0"/>
        <v>0</v>
      </c>
      <c r="I22" s="1"/>
      <c r="J22" s="1"/>
      <c r="K22" s="1"/>
      <c r="L22" s="1"/>
      <c r="M22" s="1"/>
      <c r="N22" s="1"/>
      <c r="O22" s="1"/>
      <c r="P22" s="1"/>
    </row>
    <row r="23" spans="2:16" ht="15" customHeight="1">
      <c r="B23" s="25" t="s">
        <v>14</v>
      </c>
      <c r="C23" s="26"/>
      <c r="D23" s="26"/>
      <c r="E23" s="26"/>
      <c r="F23" s="26"/>
      <c r="G23" s="26"/>
      <c r="H23" s="27"/>
      <c r="I23" s="1"/>
      <c r="J23" s="1"/>
      <c r="K23" s="1"/>
      <c r="L23" s="1"/>
      <c r="M23" s="1"/>
      <c r="N23" s="1"/>
      <c r="O23" s="1"/>
      <c r="P23" s="1"/>
    </row>
    <row r="24" spans="2:16" ht="63.75">
      <c r="B24" s="2" t="s">
        <v>44</v>
      </c>
      <c r="C24" s="2" t="s">
        <v>45</v>
      </c>
      <c r="D24" s="3" t="s">
        <v>127</v>
      </c>
      <c r="E24" s="2" t="s">
        <v>12</v>
      </c>
      <c r="F24" s="5">
        <v>539.4</v>
      </c>
      <c r="G24" s="5">
        <v>0</v>
      </c>
      <c r="H24" s="9">
        <f>F24*G24</f>
        <v>0</v>
      </c>
      <c r="I24" s="1"/>
      <c r="J24" s="1"/>
      <c r="K24" s="1"/>
      <c r="L24" s="1"/>
      <c r="M24" s="1"/>
      <c r="N24" s="1"/>
      <c r="O24" s="1"/>
      <c r="P24" s="1"/>
    </row>
    <row r="25" spans="2:16" ht="38.25">
      <c r="B25" s="2" t="s">
        <v>46</v>
      </c>
      <c r="C25" s="2" t="s">
        <v>45</v>
      </c>
      <c r="D25" s="3" t="s">
        <v>145</v>
      </c>
      <c r="E25" s="2" t="s">
        <v>12</v>
      </c>
      <c r="F25" s="5">
        <v>30</v>
      </c>
      <c r="G25" s="5">
        <v>0</v>
      </c>
      <c r="H25" s="9">
        <f t="shared" ref="H25:H26" si="1">F25*G25</f>
        <v>0</v>
      </c>
      <c r="I25" s="1"/>
      <c r="J25" s="1"/>
      <c r="K25" s="1"/>
      <c r="L25" s="1"/>
      <c r="M25" s="1"/>
      <c r="N25" s="1"/>
      <c r="O25" s="1"/>
      <c r="P25" s="1"/>
    </row>
    <row r="26" spans="2:16" ht="38.25">
      <c r="B26" s="2" t="s">
        <v>47</v>
      </c>
      <c r="C26" s="2" t="s">
        <v>49</v>
      </c>
      <c r="D26" s="3" t="s">
        <v>146</v>
      </c>
      <c r="E26" s="2" t="s">
        <v>11</v>
      </c>
      <c r="F26" s="5">
        <v>694.25</v>
      </c>
      <c r="G26" s="5">
        <v>0</v>
      </c>
      <c r="H26" s="9">
        <f t="shared" si="1"/>
        <v>0</v>
      </c>
      <c r="I26" s="1"/>
      <c r="J26" s="1"/>
      <c r="K26" s="1"/>
      <c r="L26" s="1"/>
      <c r="M26" s="1"/>
      <c r="N26" s="1"/>
      <c r="O26" s="1"/>
      <c r="P26" s="1"/>
    </row>
    <row r="27" spans="2:16" ht="15" customHeight="1">
      <c r="B27" s="25" t="s">
        <v>50</v>
      </c>
      <c r="C27" s="26"/>
      <c r="D27" s="26"/>
      <c r="E27" s="26"/>
      <c r="F27" s="26"/>
      <c r="G27" s="26"/>
      <c r="H27" s="27"/>
      <c r="I27" s="1"/>
      <c r="J27" s="1"/>
      <c r="K27" s="1"/>
      <c r="L27" s="1"/>
      <c r="M27" s="1"/>
      <c r="N27" s="1"/>
      <c r="O27" s="1"/>
      <c r="P27" s="1"/>
    </row>
    <row r="28" spans="2:16" ht="38.25">
      <c r="B28" s="2" t="s">
        <v>48</v>
      </c>
      <c r="C28" s="2" t="s">
        <v>51</v>
      </c>
      <c r="D28" s="3" t="s">
        <v>128</v>
      </c>
      <c r="E28" s="2" t="s">
        <v>11</v>
      </c>
      <c r="F28" s="5">
        <v>7285</v>
      </c>
      <c r="G28" s="5">
        <v>0</v>
      </c>
      <c r="H28" s="9">
        <f>F28*G28</f>
        <v>0</v>
      </c>
      <c r="I28" s="1"/>
      <c r="J28" s="1"/>
      <c r="K28" s="1"/>
      <c r="L28" s="1"/>
      <c r="M28" s="1"/>
      <c r="N28" s="1"/>
      <c r="O28" s="1"/>
      <c r="P28" s="1"/>
    </row>
    <row r="29" spans="2:16" ht="51">
      <c r="B29" s="2" t="s">
        <v>52</v>
      </c>
      <c r="C29" s="2" t="s">
        <v>51</v>
      </c>
      <c r="D29" s="3" t="s">
        <v>129</v>
      </c>
      <c r="E29" s="2" t="s">
        <v>11</v>
      </c>
      <c r="F29" s="5">
        <v>7309.5</v>
      </c>
      <c r="G29" s="5">
        <v>0</v>
      </c>
      <c r="H29" s="9">
        <f t="shared" ref="H29:H32" si="2">F29*G29</f>
        <v>0</v>
      </c>
      <c r="I29" s="1"/>
      <c r="J29" s="1"/>
      <c r="K29" s="1"/>
      <c r="L29" s="1"/>
      <c r="M29" s="1"/>
      <c r="N29" s="1"/>
      <c r="O29" s="1"/>
      <c r="P29" s="1"/>
    </row>
    <row r="30" spans="2:16" ht="38.25">
      <c r="B30" s="2" t="s">
        <v>53</v>
      </c>
      <c r="C30" s="2" t="s">
        <v>54</v>
      </c>
      <c r="D30" s="3" t="s">
        <v>130</v>
      </c>
      <c r="E30" s="2" t="s">
        <v>11</v>
      </c>
      <c r="F30" s="5">
        <v>70.2</v>
      </c>
      <c r="G30" s="5">
        <v>0</v>
      </c>
      <c r="H30" s="9">
        <f t="shared" si="2"/>
        <v>0</v>
      </c>
      <c r="I30" s="1"/>
      <c r="J30" s="1"/>
      <c r="K30" s="1"/>
      <c r="L30" s="1"/>
      <c r="M30" s="1"/>
      <c r="N30" s="1"/>
      <c r="O30" s="1"/>
      <c r="P30" s="1"/>
    </row>
    <row r="31" spans="2:16" ht="51">
      <c r="B31" s="2" t="s">
        <v>55</v>
      </c>
      <c r="C31" s="2" t="s">
        <v>57</v>
      </c>
      <c r="D31" s="3" t="s">
        <v>58</v>
      </c>
      <c r="E31" s="2" t="s">
        <v>59</v>
      </c>
      <c r="F31" s="5">
        <v>895.37</v>
      </c>
      <c r="G31" s="5">
        <v>0</v>
      </c>
      <c r="H31" s="9">
        <f t="shared" si="2"/>
        <v>0</v>
      </c>
      <c r="I31" s="1"/>
      <c r="J31" s="1"/>
      <c r="K31" s="1"/>
      <c r="L31" s="1"/>
      <c r="M31" s="1"/>
      <c r="N31" s="1"/>
      <c r="O31" s="1"/>
      <c r="P31" s="1"/>
    </row>
    <row r="32" spans="2:16" ht="25.5">
      <c r="B32" s="2" t="s">
        <v>56</v>
      </c>
      <c r="C32" s="2" t="s">
        <v>60</v>
      </c>
      <c r="D32" s="3" t="s">
        <v>131</v>
      </c>
      <c r="E32" s="2" t="s">
        <v>11</v>
      </c>
      <c r="F32" s="5">
        <v>92.2</v>
      </c>
      <c r="G32" s="5">
        <v>0</v>
      </c>
      <c r="H32" s="9">
        <f t="shared" si="2"/>
        <v>0</v>
      </c>
      <c r="I32" s="1"/>
      <c r="J32" s="1"/>
      <c r="K32" s="1"/>
      <c r="L32" s="1"/>
      <c r="M32" s="1"/>
      <c r="N32" s="1"/>
      <c r="O32" s="1"/>
      <c r="P32" s="1"/>
    </row>
    <row r="33" spans="2:16" ht="15" customHeight="1">
      <c r="B33" s="25" t="s">
        <v>61</v>
      </c>
      <c r="C33" s="26"/>
      <c r="D33" s="26"/>
      <c r="E33" s="26"/>
      <c r="F33" s="26"/>
      <c r="G33" s="26"/>
      <c r="H33" s="27"/>
      <c r="I33" s="1"/>
      <c r="J33" s="1"/>
      <c r="K33" s="1"/>
      <c r="L33" s="1"/>
      <c r="M33" s="1"/>
      <c r="N33" s="1"/>
      <c r="O33" s="1"/>
      <c r="P33" s="1"/>
    </row>
    <row r="34" spans="2:16" ht="38.25">
      <c r="B34" s="2" t="s">
        <v>62</v>
      </c>
      <c r="C34" s="2" t="s">
        <v>63</v>
      </c>
      <c r="D34" s="3" t="s">
        <v>132</v>
      </c>
      <c r="E34" s="2" t="s">
        <v>11</v>
      </c>
      <c r="F34" s="5">
        <v>7309.5</v>
      </c>
      <c r="G34" s="5">
        <v>0</v>
      </c>
      <c r="H34" s="9">
        <f>F34*G34</f>
        <v>0</v>
      </c>
      <c r="I34" s="1"/>
      <c r="J34" s="1"/>
      <c r="K34" s="1"/>
      <c r="L34" s="1"/>
      <c r="M34" s="1"/>
      <c r="N34" s="1"/>
      <c r="O34" s="1"/>
      <c r="P34" s="1"/>
    </row>
    <row r="35" spans="2:16" ht="15" customHeight="1">
      <c r="B35" s="25" t="s">
        <v>64</v>
      </c>
      <c r="C35" s="26"/>
      <c r="D35" s="26"/>
      <c r="E35" s="26"/>
      <c r="F35" s="26"/>
      <c r="G35" s="26"/>
      <c r="H35" s="27"/>
      <c r="I35" s="1"/>
      <c r="J35" s="1"/>
      <c r="K35" s="1"/>
      <c r="L35" s="1"/>
      <c r="M35" s="1"/>
      <c r="N35" s="1"/>
      <c r="O35" s="1"/>
      <c r="P35" s="1"/>
    </row>
    <row r="36" spans="2:16" ht="51">
      <c r="B36" s="2" t="s">
        <v>65</v>
      </c>
      <c r="C36" s="2" t="s">
        <v>66</v>
      </c>
      <c r="D36" s="3" t="s">
        <v>67</v>
      </c>
      <c r="E36" s="2" t="s">
        <v>68</v>
      </c>
      <c r="F36" s="5">
        <v>13</v>
      </c>
      <c r="G36" s="5">
        <v>0</v>
      </c>
      <c r="H36" s="9">
        <f>F36*G36</f>
        <v>0</v>
      </c>
      <c r="I36" s="1"/>
      <c r="J36" s="1"/>
      <c r="K36" s="1"/>
      <c r="L36" s="1"/>
      <c r="M36" s="1"/>
      <c r="N36" s="1"/>
      <c r="O36" s="1"/>
      <c r="P36" s="1"/>
    </row>
    <row r="37" spans="2:16" ht="38.25">
      <c r="B37" s="2" t="s">
        <v>69</v>
      </c>
      <c r="C37" s="2" t="s">
        <v>70</v>
      </c>
      <c r="D37" s="3" t="s">
        <v>117</v>
      </c>
      <c r="E37" s="2" t="s">
        <v>13</v>
      </c>
      <c r="F37" s="5">
        <v>2.4</v>
      </c>
      <c r="G37" s="5">
        <v>0</v>
      </c>
      <c r="H37" s="9">
        <f t="shared" ref="H37:H45" si="3">F37*G37</f>
        <v>0</v>
      </c>
      <c r="I37" s="1"/>
      <c r="J37" s="1"/>
      <c r="K37" s="1"/>
      <c r="L37" s="1"/>
      <c r="M37" s="1"/>
      <c r="N37" s="1"/>
      <c r="O37" s="1"/>
      <c r="P37" s="1"/>
    </row>
    <row r="38" spans="2:16" ht="38.25">
      <c r="B38" s="2" t="s">
        <v>71</v>
      </c>
      <c r="C38" s="2" t="s">
        <v>72</v>
      </c>
      <c r="D38" s="3" t="s">
        <v>133</v>
      </c>
      <c r="E38" s="2" t="s">
        <v>13</v>
      </c>
      <c r="F38" s="5">
        <v>18.84</v>
      </c>
      <c r="G38" s="5">
        <v>0</v>
      </c>
      <c r="H38" s="9">
        <f t="shared" si="3"/>
        <v>0</v>
      </c>
      <c r="I38" s="1"/>
      <c r="J38" s="1"/>
      <c r="K38" s="1"/>
      <c r="L38" s="1"/>
      <c r="M38" s="1"/>
      <c r="N38" s="1"/>
      <c r="O38" s="1"/>
      <c r="P38" s="1"/>
    </row>
    <row r="39" spans="2:16" ht="38.25">
      <c r="B39" s="2" t="s">
        <v>73</v>
      </c>
      <c r="C39" s="2" t="s">
        <v>74</v>
      </c>
      <c r="D39" s="3" t="s">
        <v>134</v>
      </c>
      <c r="E39" s="2" t="s">
        <v>13</v>
      </c>
      <c r="F39" s="5">
        <v>1.88</v>
      </c>
      <c r="G39" s="5">
        <v>0</v>
      </c>
      <c r="H39" s="9">
        <f t="shared" si="3"/>
        <v>0</v>
      </c>
      <c r="I39" s="1"/>
      <c r="J39" s="1"/>
      <c r="K39" s="1"/>
      <c r="L39" s="1"/>
      <c r="M39" s="1"/>
      <c r="N39" s="1"/>
      <c r="O39" s="1"/>
      <c r="P39" s="1"/>
    </row>
    <row r="40" spans="2:16" ht="51">
      <c r="B40" s="2" t="s">
        <v>75</v>
      </c>
      <c r="C40" s="2" t="s">
        <v>76</v>
      </c>
      <c r="D40" s="3" t="s">
        <v>135</v>
      </c>
      <c r="E40" s="2" t="s">
        <v>13</v>
      </c>
      <c r="F40" s="5">
        <v>13.87</v>
      </c>
      <c r="G40" s="5">
        <v>0</v>
      </c>
      <c r="H40" s="9">
        <f t="shared" si="3"/>
        <v>0</v>
      </c>
      <c r="I40" s="1"/>
      <c r="J40" s="1"/>
      <c r="K40" s="1"/>
      <c r="L40" s="1"/>
      <c r="M40" s="1"/>
      <c r="N40" s="1"/>
      <c r="O40" s="1"/>
      <c r="P40" s="1"/>
    </row>
    <row r="41" spans="2:16" ht="51">
      <c r="B41" s="2" t="s">
        <v>77</v>
      </c>
      <c r="C41" s="2" t="s">
        <v>81</v>
      </c>
      <c r="D41" s="3" t="s">
        <v>82</v>
      </c>
      <c r="E41" s="2" t="s">
        <v>28</v>
      </c>
      <c r="F41" s="5">
        <v>16</v>
      </c>
      <c r="G41" s="5">
        <v>0</v>
      </c>
      <c r="H41" s="9">
        <f>F41*G41</f>
        <v>0</v>
      </c>
      <c r="I41" s="1"/>
      <c r="J41" s="1"/>
      <c r="K41" s="1"/>
      <c r="L41" s="1"/>
      <c r="M41" s="1"/>
      <c r="N41" s="1"/>
      <c r="O41" s="1"/>
      <c r="P41" s="1"/>
    </row>
    <row r="42" spans="2:16" ht="38.25">
      <c r="B42" s="2" t="s">
        <v>78</v>
      </c>
      <c r="C42" s="2" t="s">
        <v>83</v>
      </c>
      <c r="D42" s="3" t="s">
        <v>136</v>
      </c>
      <c r="E42" s="2" t="s">
        <v>12</v>
      </c>
      <c r="F42" s="5">
        <v>24</v>
      </c>
      <c r="G42" s="5">
        <v>0</v>
      </c>
      <c r="H42" s="9">
        <f t="shared" si="3"/>
        <v>0</v>
      </c>
      <c r="I42" s="1"/>
      <c r="J42" s="1"/>
      <c r="K42" s="1"/>
      <c r="L42" s="1"/>
      <c r="M42" s="1"/>
      <c r="N42" s="1"/>
      <c r="O42" s="1"/>
      <c r="P42" s="1"/>
    </row>
    <row r="43" spans="2:16" ht="63.75">
      <c r="B43" s="2" t="s">
        <v>79</v>
      </c>
      <c r="C43" s="2" t="s">
        <v>84</v>
      </c>
      <c r="D43" s="3" t="s">
        <v>85</v>
      </c>
      <c r="E43" s="2" t="s">
        <v>12</v>
      </c>
      <c r="F43" s="5">
        <v>8</v>
      </c>
      <c r="G43" s="5">
        <v>0</v>
      </c>
      <c r="H43" s="9">
        <f t="shared" si="3"/>
        <v>0</v>
      </c>
      <c r="I43" s="1"/>
      <c r="J43" s="1"/>
      <c r="K43" s="1"/>
      <c r="L43" s="1"/>
      <c r="M43" s="1"/>
      <c r="N43" s="1"/>
      <c r="O43" s="1"/>
      <c r="P43" s="1"/>
    </row>
    <row r="44" spans="2:16" ht="38.25">
      <c r="B44" s="2" t="s">
        <v>80</v>
      </c>
      <c r="C44" s="2" t="s">
        <v>86</v>
      </c>
      <c r="D44" s="3" t="s">
        <v>164</v>
      </c>
      <c r="E44" s="2" t="s">
        <v>28</v>
      </c>
      <c r="F44" s="5">
        <v>2</v>
      </c>
      <c r="G44" s="5">
        <v>0</v>
      </c>
      <c r="H44" s="9">
        <f t="shared" si="3"/>
        <v>0</v>
      </c>
      <c r="I44" s="1"/>
      <c r="J44" s="1"/>
      <c r="K44" s="1"/>
      <c r="L44" s="1"/>
      <c r="M44" s="1"/>
      <c r="N44" s="1"/>
      <c r="O44" s="1"/>
      <c r="P44" s="1"/>
    </row>
    <row r="45" spans="2:16" ht="38.25">
      <c r="B45" s="2" t="s">
        <v>87</v>
      </c>
      <c r="C45" s="2" t="s">
        <v>88</v>
      </c>
      <c r="D45" s="3" t="s">
        <v>163</v>
      </c>
      <c r="E45" s="2" t="s">
        <v>28</v>
      </c>
      <c r="F45" s="5">
        <v>27</v>
      </c>
      <c r="G45" s="5">
        <v>0</v>
      </c>
      <c r="H45" s="9">
        <f t="shared" si="3"/>
        <v>0</v>
      </c>
      <c r="I45" s="1"/>
      <c r="J45" s="1"/>
      <c r="K45" s="1"/>
      <c r="L45" s="1"/>
      <c r="M45" s="1"/>
      <c r="N45" s="1"/>
      <c r="O45" s="1"/>
      <c r="P45" s="1"/>
    </row>
    <row r="46" spans="2:16" ht="15" customHeight="1">
      <c r="B46" s="25" t="s">
        <v>89</v>
      </c>
      <c r="C46" s="26"/>
      <c r="D46" s="26"/>
      <c r="E46" s="26"/>
      <c r="F46" s="26"/>
      <c r="G46" s="26"/>
      <c r="H46" s="27"/>
      <c r="I46" s="1"/>
      <c r="J46" s="1"/>
      <c r="K46" s="1"/>
      <c r="L46" s="1"/>
      <c r="M46" s="1"/>
      <c r="N46" s="1"/>
      <c r="O46" s="1"/>
      <c r="P46" s="1"/>
    </row>
    <row r="47" spans="2:16" ht="25.5">
      <c r="B47" s="2" t="s">
        <v>90</v>
      </c>
      <c r="C47" s="2" t="s">
        <v>91</v>
      </c>
      <c r="D47" s="3" t="s">
        <v>137</v>
      </c>
      <c r="E47" s="2" t="s">
        <v>12</v>
      </c>
      <c r="F47" s="5">
        <v>860</v>
      </c>
      <c r="G47" s="5">
        <v>0</v>
      </c>
      <c r="H47" s="9">
        <f>F47*G47</f>
        <v>0</v>
      </c>
      <c r="I47" s="1"/>
      <c r="J47" s="1"/>
      <c r="K47" s="1"/>
      <c r="L47" s="1"/>
      <c r="M47" s="1"/>
      <c r="N47" s="1"/>
      <c r="O47" s="1"/>
      <c r="P47" s="1"/>
    </row>
    <row r="48" spans="2:16" ht="25.5">
      <c r="B48" s="2" t="s">
        <v>92</v>
      </c>
      <c r="C48" s="2" t="s">
        <v>93</v>
      </c>
      <c r="D48" s="3" t="s">
        <v>138</v>
      </c>
      <c r="E48" s="2" t="s">
        <v>13</v>
      </c>
      <c r="F48" s="5">
        <v>58.05</v>
      </c>
      <c r="G48" s="5">
        <v>0</v>
      </c>
      <c r="H48" s="9">
        <f t="shared" ref="H48:H57" si="4">F48*G48</f>
        <v>0</v>
      </c>
      <c r="I48" s="1"/>
      <c r="J48" s="1"/>
      <c r="K48" s="1"/>
      <c r="L48" s="1"/>
      <c r="M48" s="1"/>
      <c r="N48" s="1"/>
      <c r="O48" s="1"/>
      <c r="P48" s="1"/>
    </row>
    <row r="49" spans="2:16" ht="38.25">
      <c r="B49" s="2" t="s">
        <v>94</v>
      </c>
      <c r="C49" s="2" t="s">
        <v>95</v>
      </c>
      <c r="D49" s="3" t="s">
        <v>147</v>
      </c>
      <c r="E49" s="2" t="s">
        <v>12</v>
      </c>
      <c r="F49" s="5">
        <v>320</v>
      </c>
      <c r="G49" s="5">
        <v>0</v>
      </c>
      <c r="H49" s="9">
        <f t="shared" si="4"/>
        <v>0</v>
      </c>
      <c r="I49" s="1"/>
      <c r="J49" s="1"/>
      <c r="K49" s="1"/>
      <c r="L49" s="1"/>
      <c r="M49" s="1"/>
      <c r="N49" s="1"/>
      <c r="O49" s="1"/>
      <c r="P49" s="1"/>
    </row>
    <row r="50" spans="2:16" ht="38.25">
      <c r="B50" s="2" t="s">
        <v>96</v>
      </c>
      <c r="C50" s="2" t="s">
        <v>97</v>
      </c>
      <c r="D50" s="3" t="s">
        <v>148</v>
      </c>
      <c r="E50" s="2" t="s">
        <v>12</v>
      </c>
      <c r="F50" s="5">
        <v>462</v>
      </c>
      <c r="G50" s="5">
        <v>0</v>
      </c>
      <c r="H50" s="9">
        <f t="shared" si="4"/>
        <v>0</v>
      </c>
      <c r="I50" s="1"/>
      <c r="J50" s="1"/>
      <c r="K50" s="1"/>
      <c r="L50" s="1"/>
      <c r="M50" s="1"/>
      <c r="N50" s="1"/>
      <c r="O50" s="1"/>
      <c r="P50" s="1"/>
    </row>
    <row r="51" spans="2:16" ht="38.25">
      <c r="B51" s="2" t="s">
        <v>157</v>
      </c>
      <c r="C51" s="2" t="s">
        <v>97</v>
      </c>
      <c r="D51" s="3" t="s">
        <v>162</v>
      </c>
      <c r="E51" s="2" t="s">
        <v>12</v>
      </c>
      <c r="F51" s="5">
        <v>78</v>
      </c>
      <c r="G51" s="5">
        <v>0</v>
      </c>
      <c r="H51" s="9">
        <f t="shared" si="4"/>
        <v>0</v>
      </c>
      <c r="I51" s="1"/>
      <c r="J51" s="1"/>
      <c r="K51" s="1"/>
      <c r="L51" s="1"/>
      <c r="M51" s="1"/>
      <c r="N51" s="1"/>
      <c r="O51" s="1"/>
      <c r="P51" s="1"/>
    </row>
    <row r="52" spans="2:16" ht="51">
      <c r="B52" s="2" t="s">
        <v>151</v>
      </c>
      <c r="C52" s="2" t="s">
        <v>150</v>
      </c>
      <c r="D52" s="3" t="s">
        <v>139</v>
      </c>
      <c r="E52" s="2" t="s">
        <v>11</v>
      </c>
      <c r="F52" s="5">
        <v>518.35</v>
      </c>
      <c r="G52" s="5">
        <v>0</v>
      </c>
      <c r="H52" s="9">
        <f t="shared" si="4"/>
        <v>0</v>
      </c>
      <c r="I52" s="1"/>
      <c r="J52" s="1"/>
      <c r="K52" s="1"/>
      <c r="L52" s="1"/>
      <c r="M52" s="1"/>
      <c r="N52" s="1"/>
      <c r="O52" s="1"/>
      <c r="P52" s="1"/>
    </row>
    <row r="53" spans="2:16" ht="51">
      <c r="B53" s="2" t="s">
        <v>98</v>
      </c>
      <c r="C53" s="2" t="s">
        <v>105</v>
      </c>
      <c r="D53" s="3" t="s">
        <v>112</v>
      </c>
      <c r="E53" s="2" t="s">
        <v>11</v>
      </c>
      <c r="F53" s="5">
        <v>518.35</v>
      </c>
      <c r="G53" s="5">
        <v>0</v>
      </c>
      <c r="H53" s="9">
        <f>F53*G53</f>
        <v>0</v>
      </c>
      <c r="I53" s="1"/>
      <c r="J53" s="1"/>
      <c r="K53" s="1"/>
      <c r="L53" s="1"/>
      <c r="M53" s="1"/>
      <c r="N53" s="1"/>
      <c r="O53" s="1"/>
      <c r="P53" s="1"/>
    </row>
    <row r="54" spans="2:16" ht="89.25">
      <c r="B54" s="2" t="s">
        <v>99</v>
      </c>
      <c r="C54" s="2" t="s">
        <v>106</v>
      </c>
      <c r="D54" s="3" t="s">
        <v>149</v>
      </c>
      <c r="E54" s="2" t="s">
        <v>13</v>
      </c>
      <c r="F54" s="5">
        <v>88.8</v>
      </c>
      <c r="G54" s="5">
        <v>0</v>
      </c>
      <c r="H54" s="9">
        <f t="shared" si="4"/>
        <v>0</v>
      </c>
      <c r="I54" s="1"/>
      <c r="J54" s="1"/>
      <c r="K54" s="1"/>
      <c r="L54" s="1"/>
      <c r="M54" s="1"/>
      <c r="N54" s="1"/>
      <c r="O54" s="1"/>
      <c r="P54" s="1"/>
    </row>
    <row r="55" spans="2:16" ht="93.75">
      <c r="B55" s="2" t="s">
        <v>100</v>
      </c>
      <c r="C55" s="2" t="s">
        <v>107</v>
      </c>
      <c r="D55" s="3" t="s">
        <v>108</v>
      </c>
      <c r="E55" s="2" t="s">
        <v>11</v>
      </c>
      <c r="F55" s="5">
        <v>240</v>
      </c>
      <c r="G55" s="5">
        <v>0</v>
      </c>
      <c r="H55" s="9">
        <f t="shared" si="4"/>
        <v>0</v>
      </c>
      <c r="I55" s="1"/>
      <c r="J55" s="1"/>
      <c r="K55" s="1"/>
      <c r="L55" s="1"/>
      <c r="M55" s="1"/>
      <c r="N55" s="1"/>
      <c r="O55" s="1"/>
      <c r="P55" s="1"/>
    </row>
    <row r="56" spans="2:16" ht="51">
      <c r="B56" s="2" t="s">
        <v>101</v>
      </c>
      <c r="C56" s="2" t="s">
        <v>109</v>
      </c>
      <c r="D56" s="3" t="s">
        <v>110</v>
      </c>
      <c r="E56" s="2" t="s">
        <v>11</v>
      </c>
      <c r="F56" s="5">
        <v>240</v>
      </c>
      <c r="G56" s="5">
        <v>0</v>
      </c>
      <c r="H56" s="9">
        <f>F56*G56</f>
        <v>0</v>
      </c>
      <c r="I56" s="1"/>
      <c r="J56" s="1"/>
      <c r="K56" s="1"/>
      <c r="L56" s="1"/>
      <c r="M56" s="1"/>
      <c r="N56" s="1"/>
      <c r="O56" s="1"/>
      <c r="P56" s="1"/>
    </row>
    <row r="57" spans="2:16" ht="51">
      <c r="B57" s="2" t="s">
        <v>102</v>
      </c>
      <c r="C57" s="2" t="s">
        <v>111</v>
      </c>
      <c r="D57" s="3" t="s">
        <v>112</v>
      </c>
      <c r="E57" s="2" t="s">
        <v>11</v>
      </c>
      <c r="F57" s="5">
        <v>240</v>
      </c>
      <c r="G57" s="5">
        <v>0</v>
      </c>
      <c r="H57" s="9">
        <f t="shared" si="4"/>
        <v>0</v>
      </c>
      <c r="I57" s="1"/>
      <c r="J57" s="1"/>
      <c r="K57" s="1"/>
      <c r="L57" s="1"/>
      <c r="M57" s="1"/>
      <c r="N57" s="1"/>
      <c r="O57" s="1"/>
      <c r="P57" s="1"/>
    </row>
    <row r="58" spans="2:16" ht="15" customHeight="1">
      <c r="B58" s="25" t="s">
        <v>113</v>
      </c>
      <c r="C58" s="26"/>
      <c r="D58" s="26"/>
      <c r="E58" s="26"/>
      <c r="F58" s="26"/>
      <c r="G58" s="26"/>
      <c r="H58" s="27"/>
      <c r="I58" s="1"/>
      <c r="J58" s="1"/>
      <c r="K58" s="1"/>
      <c r="L58" s="1"/>
      <c r="M58" s="1"/>
      <c r="N58" s="1"/>
      <c r="O58" s="1"/>
      <c r="P58" s="1"/>
    </row>
    <row r="59" spans="2:16" ht="51" customHeight="1">
      <c r="B59" s="2" t="s">
        <v>103</v>
      </c>
      <c r="C59" s="2" t="s">
        <v>159</v>
      </c>
      <c r="D59" s="3" t="s">
        <v>161</v>
      </c>
      <c r="E59" s="2" t="s">
        <v>12</v>
      </c>
      <c r="F59" s="5">
        <v>782</v>
      </c>
      <c r="G59" s="5">
        <v>0</v>
      </c>
      <c r="H59" s="5">
        <f>F59*G59</f>
        <v>0</v>
      </c>
      <c r="I59" s="1"/>
      <c r="J59" s="1"/>
      <c r="K59" s="1"/>
      <c r="L59" s="1"/>
      <c r="M59" s="1"/>
      <c r="N59" s="1"/>
      <c r="O59" s="1"/>
      <c r="P59" s="1"/>
    </row>
    <row r="60" spans="2:16" ht="38.25">
      <c r="B60" s="2" t="s">
        <v>104</v>
      </c>
      <c r="C60" s="2" t="s">
        <v>114</v>
      </c>
      <c r="D60" s="3" t="s">
        <v>140</v>
      </c>
      <c r="E60" s="2" t="s">
        <v>12</v>
      </c>
      <c r="F60" s="5">
        <v>2164.4499999999998</v>
      </c>
      <c r="G60" s="5">
        <v>0</v>
      </c>
      <c r="H60" s="9">
        <f>F60*G60</f>
        <v>0</v>
      </c>
      <c r="I60" s="1"/>
      <c r="J60" s="1"/>
      <c r="K60" s="1"/>
      <c r="L60" s="1"/>
      <c r="M60" s="1"/>
      <c r="N60" s="1"/>
      <c r="O60" s="1"/>
      <c r="P60" s="1"/>
    </row>
    <row r="61" spans="2:16" ht="15" customHeight="1">
      <c r="B61" s="25" t="s">
        <v>115</v>
      </c>
      <c r="C61" s="26"/>
      <c r="D61" s="26"/>
      <c r="E61" s="26"/>
      <c r="F61" s="26"/>
      <c r="G61" s="26"/>
      <c r="H61" s="27"/>
      <c r="I61" s="1"/>
      <c r="J61" s="1"/>
      <c r="K61" s="1"/>
      <c r="L61" s="1"/>
      <c r="M61" s="1"/>
      <c r="N61" s="1"/>
      <c r="O61" s="1"/>
      <c r="P61" s="1"/>
    </row>
    <row r="62" spans="2:16" ht="38.25">
      <c r="B62" s="2" t="s">
        <v>116</v>
      </c>
      <c r="C62" s="2" t="s">
        <v>42</v>
      </c>
      <c r="D62" s="3" t="s">
        <v>141</v>
      </c>
      <c r="E62" s="2" t="s">
        <v>11</v>
      </c>
      <c r="F62" s="5">
        <v>255.84</v>
      </c>
      <c r="G62" s="5">
        <v>0</v>
      </c>
      <c r="H62" s="9">
        <f>F62*G62</f>
        <v>0</v>
      </c>
      <c r="I62" s="1"/>
      <c r="J62" s="1"/>
      <c r="K62" s="1"/>
      <c r="L62" s="1"/>
      <c r="M62" s="1"/>
      <c r="N62" s="1"/>
      <c r="O62" s="1"/>
      <c r="P62" s="1"/>
    </row>
    <row r="63" spans="2:16" ht="33.75" customHeight="1">
      <c r="B63" s="2" t="s">
        <v>158</v>
      </c>
      <c r="C63" s="2" t="s">
        <v>42</v>
      </c>
      <c r="D63" s="3" t="s">
        <v>160</v>
      </c>
      <c r="E63" s="2" t="s">
        <v>11</v>
      </c>
      <c r="F63" s="5">
        <v>1.5</v>
      </c>
      <c r="G63" s="8">
        <v>0</v>
      </c>
      <c r="H63" s="10">
        <f>F63*G63</f>
        <v>0</v>
      </c>
      <c r="I63" s="1"/>
      <c r="J63" s="1"/>
      <c r="K63" s="1"/>
      <c r="L63" s="1"/>
      <c r="M63" s="1"/>
      <c r="N63" s="1"/>
      <c r="O63" s="1"/>
      <c r="P63" s="1"/>
    </row>
    <row r="64" spans="2:16">
      <c r="B64" s="12" t="s">
        <v>154</v>
      </c>
      <c r="C64" s="13"/>
      <c r="D64" s="13"/>
      <c r="E64" s="13"/>
      <c r="F64" s="13"/>
      <c r="G64" s="18">
        <f>H8+H9+H10+H11+H12+H13+H14+H15+H16+H17+H18+H19+H20+H21+H22+H24+H25+H26+H28+H29+H30+H31+H32+H34+H36+H37+H38+H39+H40+H41+H42+H43+H44+H45+H47+H48+H49+H51+H52+H53+H54+H55+H56+H57+H60+H62+H63+H50+H59</f>
        <v>0</v>
      </c>
      <c r="H64" s="19"/>
      <c r="I64" s="1"/>
      <c r="J64" s="1"/>
      <c r="K64" s="1"/>
      <c r="L64" s="1"/>
      <c r="M64" s="1"/>
      <c r="N64" s="1"/>
      <c r="O64" s="1"/>
      <c r="P64" s="1"/>
    </row>
    <row r="65" spans="2:16">
      <c r="B65" s="14" t="s">
        <v>155</v>
      </c>
      <c r="C65" s="15"/>
      <c r="D65" s="15"/>
      <c r="E65" s="15"/>
      <c r="F65" s="15"/>
      <c r="G65" s="20">
        <f>G64*23%</f>
        <v>0</v>
      </c>
      <c r="H65" s="21"/>
      <c r="I65" s="1"/>
      <c r="J65" s="1"/>
      <c r="K65" s="1"/>
      <c r="L65" s="1"/>
      <c r="M65" s="1"/>
      <c r="N65" s="1"/>
      <c r="O65" s="1"/>
      <c r="P65" s="1"/>
    </row>
    <row r="66" spans="2:16">
      <c r="B66" s="16" t="s">
        <v>156</v>
      </c>
      <c r="C66" s="17"/>
      <c r="D66" s="17"/>
      <c r="E66" s="17"/>
      <c r="F66" s="17"/>
      <c r="G66" s="22">
        <f>G64+G65</f>
        <v>0</v>
      </c>
      <c r="H66" s="23"/>
      <c r="I66" s="1"/>
      <c r="J66" s="1"/>
      <c r="K66" s="1"/>
      <c r="L66" s="1"/>
      <c r="M66" s="1"/>
      <c r="N66" s="1"/>
      <c r="O66" s="1"/>
      <c r="P66" s="1"/>
    </row>
    <row r="67" spans="2:16" ht="36.75" customHeight="1">
      <c r="B67" s="1"/>
      <c r="C67" s="11"/>
      <c r="D67" s="1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2:16">
      <c r="B68" s="35" t="s">
        <v>167</v>
      </c>
      <c r="C68" s="35"/>
      <c r="D68" s="35"/>
      <c r="E68" s="35"/>
      <c r="F68" s="35"/>
      <c r="G68" s="35"/>
      <c r="H68" s="35"/>
      <c r="I68" s="1"/>
      <c r="J68" s="1"/>
      <c r="K68" s="1"/>
      <c r="L68" s="1"/>
      <c r="M68" s="1"/>
      <c r="N68" s="1"/>
      <c r="O68" s="1"/>
      <c r="P68" s="1"/>
    </row>
    <row r="69" spans="2:16">
      <c r="B69" s="35"/>
      <c r="C69" s="35"/>
      <c r="D69" s="35"/>
      <c r="E69" s="35"/>
      <c r="F69" s="35"/>
      <c r="G69" s="35"/>
      <c r="H69" s="35"/>
      <c r="I69" s="1"/>
      <c r="J69" s="1"/>
      <c r="K69" s="1"/>
      <c r="L69" s="1"/>
      <c r="M69" s="1"/>
      <c r="N69" s="1"/>
      <c r="O69" s="1"/>
      <c r="P69" s="1"/>
    </row>
    <row r="70" spans="2:16">
      <c r="B70" s="30"/>
      <c r="C70" s="30"/>
      <c r="D70" s="31"/>
      <c r="E70" s="30"/>
      <c r="F70" s="30"/>
      <c r="G70" s="30"/>
      <c r="H70" s="30"/>
      <c r="I70" s="1"/>
      <c r="J70" s="1"/>
      <c r="K70" s="1"/>
      <c r="L70" s="1"/>
      <c r="M70" s="1"/>
      <c r="N70" s="1"/>
      <c r="O70" s="1"/>
      <c r="P70" s="1"/>
    </row>
    <row r="71" spans="2:16">
      <c r="B71" s="32" t="s">
        <v>168</v>
      </c>
      <c r="C71" s="32"/>
      <c r="D71" s="32"/>
      <c r="E71" s="32"/>
      <c r="F71" s="32"/>
      <c r="G71" s="32"/>
      <c r="H71" s="32"/>
      <c r="I71" s="1"/>
      <c r="J71" s="1"/>
      <c r="K71" s="1"/>
      <c r="L71" s="1"/>
      <c r="M71" s="1"/>
      <c r="N71" s="1"/>
      <c r="O71" s="1"/>
      <c r="P71" s="1"/>
    </row>
    <row r="72" spans="2:16" ht="65.25" customHeight="1">
      <c r="B72" s="33" t="s">
        <v>169</v>
      </c>
      <c r="C72" s="33"/>
      <c r="D72" s="30"/>
      <c r="E72" s="34" t="s">
        <v>170</v>
      </c>
      <c r="F72" s="34"/>
      <c r="G72" s="34"/>
      <c r="H72" s="34"/>
      <c r="I72" s="1"/>
      <c r="J72" s="1"/>
      <c r="K72" s="1"/>
      <c r="L72" s="1"/>
      <c r="M72" s="1"/>
      <c r="N72" s="1"/>
      <c r="O72" s="1"/>
      <c r="P72" s="1"/>
    </row>
    <row r="73" spans="2:16">
      <c r="B73" s="1"/>
      <c r="C73" s="1"/>
      <c r="D73" s="4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2:16" ht="15.75">
      <c r="B74" s="1"/>
      <c r="C74" s="1"/>
      <c r="D74" s="36" t="s">
        <v>171</v>
      </c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2:16" ht="15.75">
      <c r="B75" s="1"/>
      <c r="C75" s="1"/>
      <c r="D75" s="36" t="s">
        <v>172</v>
      </c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2:16" ht="15.75">
      <c r="B76" s="1"/>
      <c r="C76" s="1"/>
      <c r="D76" s="36" t="s">
        <v>173</v>
      </c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2:16">
      <c r="B77" s="1"/>
      <c r="C77" s="1"/>
      <c r="D77" s="4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2:16">
      <c r="B78" s="1"/>
      <c r="C78" s="1"/>
      <c r="D78" s="4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2:16">
      <c r="B79" s="1"/>
      <c r="C79" s="1"/>
      <c r="D79" s="4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2:16">
      <c r="B80" s="1"/>
      <c r="C80" s="1"/>
      <c r="D80" s="4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2:16">
      <c r="B81" s="1"/>
      <c r="C81" s="1"/>
      <c r="D81" s="4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2:16">
      <c r="B82" s="1"/>
      <c r="C82" s="1"/>
      <c r="D82" s="4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2:16">
      <c r="B83" s="1"/>
      <c r="C83" s="1"/>
      <c r="D83" s="4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2:16">
      <c r="B84" s="1"/>
      <c r="C84" s="1"/>
      <c r="D84" s="4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2:16">
      <c r="B85" s="1"/>
      <c r="C85" s="1"/>
      <c r="D85" s="4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2:16">
      <c r="B86" s="1"/>
      <c r="C86" s="1"/>
      <c r="D86" s="4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2:16">
      <c r="B87" s="1"/>
      <c r="C87" s="1"/>
      <c r="D87" s="4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2:16">
      <c r="B88" s="1"/>
      <c r="C88" s="1"/>
      <c r="D88" s="4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2:16">
      <c r="B89" s="1"/>
      <c r="C89" s="1"/>
      <c r="D89" s="4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2:16">
      <c r="B90" s="1"/>
      <c r="C90" s="1"/>
      <c r="D90" s="4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2:16">
      <c r="B91" s="1"/>
      <c r="C91" s="1"/>
      <c r="D91" s="4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2:16">
      <c r="B92" s="1"/>
      <c r="C92" s="1"/>
      <c r="D92" s="4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2:16">
      <c r="B93" s="1"/>
      <c r="C93" s="1"/>
      <c r="D93" s="4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2:16">
      <c r="B94" s="1"/>
      <c r="C94" s="1"/>
      <c r="D94" s="4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2:16">
      <c r="B95" s="1"/>
      <c r="C95" s="1"/>
      <c r="D95" s="4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2:16">
      <c r="B96" s="1"/>
      <c r="C96" s="1"/>
      <c r="D96" s="4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2:16">
      <c r="B97" s="1"/>
      <c r="C97" s="1"/>
      <c r="D97" s="4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2:16">
      <c r="B98" s="1"/>
      <c r="C98" s="1"/>
      <c r="D98" s="4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2:16">
      <c r="B99" s="1"/>
      <c r="C99" s="1"/>
      <c r="D99" s="4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2:16">
      <c r="B100" s="1"/>
      <c r="C100" s="1"/>
      <c r="D100" s="4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2:16">
      <c r="B101" s="1"/>
      <c r="C101" s="1"/>
      <c r="D101" s="4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2:16">
      <c r="B102" s="1"/>
      <c r="C102" s="1"/>
      <c r="D102" s="4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2:16">
      <c r="B103" s="1"/>
      <c r="C103" s="1"/>
      <c r="D103" s="4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2:16">
      <c r="B104" s="1"/>
      <c r="C104" s="1"/>
      <c r="D104" s="4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2:16">
      <c r="B105" s="1"/>
      <c r="C105" s="1"/>
      <c r="D105" s="4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2:16">
      <c r="B106" s="1"/>
      <c r="C106" s="1"/>
      <c r="D106" s="4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2:16">
      <c r="B107" s="1"/>
      <c r="C107" s="1"/>
      <c r="D107" s="4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2:16">
      <c r="B108" s="1"/>
      <c r="C108" s="1"/>
      <c r="D108" s="4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2:16">
      <c r="B109" s="1"/>
      <c r="C109" s="1"/>
      <c r="D109" s="4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2:16">
      <c r="B110" s="1"/>
      <c r="C110" s="1"/>
      <c r="D110" s="4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2:16">
      <c r="B111" s="1"/>
      <c r="C111" s="1"/>
      <c r="D111" s="4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2:16">
      <c r="B112" s="1"/>
      <c r="C112" s="1"/>
      <c r="D112" s="4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2:16">
      <c r="B113" s="1"/>
      <c r="C113" s="1"/>
      <c r="D113" s="4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2:16">
      <c r="B114" s="1"/>
      <c r="C114" s="1"/>
      <c r="D114" s="4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2:16">
      <c r="B115" s="1"/>
      <c r="C115" s="1"/>
      <c r="D115" s="4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2:16">
      <c r="B116" s="1"/>
      <c r="C116" s="1"/>
      <c r="D116" s="4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2:16">
      <c r="B117" s="1"/>
      <c r="C117" s="1"/>
      <c r="D117" s="4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2:16">
      <c r="B118" s="1"/>
      <c r="C118" s="1"/>
      <c r="D118" s="4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2:16">
      <c r="B119" s="1"/>
      <c r="C119" s="1"/>
      <c r="D119" s="4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2:16">
      <c r="B120" s="1"/>
      <c r="C120" s="1"/>
      <c r="D120" s="4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2:16">
      <c r="B121" s="1"/>
      <c r="C121" s="1"/>
      <c r="D121" s="4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2:16">
      <c r="B122" s="1"/>
      <c r="C122" s="1"/>
      <c r="D122" s="4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2:16">
      <c r="B123" s="1"/>
      <c r="C123" s="1"/>
      <c r="D123" s="4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2:16">
      <c r="B124" s="1"/>
      <c r="C124" s="1"/>
      <c r="D124" s="4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2:16">
      <c r="B125" s="1"/>
      <c r="C125" s="1"/>
      <c r="D125" s="4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2:16">
      <c r="B126" s="1"/>
      <c r="C126" s="1"/>
      <c r="D126" s="4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2:16">
      <c r="B127" s="1"/>
      <c r="C127" s="1"/>
      <c r="D127" s="4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2:16">
      <c r="B128" s="1"/>
      <c r="C128" s="1"/>
      <c r="D128" s="4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2:16">
      <c r="B129" s="1"/>
      <c r="C129" s="1"/>
      <c r="D129" s="4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2:16">
      <c r="B130" s="1"/>
      <c r="C130" s="1"/>
      <c r="D130" s="4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2:16">
      <c r="B131" s="1"/>
      <c r="C131" s="1"/>
      <c r="D131" s="4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2:16">
      <c r="B132" s="1"/>
      <c r="C132" s="1"/>
      <c r="D132" s="4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2:16">
      <c r="B133" s="1"/>
      <c r="C133" s="1"/>
      <c r="D133" s="4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2:16">
      <c r="B134" s="1"/>
      <c r="C134" s="1"/>
      <c r="D134" s="4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2:16">
      <c r="B135" s="1"/>
      <c r="C135" s="1"/>
      <c r="D135" s="4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2:16">
      <c r="B136" s="1"/>
      <c r="C136" s="1"/>
      <c r="D136" s="4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2:16">
      <c r="B137" s="1"/>
      <c r="C137" s="1"/>
      <c r="D137" s="4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2:16">
      <c r="B138" s="1"/>
      <c r="C138" s="1"/>
      <c r="D138" s="4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2:16">
      <c r="B139" s="1"/>
      <c r="C139" s="1"/>
      <c r="D139" s="4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2:16">
      <c r="B140" s="1"/>
      <c r="C140" s="1"/>
      <c r="D140" s="4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2:16">
      <c r="B141" s="1"/>
      <c r="C141" s="1"/>
      <c r="D141" s="4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2:16">
      <c r="B142" s="1"/>
      <c r="C142" s="1"/>
      <c r="D142" s="4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2:16">
      <c r="B143" s="1"/>
      <c r="C143" s="1"/>
      <c r="D143" s="4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2:16">
      <c r="B144" s="1"/>
      <c r="C144" s="1"/>
      <c r="D144" s="4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2:16">
      <c r="B145" s="1"/>
      <c r="C145" s="1"/>
      <c r="D145" s="4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2:16">
      <c r="B146" s="1"/>
      <c r="C146" s="1"/>
      <c r="D146" s="4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2:16">
      <c r="B147" s="1"/>
      <c r="C147" s="1"/>
      <c r="D147" s="4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2:16">
      <c r="B148" s="1"/>
      <c r="C148" s="1"/>
      <c r="D148" s="4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2:16">
      <c r="B149" s="1"/>
      <c r="C149" s="1"/>
      <c r="D149" s="4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2:16">
      <c r="B150" s="1"/>
      <c r="C150" s="1"/>
      <c r="D150" s="4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2:16">
      <c r="B151" s="1"/>
      <c r="C151" s="1"/>
      <c r="D151" s="4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2:16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2:16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2:16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2:16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2:16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2:16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2:16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2:16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2:16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2:16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2:16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2:16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2:16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2:16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2:16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2:16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2:16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</sheetData>
  <mergeCells count="22">
    <mergeCell ref="B68:H69"/>
    <mergeCell ref="B71:H71"/>
    <mergeCell ref="B72:C72"/>
    <mergeCell ref="E72:H72"/>
    <mergeCell ref="B61:H61"/>
    <mergeCell ref="B27:H27"/>
    <mergeCell ref="B33:H33"/>
    <mergeCell ref="B35:H35"/>
    <mergeCell ref="B46:H46"/>
    <mergeCell ref="B58:H58"/>
    <mergeCell ref="B3:F3"/>
    <mergeCell ref="B7:H7"/>
    <mergeCell ref="B23:H23"/>
    <mergeCell ref="B4:H4"/>
    <mergeCell ref="B2:H2"/>
    <mergeCell ref="C67:D67"/>
    <mergeCell ref="B64:F64"/>
    <mergeCell ref="B65:F65"/>
    <mergeCell ref="B66:F66"/>
    <mergeCell ref="G64:H64"/>
    <mergeCell ref="G65:H65"/>
    <mergeCell ref="G66:H66"/>
  </mergeCells>
  <phoneticPr fontId="7" type="noConversion"/>
  <pageMargins left="0.43307086614173229" right="0.23622047244094491" top="0.35433070866141736" bottom="0.3149606299212598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drogi</dc:creator>
  <cp:lastModifiedBy>jdudka</cp:lastModifiedBy>
  <cp:lastPrinted>2021-06-28T05:34:35Z</cp:lastPrinted>
  <dcterms:created xsi:type="dcterms:W3CDTF">2021-03-11T06:51:44Z</dcterms:created>
  <dcterms:modified xsi:type="dcterms:W3CDTF">2021-07-02T10:56:52Z</dcterms:modified>
</cp:coreProperties>
</file>