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ubliczne 2023\remonty szlaków\"/>
    </mc:Choice>
  </mc:AlternateContent>
  <xr:revisionPtr revIDLastSave="0" documentId="8_{E6526613-7191-4DC2-BC80-205527B2CC0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obr krosno1" sheetId="2" r:id="rId1"/>
    <sheet name="obr kołaczyce" sheetId="3" r:id="rId2"/>
  </sheets>
  <definedNames>
    <definedName name="_xlnm._FilterDatabase" localSheetId="1" hidden="1">'obr kołaczyce'!$A$4:$J$54</definedName>
    <definedName name="_xlnm._FilterDatabase" localSheetId="0" hidden="1">'obr krosno1'!$B$4:$J$82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3" i="3" l="1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2" i="3"/>
  <c r="I21" i="3"/>
  <c r="I19" i="3"/>
  <c r="J20" i="3" s="1"/>
  <c r="I17" i="3"/>
  <c r="J18" i="3" s="1"/>
  <c r="I15" i="3"/>
  <c r="J16" i="3" s="1"/>
  <c r="I13" i="3"/>
  <c r="I12" i="3"/>
  <c r="I11" i="3"/>
  <c r="I10" i="3"/>
  <c r="I9" i="3"/>
  <c r="I8" i="3"/>
  <c r="I7" i="3"/>
  <c r="I6" i="3"/>
  <c r="I5" i="3"/>
  <c r="I56" i="3" l="1"/>
  <c r="I57" i="3" s="1"/>
  <c r="I58" i="3" s="1"/>
  <c r="J23" i="3"/>
  <c r="J54" i="3"/>
  <c r="J1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6" i="2"/>
  <c r="I37" i="2"/>
  <c r="I38" i="2"/>
  <c r="I39" i="2"/>
  <c r="I40" i="2"/>
  <c r="I41" i="2"/>
  <c r="I42" i="2"/>
  <c r="I43" i="2"/>
  <c r="I44" i="2"/>
  <c r="I45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4" i="2" l="1"/>
  <c r="J81" i="2"/>
  <c r="J66" i="2"/>
  <c r="J46" i="2"/>
  <c r="J35" i="2"/>
  <c r="I85" i="2" l="1"/>
  <c r="I86" i="2" s="1"/>
</calcChain>
</file>

<file path=xl/sharedStrings.xml><?xml version="1.0" encoding="utf-8"?>
<sst xmlns="http://schemas.openxmlformats.org/spreadsheetml/2006/main" count="488" uniqueCount="140">
  <si>
    <t>Lp.</t>
  </si>
  <si>
    <t>Leśnictwo</t>
  </si>
  <si>
    <t>Lokalizacja</t>
  </si>
  <si>
    <t>Opis robót*</t>
  </si>
  <si>
    <t>jm.</t>
  </si>
  <si>
    <t>Ilość</t>
  </si>
  <si>
    <t>Pietrusza Wola</t>
  </si>
  <si>
    <t>m3</t>
  </si>
  <si>
    <t>mb</t>
  </si>
  <si>
    <t>szt</t>
  </si>
  <si>
    <t>ZESTAWIENIE REMONTU BUDOWA SZLAKÓW</t>
  </si>
  <si>
    <t>Wykonanie przepustu z rur karbowanych o śr. 60 cm</t>
  </si>
  <si>
    <t xml:space="preserve">Wykonanie przyczółków przepustu z drewna </t>
  </si>
  <si>
    <t>Mechaniczne karczowanie pni o średnicy 26-35cm</t>
  </si>
  <si>
    <t>Mechaniczne karczowanie pni o średnicy 36-45cm</t>
  </si>
  <si>
    <t xml:space="preserve">Wykopy rowów i kanałów wykonywane na odkład koparkami podsiębiernymi o pojemności łyżki 0,60m3 w gruncie kategorii IV </t>
  </si>
  <si>
    <t>Bierówka</t>
  </si>
  <si>
    <t>54i</t>
  </si>
  <si>
    <t>Wykopy rowu odwadniającego</t>
  </si>
  <si>
    <t>55d</t>
  </si>
  <si>
    <t>Wykopy rowu celem udrożnienia przepływu wody oraz wyprostowanie przebiegu cieku</t>
  </si>
  <si>
    <t>Bieździedza</t>
  </si>
  <si>
    <t>narożnik</t>
  </si>
  <si>
    <t>lisów</t>
  </si>
  <si>
    <t>Pagorzyna</t>
  </si>
  <si>
    <t>173 a</t>
  </si>
  <si>
    <t>11 b</t>
  </si>
  <si>
    <t>6_a</t>
  </si>
  <si>
    <t>Wykopy wykonywane spycharkami gąsienicowymi o mocy 74kW (100KM) w gruncie kategorii IV     budowa szlaków zrywkowych ….*4*0,5</t>
  </si>
  <si>
    <t>Tarnowiec</t>
  </si>
  <si>
    <t>Wykonanie przepustu z rur karbowanych o śr. 80 cm. Wykonanie nasypu na przepuście w celu niwelacji terenu, utwardzenie przejazdu</t>
  </si>
  <si>
    <t>Mechaniczne karczowanie pni o średnicy do 25</t>
  </si>
  <si>
    <t>szt.</t>
  </si>
  <si>
    <t>Mechaniczne karczowanie pni o średnicy ponad 36</t>
  </si>
  <si>
    <t>Wyrównanie miejsca składowania drewna</t>
  </si>
  <si>
    <t>m2</t>
  </si>
  <si>
    <t xml:space="preserve">142-a, 142-i, 141-g, 141-h, 141-c. </t>
  </si>
  <si>
    <t>Wykonanie przepustu z rur karbowanych o śr. 40 cm (2 sztuki)</t>
  </si>
  <si>
    <r>
      <rPr>
        <sz val="11"/>
        <color rgb="FF000000"/>
        <rFont val="Calibri"/>
        <family val="2"/>
        <charset val="1"/>
      </rPr>
      <t>Czasowe drogi kołowe i place z płyt żelbetowych  - Transport i układanie płyt (</t>
    </r>
    <r>
      <rPr>
        <b/>
        <sz val="11"/>
        <color rgb="FF000000"/>
        <rFont val="Calibri"/>
        <family val="2"/>
        <charset val="1"/>
      </rPr>
      <t>płyty Zamawiającego</t>
    </r>
    <r>
      <rPr>
        <sz val="11"/>
        <color rgb="FF000000"/>
        <rFont val="Calibri"/>
        <family val="2"/>
        <charset val="1"/>
      </rPr>
      <t xml:space="preserve">) o powierzchni 1 sztuki 4,5m2 </t>
    </r>
  </si>
  <si>
    <t>154 a</t>
  </si>
  <si>
    <r>
      <rPr>
        <sz val="11"/>
        <color rgb="FF000000"/>
        <rFont val="Calibri"/>
        <family val="2"/>
        <charset val="1"/>
      </rPr>
      <t>Wykonanie sączków z żerdzi na szlaku zrywkowym (</t>
    </r>
    <r>
      <rPr>
        <b/>
        <sz val="11"/>
        <color rgb="FF000000"/>
        <rFont val="Calibri"/>
        <family val="2"/>
        <charset val="1"/>
      </rPr>
      <t>materiał Zamawiającego</t>
    </r>
    <r>
      <rPr>
        <sz val="11"/>
        <color rgb="FF000000"/>
        <rFont val="Calibri"/>
        <family val="2"/>
        <charset val="1"/>
      </rPr>
      <t>)</t>
    </r>
  </si>
  <si>
    <t>155 a</t>
  </si>
  <si>
    <t xml:space="preserve">Wykonanie przepustu z rur karbowanych o śr. 60 cm </t>
  </si>
  <si>
    <t>144 p</t>
  </si>
  <si>
    <t>144 o</t>
  </si>
  <si>
    <t>Czarnorzeki</t>
  </si>
  <si>
    <t>51 n</t>
  </si>
  <si>
    <t>Wykonanie przyczółków przepustu z drewna +odmulenie przepustu i uzupełnienie nasypu ziemnego w ilości 40 m3</t>
  </si>
  <si>
    <t>1a</t>
  </si>
  <si>
    <t>m</t>
  </si>
  <si>
    <t>170d</t>
  </si>
  <si>
    <t>170c</t>
  </si>
  <si>
    <t>170a</t>
  </si>
  <si>
    <t>Wykonanie sączków z żerdzi na szlaku zrywkowym (materiał Zamawiającego)</t>
  </si>
  <si>
    <t>47d</t>
  </si>
  <si>
    <t>Wykonanie dylowanki z żerdzi (materiał Zamawiającego)</t>
  </si>
  <si>
    <t>69  b c d</t>
  </si>
  <si>
    <t>69 b c d</t>
  </si>
  <si>
    <t>Wykonanie przepustu z rur karbowanych o śr. 80 cm</t>
  </si>
  <si>
    <t>Węglówka</t>
  </si>
  <si>
    <t>72 h</t>
  </si>
  <si>
    <t>95 a</t>
  </si>
  <si>
    <t>odrzykoń</t>
  </si>
  <si>
    <t>86 c</t>
  </si>
  <si>
    <t>87 a</t>
  </si>
  <si>
    <t>87 c</t>
  </si>
  <si>
    <t xml:space="preserve">87c </t>
  </si>
  <si>
    <t>87 h</t>
  </si>
  <si>
    <t>88  d</t>
  </si>
  <si>
    <t>88d</t>
  </si>
  <si>
    <t>88 d</t>
  </si>
  <si>
    <t>89 a</t>
  </si>
  <si>
    <t>96 k</t>
  </si>
  <si>
    <t>98 g</t>
  </si>
  <si>
    <t>98 m</t>
  </si>
  <si>
    <t>110 a</t>
  </si>
  <si>
    <t>Wola Komborska</t>
  </si>
  <si>
    <t>28 a</t>
  </si>
  <si>
    <t>20 c</t>
  </si>
  <si>
    <t>28 d</t>
  </si>
  <si>
    <t>20 g</t>
  </si>
  <si>
    <t>29 d</t>
  </si>
  <si>
    <t>30 a</t>
  </si>
  <si>
    <t>30 i</t>
  </si>
  <si>
    <t>30 k</t>
  </si>
  <si>
    <t>31 h</t>
  </si>
  <si>
    <t>31 j</t>
  </si>
  <si>
    <t>cena</t>
  </si>
  <si>
    <t>wartość</t>
  </si>
  <si>
    <t>Czasowe drogi kołowe i place z płyt żelbetowych  - Transport i układanie płyt  o powierzchni 1 sztuki 4,5m2</t>
  </si>
  <si>
    <t>?</t>
  </si>
  <si>
    <t xml:space="preserve">Razem lesnictwo </t>
  </si>
  <si>
    <t>29 b</t>
  </si>
  <si>
    <t>Wykopy wykonywane spycharkami gąsienicowymi o mocy 74kW (100KM) w gruncie kategorii IV    naprawa szlaków zrywkowych    520*4*0,4</t>
  </si>
  <si>
    <t>Wykopy wykonywane spycharkami gąsienicowymi o mocy 74kW (100KM) w gruncie kategorii IV     budowa szlaków zrywkowych 55*4*0,5</t>
  </si>
  <si>
    <t>Wykopy wykonywane spycharkami gąsienicowymi o mocy 74kW (100KM) w gruncie kategorii IV    naprawa szlaków zrywkowych     600*4*0,4</t>
  </si>
  <si>
    <t>Wykopy wykonywane spycharkami gąsienicowymi o mocy 74kW (100KM) w gruncie kategorii IV    naprawa szlaków zrywkowych     200*4*0,4</t>
  </si>
  <si>
    <t>Wykopy wykonywane spycharkami gąsienicowymi o mocy 74kW (100KM) w gruncie kategorii IV    naprawa szlaków zrywkowych     1800*4*0,4</t>
  </si>
  <si>
    <t xml:space="preserve">Wykopy wykonywane spycharkami gąsienicowymi o mocy 74kW (100KM) w gruncie kategorii IV     budowa szlaków zrywkowych 480*4*0,5    </t>
  </si>
  <si>
    <r>
      <t xml:space="preserve">Wykopy wykonywane spycharkami gąsienicowymi o mocy 74kW (100KM) w gruncie kategorii IV     </t>
    </r>
    <r>
      <rPr>
        <b/>
        <sz val="11"/>
        <color rgb="FF000000"/>
        <rFont val="Calibri"/>
        <family val="2"/>
        <charset val="1"/>
      </rPr>
      <t>budowa szlaków</t>
    </r>
    <r>
      <rPr>
        <sz val="11"/>
        <color rgb="FF000000"/>
        <rFont val="Calibri"/>
        <family val="2"/>
        <charset val="1"/>
      </rPr>
      <t xml:space="preserve"> zrywkowych 300*4*0,5    </t>
    </r>
  </si>
  <si>
    <r>
      <t>Wykopy wykonywane spycharkami gąsienicowymi o mocy 74kW (100KM) w gruncie kategorii IV     naprawa</t>
    </r>
    <r>
      <rPr>
        <b/>
        <sz val="11"/>
        <color rgb="FF000000"/>
        <rFont val="Calibri"/>
        <family val="2"/>
        <charset val="1"/>
      </rPr>
      <t xml:space="preserve"> szlaków</t>
    </r>
    <r>
      <rPr>
        <sz val="11"/>
        <color rgb="FF000000"/>
        <rFont val="Calibri"/>
        <family val="2"/>
        <charset val="1"/>
      </rPr>
      <t xml:space="preserve"> zrywkowych 80*4*0,5    </t>
    </r>
  </si>
  <si>
    <r>
      <t xml:space="preserve">Wykopy wykonywane spycharkami gąsienicowymi o mocy 74kW (100KM) w gruncie kategorii IV     </t>
    </r>
    <r>
      <rPr>
        <b/>
        <sz val="11"/>
        <color rgb="FF000000"/>
        <rFont val="Calibri"/>
        <family val="2"/>
        <charset val="1"/>
      </rPr>
      <t>budowa szlaków</t>
    </r>
    <r>
      <rPr>
        <sz val="11"/>
        <color rgb="FF000000"/>
        <rFont val="Calibri"/>
        <family val="2"/>
        <charset val="1"/>
      </rPr>
      <t xml:space="preserve"> zrywkowych 200*4*0,5    </t>
    </r>
  </si>
  <si>
    <r>
      <t>Wykopy wykonywane spycharkami gąsienicowymi o mocy 74kW (100KM) w gruncie kategorii IV     naprawa</t>
    </r>
    <r>
      <rPr>
        <b/>
        <sz val="11"/>
        <color rgb="FF000000"/>
        <rFont val="Calibri"/>
        <family val="2"/>
        <charset val="1"/>
      </rPr>
      <t xml:space="preserve"> szlaków</t>
    </r>
    <r>
      <rPr>
        <sz val="11"/>
        <color rgb="FF000000"/>
        <rFont val="Calibri"/>
        <family val="2"/>
        <charset val="1"/>
      </rPr>
      <t xml:space="preserve"> zrywkowych 130*4*0,5    </t>
    </r>
  </si>
  <si>
    <r>
      <t xml:space="preserve">Wykopy wykonywane spycharkami gąsienicowymi o mocy 74kW (100KM) w gruncie kategorii IV     </t>
    </r>
    <r>
      <rPr>
        <b/>
        <sz val="11"/>
        <color rgb="FF000000"/>
        <rFont val="Calibri"/>
        <family val="2"/>
        <charset val="1"/>
      </rPr>
      <t>budowa szlaków</t>
    </r>
    <r>
      <rPr>
        <sz val="11"/>
        <color rgb="FF000000"/>
        <rFont val="Calibri"/>
        <family val="2"/>
        <charset val="1"/>
      </rPr>
      <t xml:space="preserve"> zrywkowych 400*4*0,5    </t>
    </r>
  </si>
  <si>
    <r>
      <t>Wykopy wykonywane spycharkami gąsienicowymi o mocy 74kW (100KM) w gruncie kategorii IV     naprawa</t>
    </r>
    <r>
      <rPr>
        <b/>
        <sz val="11"/>
        <color rgb="FF000000"/>
        <rFont val="Calibri"/>
        <family val="2"/>
        <charset val="1"/>
      </rPr>
      <t xml:space="preserve"> szlaków</t>
    </r>
    <r>
      <rPr>
        <sz val="11"/>
        <color rgb="FF000000"/>
        <rFont val="Calibri"/>
        <family val="2"/>
        <charset val="1"/>
      </rPr>
      <t xml:space="preserve"> zrywkowych 200*4*0,5    </t>
    </r>
  </si>
  <si>
    <r>
      <t>Wykopy wykonywane spycharkami gąsienicowymi o mocy 74kW (100KM) w gruncie kategorii IV     naprawa</t>
    </r>
    <r>
      <rPr>
        <b/>
        <sz val="11"/>
        <color rgb="FF000000"/>
        <rFont val="Calibri"/>
        <family val="2"/>
        <charset val="1"/>
      </rPr>
      <t xml:space="preserve"> szlaków</t>
    </r>
    <r>
      <rPr>
        <sz val="11"/>
        <color rgb="FF000000"/>
        <rFont val="Calibri"/>
        <family val="2"/>
        <charset val="1"/>
      </rPr>
      <t xml:space="preserve"> zrywkowych 90*4*0,5    </t>
    </r>
  </si>
  <si>
    <t>Wykopy wykonywane spycharkami gąsienicowymi o mocy 74kW (100KM) w gruncie kategorii IV     budowa szlaków zrywkowych 250*4*0,4</t>
  </si>
  <si>
    <t>Wykopy wykonywane spycharkami gąsienicowymi o mocy 74kW (100KM) w gruncie kategorii IV    naprawa szlaków zrywkowych 200*4*0,4</t>
  </si>
  <si>
    <t>Wykopy wykonywane spycharkami gąsienicowymi o mocy 74kW (100KM) w gruncie kategorii IV    naprawa szlaków zrywkowych 180*4*0,4</t>
  </si>
  <si>
    <t xml:space="preserve">Wykopy wykonywane spycharkami gąsienicowymi o mocy 74kW (100KM) w gruncie kategorii IV    naprawa szlaków zrywkowych 1100*4*0,4 </t>
  </si>
  <si>
    <t>Wykopy wykonywane spycharkami gąsienicowymi o mocy 74kW (100KM) w gruncie kategorii IV     budowa szlaków zrywkowych 320*4*0,4</t>
  </si>
  <si>
    <t>Wykopy wykonywane spycharkami gąsienicowymi o mocy 74kW (100KM) w gruncie kategorii IV    naprawa szlaków zrywkowych  180*4*0,4</t>
  </si>
  <si>
    <t>Wykopy wykonywane spycharkami gąsienicowymi o mocy 74kW (100KM) w gruncie kategorii IV    naprawa szlaków zrywkowych 1200*4*0,4</t>
  </si>
  <si>
    <t xml:space="preserve">Wykopy wykonywane spycharkami gąsienicowymi o mocy 74kW (100KM) w gruncie kategorii IV    naprawa szlaków zrywkowych  1100*4*0,4  </t>
  </si>
  <si>
    <t>Wykopy wykonywane spycharkami gąsienicowymi o mocy 74kW (100KM) w gruncie kategorii IV     budowa szlaków zrywkowych 1050*4*0,4</t>
  </si>
  <si>
    <t>Wykopy wykonywane spycharkami gąsienicowymi o mocy 74kW (100KM) w gruncie kategorii IV     budowa szlaków zrywkowych 280*4*0,4</t>
  </si>
  <si>
    <t>Wykopy wykonywane spycharkami gąsienicowymi o mocy 74kW (100KM) w gruncie kategorii IV     budowa szlaków zrywkowych 600*4*0,5</t>
  </si>
  <si>
    <t>Wykopy wykonywane spycharkami gąsienicowymi o mocy 74kW (100KM) w gruncie kategorii IV    naprawa szlaków zrywkowych     460*4*0,4</t>
  </si>
  <si>
    <t>Wykopy wykonywane spycharkami gąsienicowymi o mocy 74kW (100KM) w gruncie kategorii IV     budowa szlaków zrywkowych 470*4*0,5</t>
  </si>
  <si>
    <t>Wykopy wykonywane spycharkami gąsienicowymi o mocy 74kW (100KM) w gruncie kategorii IV    naprawa szlaków zrywkowych     150*4*0,4</t>
  </si>
  <si>
    <t>Wykopy wykonywane spycharkami gąsienicowymi o mocy 74kW (100KM) w gruncie kategorii IV    naprawa szlaków zrywkowych     620*4*0,4</t>
  </si>
  <si>
    <t>Wykopy wykonywane spycharkami gąsienicowymi o mocy 74kW (100KM) w gruncie kategorii IV    naprawa szlaków zrywkowych     280*4*0,4</t>
  </si>
  <si>
    <t>Wykopy wykonywane spycharkami gąsienicowymi o mocy 74kW (100KM) w gruncie kategorii IV    naprawa szlaków zrywkowych    100*4*0,4</t>
  </si>
  <si>
    <t>Wykopy wykonywane spycharkami gąsienicowymi o mocy 74kW (100KM) w gruncie kategorii IV     budowa szlaków zrywkowych 150*4*0,5</t>
  </si>
  <si>
    <t>Dowoz i wbudowanie z zagęszczeniem tłucznia 0-63  na długości 10 mb</t>
  </si>
  <si>
    <t>Wykopy wykonywane spycharkami gąsienicowymi o mocy 74kW (100KM) w gruncie kategorii IV    naprawa szlaków zrywkowych    50*4*0,4</t>
  </si>
  <si>
    <t>Wykopy wykonywane spycharkami gąsienicowymi o mocy 74kW (100KM) w gruncie kategorii IV    naprawa szlaków zrywkowych     100*4*0,4</t>
  </si>
  <si>
    <t>Wykopy wykonywane spycharkami gąsienicowymi o mocy 74kW (100KM) w gruncie kategorii IV    naprawa szlaków zrywkowych    150*4*0,4</t>
  </si>
  <si>
    <t>Wykopy wykonywane spycharkami gąsienicowymi o mocy 74kW (100KM) w gruncie kategorii IV    naprawa szlaków zrywkowych     500*4*0,4</t>
  </si>
  <si>
    <t>Wykopy wykonywane spycharkami gąsienicowymi o mocy 74kW (100KM) w gruncie kategorii IV    naprawa szlaków zrywkowych    200*4*0,4</t>
  </si>
  <si>
    <t>Wykopy wykonywane spycharkami gąsienicowymi o mocy 74kW (100KM) w gruncie kategorii IV    naprawa szlaków zrywkowych     250*4*0,4</t>
  </si>
  <si>
    <t>Wykopy wykonywane spycharkami gąsienicowymi o mocy 74kW (100KM) w gruncie kategorii IV    naprawa szlaków zrywkowych     300*4*0,4</t>
  </si>
  <si>
    <t>Wykonanie przepustu z rur karbowanych o śr. 80 cm dł 6 mb</t>
  </si>
  <si>
    <t xml:space="preserve">mb </t>
  </si>
  <si>
    <t>zadanie nr 1 obr Kołaczyce</t>
  </si>
  <si>
    <t>razem netto</t>
  </si>
  <si>
    <t>vat</t>
  </si>
  <si>
    <t xml:space="preserve">zadanie nr 2 </t>
  </si>
  <si>
    <t>122 d</t>
  </si>
  <si>
    <t>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</si>
</sst>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" fontId="2" fillId="0" borderId="4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3" fillId="0" borderId="4" xfId="0" applyFont="1" applyBorder="1"/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4" xfId="0" applyFont="1" applyBorder="1"/>
    <xf numFmtId="0" fontId="1" fillId="0" borderId="5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1"/>
  <sheetViews>
    <sheetView tabSelected="1" topLeftCell="A79" zoomScaleNormal="100" workbookViewId="0">
      <selection activeCell="H84" sqref="H84"/>
    </sheetView>
  </sheetViews>
  <sheetFormatPr defaultRowHeight="15" x14ac:dyDescent="0.25"/>
  <cols>
    <col min="1" max="1" width="8.7109375" customWidth="1"/>
    <col min="2" max="2" width="5.5703125" customWidth="1"/>
    <col min="3" max="3" width="16.42578125" customWidth="1"/>
    <col min="4" max="4" width="21.7109375" customWidth="1"/>
    <col min="5" max="5" width="40.42578125" customWidth="1"/>
    <col min="6" max="6" width="8.7109375" customWidth="1"/>
    <col min="7" max="7" width="17.85546875" customWidth="1"/>
    <col min="8" max="1025" width="8.7109375" customWidth="1"/>
  </cols>
  <sheetData>
    <row r="1" spans="1:10" x14ac:dyDescent="0.25">
      <c r="A1" t="s">
        <v>137</v>
      </c>
    </row>
    <row r="2" spans="1:10" x14ac:dyDescent="0.25">
      <c r="B2" s="28" t="s">
        <v>10</v>
      </c>
      <c r="C2" s="28"/>
      <c r="D2" s="28"/>
      <c r="E2" s="28"/>
      <c r="F2" s="28"/>
      <c r="G2" s="28"/>
    </row>
    <row r="3" spans="1:10" ht="15.75" thickBot="1" x14ac:dyDescent="0.3"/>
    <row r="4" spans="1:10" ht="16.5" thickTop="1" thickBot="1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0" t="s">
        <v>87</v>
      </c>
      <c r="I4" s="21" t="s">
        <v>88</v>
      </c>
    </row>
    <row r="5" spans="1:10" ht="30" customHeight="1" thickTop="1" x14ac:dyDescent="0.25">
      <c r="B5" s="7"/>
      <c r="C5" s="9" t="s">
        <v>45</v>
      </c>
      <c r="D5" s="9" t="s">
        <v>46</v>
      </c>
      <c r="E5" s="16" t="s">
        <v>47</v>
      </c>
      <c r="F5" s="18" t="s">
        <v>8</v>
      </c>
      <c r="G5" s="18">
        <v>40</v>
      </c>
      <c r="H5" s="22"/>
      <c r="I5" s="8">
        <f t="shared" ref="I5:I17" si="0">G5*H5</f>
        <v>0</v>
      </c>
      <c r="J5" t="s">
        <v>90</v>
      </c>
    </row>
    <row r="6" spans="1:10" ht="54" customHeight="1" x14ac:dyDescent="0.25">
      <c r="B6" s="7"/>
      <c r="C6" s="9" t="s">
        <v>45</v>
      </c>
      <c r="D6" s="9" t="s">
        <v>48</v>
      </c>
      <c r="E6" s="16" t="s">
        <v>106</v>
      </c>
      <c r="F6" s="18" t="s">
        <v>8</v>
      </c>
      <c r="G6" s="18">
        <v>250</v>
      </c>
      <c r="H6" s="22"/>
      <c r="I6" s="8">
        <f t="shared" si="0"/>
        <v>0</v>
      </c>
    </row>
    <row r="7" spans="1:10" ht="30" customHeight="1" x14ac:dyDescent="0.25">
      <c r="B7" s="7"/>
      <c r="C7" s="9" t="s">
        <v>45</v>
      </c>
      <c r="D7" s="9" t="s">
        <v>48</v>
      </c>
      <c r="E7" s="16" t="s">
        <v>13</v>
      </c>
      <c r="F7" s="18" t="s">
        <v>9</v>
      </c>
      <c r="G7" s="18">
        <v>5</v>
      </c>
      <c r="H7" s="22"/>
      <c r="I7" s="8">
        <f t="shared" si="0"/>
        <v>0</v>
      </c>
    </row>
    <row r="8" spans="1:10" ht="46.5" customHeight="1" x14ac:dyDescent="0.25">
      <c r="B8" s="7"/>
      <c r="C8" s="9" t="s">
        <v>45</v>
      </c>
      <c r="D8" s="9" t="s">
        <v>50</v>
      </c>
      <c r="E8" s="16" t="s">
        <v>107</v>
      </c>
      <c r="F8" s="18" t="s">
        <v>49</v>
      </c>
      <c r="G8" s="18">
        <v>200</v>
      </c>
      <c r="H8" s="22"/>
      <c r="I8" s="8">
        <f t="shared" si="0"/>
        <v>0</v>
      </c>
    </row>
    <row r="9" spans="1:10" ht="30" customHeight="1" x14ac:dyDescent="0.25">
      <c r="B9" s="7"/>
      <c r="C9" s="9" t="s">
        <v>45</v>
      </c>
      <c r="D9" s="9" t="s">
        <v>50</v>
      </c>
      <c r="E9" s="16" t="s">
        <v>13</v>
      </c>
      <c r="F9" s="18" t="s">
        <v>9</v>
      </c>
      <c r="G9" s="18">
        <v>5</v>
      </c>
      <c r="H9" s="22"/>
      <c r="I9" s="8">
        <f t="shared" si="0"/>
        <v>0</v>
      </c>
    </row>
    <row r="10" spans="1:10" ht="48.75" customHeight="1" x14ac:dyDescent="0.25">
      <c r="B10" s="7"/>
      <c r="C10" s="9" t="s">
        <v>45</v>
      </c>
      <c r="D10" s="9" t="s">
        <v>51</v>
      </c>
      <c r="E10" s="16" t="s">
        <v>108</v>
      </c>
      <c r="F10" s="18" t="s">
        <v>49</v>
      </c>
      <c r="G10" s="18">
        <v>180</v>
      </c>
      <c r="H10" s="22"/>
      <c r="I10" s="8">
        <f t="shared" si="0"/>
        <v>0</v>
      </c>
    </row>
    <row r="11" spans="1:10" ht="30" customHeight="1" x14ac:dyDescent="0.25">
      <c r="B11" s="7"/>
      <c r="C11" s="9" t="s">
        <v>45</v>
      </c>
      <c r="D11" s="9" t="s">
        <v>51</v>
      </c>
      <c r="E11" s="16" t="s">
        <v>13</v>
      </c>
      <c r="F11" s="18" t="s">
        <v>9</v>
      </c>
      <c r="G11" s="18">
        <v>4</v>
      </c>
      <c r="H11" s="22"/>
      <c r="I11" s="8">
        <f t="shared" si="0"/>
        <v>0</v>
      </c>
    </row>
    <row r="12" spans="1:10" ht="30" customHeight="1" x14ac:dyDescent="0.25">
      <c r="B12" s="7"/>
      <c r="C12" s="9" t="s">
        <v>45</v>
      </c>
      <c r="D12" s="9" t="s">
        <v>51</v>
      </c>
      <c r="E12" s="16" t="s">
        <v>14</v>
      </c>
      <c r="F12" s="18" t="s">
        <v>9</v>
      </c>
      <c r="G12" s="18">
        <v>7</v>
      </c>
      <c r="H12" s="22"/>
      <c r="I12" s="8">
        <f t="shared" si="0"/>
        <v>0</v>
      </c>
    </row>
    <row r="13" spans="1:10" ht="51.75" customHeight="1" x14ac:dyDescent="0.25">
      <c r="B13" s="7"/>
      <c r="C13" s="9" t="s">
        <v>45</v>
      </c>
      <c r="D13" s="9" t="s">
        <v>52</v>
      </c>
      <c r="E13" s="16" t="s">
        <v>109</v>
      </c>
      <c r="F13" s="18" t="s">
        <v>49</v>
      </c>
      <c r="G13" s="18">
        <v>1100</v>
      </c>
      <c r="H13" s="22"/>
      <c r="I13" s="8">
        <f t="shared" si="0"/>
        <v>0</v>
      </c>
    </row>
    <row r="14" spans="1:10" ht="48" customHeight="1" x14ac:dyDescent="0.25">
      <c r="B14" s="7"/>
      <c r="C14" s="9" t="s">
        <v>45</v>
      </c>
      <c r="D14" s="9" t="s">
        <v>52</v>
      </c>
      <c r="E14" s="16" t="s">
        <v>110</v>
      </c>
      <c r="F14" s="18" t="s">
        <v>8</v>
      </c>
      <c r="G14" s="18">
        <v>320</v>
      </c>
      <c r="H14" s="22"/>
      <c r="I14" s="8">
        <f t="shared" si="0"/>
        <v>0</v>
      </c>
    </row>
    <row r="15" spans="1:10" ht="30" customHeight="1" x14ac:dyDescent="0.25">
      <c r="B15" s="7"/>
      <c r="C15" s="9" t="s">
        <v>45</v>
      </c>
      <c r="D15" s="9" t="s">
        <v>52</v>
      </c>
      <c r="E15" s="16" t="s">
        <v>13</v>
      </c>
      <c r="F15" s="18" t="s">
        <v>9</v>
      </c>
      <c r="G15" s="18">
        <v>40</v>
      </c>
      <c r="H15" s="22"/>
      <c r="I15" s="8">
        <f t="shared" si="0"/>
        <v>0</v>
      </c>
    </row>
    <row r="16" spans="1:10" ht="30" customHeight="1" x14ac:dyDescent="0.25">
      <c r="B16" s="7"/>
      <c r="C16" s="9" t="s">
        <v>45</v>
      </c>
      <c r="D16" s="9" t="s">
        <v>52</v>
      </c>
      <c r="E16" s="16" t="s">
        <v>14</v>
      </c>
      <c r="F16" s="18" t="s">
        <v>9</v>
      </c>
      <c r="G16" s="18">
        <v>25</v>
      </c>
      <c r="H16" s="22"/>
      <c r="I16" s="8">
        <f t="shared" si="0"/>
        <v>0</v>
      </c>
    </row>
    <row r="17" spans="2:9" ht="30" customHeight="1" x14ac:dyDescent="0.25">
      <c r="B17" s="7"/>
      <c r="C17" s="9" t="s">
        <v>45</v>
      </c>
      <c r="D17" s="9" t="s">
        <v>52</v>
      </c>
      <c r="E17" s="16" t="s">
        <v>53</v>
      </c>
      <c r="F17" s="18" t="s">
        <v>9</v>
      </c>
      <c r="G17" s="18">
        <v>1</v>
      </c>
      <c r="H17" s="22"/>
      <c r="I17" s="8">
        <f t="shared" si="0"/>
        <v>0</v>
      </c>
    </row>
    <row r="18" spans="2:9" ht="30" customHeight="1" x14ac:dyDescent="0.25">
      <c r="B18" s="7"/>
      <c r="C18" s="9" t="s">
        <v>45</v>
      </c>
      <c r="D18" s="9" t="s">
        <v>54</v>
      </c>
      <c r="E18" s="16" t="s">
        <v>55</v>
      </c>
      <c r="F18" s="18" t="s">
        <v>8</v>
      </c>
      <c r="G18" s="18">
        <v>20</v>
      </c>
      <c r="H18" s="22"/>
      <c r="I18" s="8">
        <f t="shared" ref="I18:I79" si="1">G18*H18</f>
        <v>0</v>
      </c>
    </row>
    <row r="19" spans="2:9" ht="51.75" customHeight="1" x14ac:dyDescent="0.25">
      <c r="B19" s="7"/>
      <c r="C19" s="9" t="s">
        <v>45</v>
      </c>
      <c r="D19" s="9" t="s">
        <v>56</v>
      </c>
      <c r="E19" s="16" t="s">
        <v>111</v>
      </c>
      <c r="F19" s="18" t="s">
        <v>49</v>
      </c>
      <c r="G19" s="18">
        <v>180</v>
      </c>
      <c r="H19" s="22"/>
      <c r="I19" s="8">
        <f t="shared" si="1"/>
        <v>0</v>
      </c>
    </row>
    <row r="20" spans="2:9" ht="30" customHeight="1" x14ac:dyDescent="0.25">
      <c r="B20" s="7"/>
      <c r="C20" s="9" t="s">
        <v>45</v>
      </c>
      <c r="D20" s="9" t="s">
        <v>57</v>
      </c>
      <c r="E20" s="16" t="s">
        <v>13</v>
      </c>
      <c r="F20" s="18" t="s">
        <v>9</v>
      </c>
      <c r="G20" s="18">
        <v>5</v>
      </c>
      <c r="H20" s="22"/>
      <c r="I20" s="8">
        <f t="shared" si="1"/>
        <v>0</v>
      </c>
    </row>
    <row r="21" spans="2:9" ht="54" customHeight="1" x14ac:dyDescent="0.25">
      <c r="B21" s="7"/>
      <c r="C21" s="9" t="s">
        <v>45</v>
      </c>
      <c r="D21" s="9">
        <v>41</v>
      </c>
      <c r="E21" s="16" t="s">
        <v>112</v>
      </c>
      <c r="F21" s="18" t="s">
        <v>49</v>
      </c>
      <c r="G21" s="18">
        <v>1200</v>
      </c>
      <c r="H21" s="22"/>
      <c r="I21" s="8">
        <f t="shared" si="1"/>
        <v>0</v>
      </c>
    </row>
    <row r="22" spans="2:9" ht="30" customHeight="1" x14ac:dyDescent="0.25">
      <c r="B22" s="7"/>
      <c r="C22" s="9" t="s">
        <v>45</v>
      </c>
      <c r="D22" s="9">
        <v>41</v>
      </c>
      <c r="E22" s="16" t="s">
        <v>13</v>
      </c>
      <c r="F22" s="18" t="s">
        <v>9</v>
      </c>
      <c r="G22" s="18">
        <v>20</v>
      </c>
      <c r="H22" s="22"/>
      <c r="I22" s="8">
        <f t="shared" si="1"/>
        <v>0</v>
      </c>
    </row>
    <row r="23" spans="2:9" ht="30" customHeight="1" x14ac:dyDescent="0.25">
      <c r="B23" s="7"/>
      <c r="C23" s="9" t="s">
        <v>45</v>
      </c>
      <c r="D23" s="9">
        <v>41</v>
      </c>
      <c r="E23" s="16" t="s">
        <v>14</v>
      </c>
      <c r="F23" s="18" t="s">
        <v>9</v>
      </c>
      <c r="G23" s="18">
        <v>20</v>
      </c>
      <c r="H23" s="22"/>
      <c r="I23" s="8">
        <f t="shared" si="1"/>
        <v>0</v>
      </c>
    </row>
    <row r="24" spans="2:9" ht="53.25" customHeight="1" x14ac:dyDescent="0.25">
      <c r="B24" s="7"/>
      <c r="C24" s="9" t="s">
        <v>45</v>
      </c>
      <c r="D24" s="9">
        <v>40</v>
      </c>
      <c r="E24" s="16" t="s">
        <v>113</v>
      </c>
      <c r="F24" s="18" t="s">
        <v>49</v>
      </c>
      <c r="G24" s="18">
        <v>1100</v>
      </c>
      <c r="H24" s="22"/>
      <c r="I24" s="8">
        <f t="shared" si="1"/>
        <v>0</v>
      </c>
    </row>
    <row r="25" spans="2:9" ht="27" customHeight="1" x14ac:dyDescent="0.25">
      <c r="B25" s="7"/>
      <c r="C25" s="9" t="s">
        <v>45</v>
      </c>
      <c r="D25" s="9">
        <v>40</v>
      </c>
      <c r="E25" s="16" t="s">
        <v>13</v>
      </c>
      <c r="F25" s="18" t="s">
        <v>9</v>
      </c>
      <c r="G25" s="18">
        <v>20</v>
      </c>
      <c r="H25" s="22"/>
      <c r="I25" s="8">
        <f t="shared" si="1"/>
        <v>0</v>
      </c>
    </row>
    <row r="26" spans="2:9" ht="30" customHeight="1" x14ac:dyDescent="0.25">
      <c r="B26" s="7"/>
      <c r="C26" s="9" t="s">
        <v>45</v>
      </c>
      <c r="D26" s="9">
        <v>40</v>
      </c>
      <c r="E26" s="16" t="s">
        <v>14</v>
      </c>
      <c r="F26" s="18" t="s">
        <v>9</v>
      </c>
      <c r="G26" s="18">
        <v>15</v>
      </c>
      <c r="H26" s="22"/>
      <c r="I26" s="8">
        <f t="shared" si="1"/>
        <v>0</v>
      </c>
    </row>
    <row r="27" spans="2:9" ht="49.5" customHeight="1" x14ac:dyDescent="0.25">
      <c r="B27" s="7"/>
      <c r="C27" s="9" t="s">
        <v>45</v>
      </c>
      <c r="D27" s="9">
        <v>39</v>
      </c>
      <c r="E27" s="16" t="s">
        <v>114</v>
      </c>
      <c r="F27" s="18" t="s">
        <v>8</v>
      </c>
      <c r="G27" s="18">
        <v>1050</v>
      </c>
      <c r="H27" s="22"/>
      <c r="I27" s="8">
        <f t="shared" si="1"/>
        <v>0</v>
      </c>
    </row>
    <row r="28" spans="2:9" ht="30" customHeight="1" x14ac:dyDescent="0.25">
      <c r="B28" s="7"/>
      <c r="C28" s="9" t="s">
        <v>45</v>
      </c>
      <c r="D28" s="9">
        <v>39</v>
      </c>
      <c r="E28" s="16" t="s">
        <v>13</v>
      </c>
      <c r="F28" s="18" t="s">
        <v>9</v>
      </c>
      <c r="G28" s="18">
        <v>40</v>
      </c>
      <c r="H28" s="22"/>
      <c r="I28" s="8">
        <f t="shared" si="1"/>
        <v>0</v>
      </c>
    </row>
    <row r="29" spans="2:9" ht="30" customHeight="1" x14ac:dyDescent="0.25">
      <c r="B29" s="7"/>
      <c r="C29" s="9" t="s">
        <v>45</v>
      </c>
      <c r="D29" s="9">
        <v>39</v>
      </c>
      <c r="E29" s="16" t="s">
        <v>14</v>
      </c>
      <c r="F29" s="18" t="s">
        <v>9</v>
      </c>
      <c r="G29" s="18">
        <v>22</v>
      </c>
      <c r="H29" s="22"/>
      <c r="I29" s="8">
        <f t="shared" si="1"/>
        <v>0</v>
      </c>
    </row>
    <row r="30" spans="2:9" ht="30" customHeight="1" x14ac:dyDescent="0.25">
      <c r="B30" s="7"/>
      <c r="C30" s="9" t="s">
        <v>45</v>
      </c>
      <c r="D30" s="9">
        <v>39</v>
      </c>
      <c r="E30" s="16" t="s">
        <v>58</v>
      </c>
      <c r="F30" s="18" t="s">
        <v>49</v>
      </c>
      <c r="G30" s="18">
        <v>6</v>
      </c>
      <c r="H30" s="22"/>
      <c r="I30" s="8">
        <f t="shared" si="1"/>
        <v>0</v>
      </c>
    </row>
    <row r="31" spans="2:9" ht="53.25" customHeight="1" x14ac:dyDescent="0.25">
      <c r="B31" s="7"/>
      <c r="C31" s="9" t="s">
        <v>45</v>
      </c>
      <c r="D31" s="9">
        <v>38</v>
      </c>
      <c r="E31" s="16" t="s">
        <v>115</v>
      </c>
      <c r="F31" s="18" t="s">
        <v>8</v>
      </c>
      <c r="G31" s="18">
        <v>280</v>
      </c>
      <c r="H31" s="22"/>
      <c r="I31" s="8">
        <f t="shared" si="1"/>
        <v>0</v>
      </c>
    </row>
    <row r="32" spans="2:9" ht="30" customHeight="1" x14ac:dyDescent="0.25">
      <c r="B32" s="7"/>
      <c r="C32" s="9" t="s">
        <v>45</v>
      </c>
      <c r="D32" s="9">
        <v>38</v>
      </c>
      <c r="E32" s="16" t="s">
        <v>13</v>
      </c>
      <c r="F32" s="18" t="s">
        <v>9</v>
      </c>
      <c r="G32" s="18">
        <v>3</v>
      </c>
      <c r="H32" s="22"/>
      <c r="I32" s="8">
        <f t="shared" si="1"/>
        <v>0</v>
      </c>
    </row>
    <row r="33" spans="2:10" ht="30" customHeight="1" x14ac:dyDescent="0.25">
      <c r="B33" s="7"/>
      <c r="C33" s="9" t="s">
        <v>45</v>
      </c>
      <c r="D33" s="9">
        <v>38</v>
      </c>
      <c r="E33" s="16" t="s">
        <v>14</v>
      </c>
      <c r="F33" s="18" t="s">
        <v>9</v>
      </c>
      <c r="G33" s="18">
        <v>2</v>
      </c>
      <c r="H33" s="22"/>
      <c r="I33" s="8">
        <f t="shared" si="1"/>
        <v>0</v>
      </c>
    </row>
    <row r="34" spans="2:10" ht="30" customHeight="1" x14ac:dyDescent="0.25">
      <c r="B34" s="7"/>
      <c r="C34" s="9" t="s">
        <v>45</v>
      </c>
      <c r="D34" s="9">
        <v>38</v>
      </c>
      <c r="E34" s="16" t="s">
        <v>58</v>
      </c>
      <c r="F34" s="18" t="s">
        <v>49</v>
      </c>
      <c r="G34" s="18">
        <v>6</v>
      </c>
      <c r="H34" s="22"/>
      <c r="I34" s="8">
        <f t="shared" si="1"/>
        <v>0</v>
      </c>
    </row>
    <row r="35" spans="2:10" ht="30" customHeight="1" x14ac:dyDescent="0.25">
      <c r="B35" s="7"/>
      <c r="C35" s="25"/>
      <c r="D35" s="9"/>
      <c r="E35" s="19"/>
      <c r="F35" s="18"/>
      <c r="G35" s="23" t="s">
        <v>91</v>
      </c>
      <c r="H35" s="24"/>
      <c r="I35" s="23"/>
      <c r="J35" s="10">
        <f>SUM(I5:I34)</f>
        <v>0</v>
      </c>
    </row>
    <row r="36" spans="2:10" ht="59.25" customHeight="1" x14ac:dyDescent="0.25">
      <c r="B36" s="7"/>
      <c r="C36" s="9" t="s">
        <v>59</v>
      </c>
      <c r="D36" s="9">
        <v>17</v>
      </c>
      <c r="E36" s="16" t="s">
        <v>95</v>
      </c>
      <c r="F36" s="18" t="s">
        <v>8</v>
      </c>
      <c r="G36" s="18">
        <v>600</v>
      </c>
      <c r="H36" s="22"/>
      <c r="I36" s="8">
        <f t="shared" si="1"/>
        <v>0</v>
      </c>
    </row>
    <row r="37" spans="2:10" ht="66.75" customHeight="1" x14ac:dyDescent="0.25">
      <c r="B37" s="7"/>
      <c r="C37" s="9" t="s">
        <v>59</v>
      </c>
      <c r="D37" s="9" t="s">
        <v>60</v>
      </c>
      <c r="E37" s="16" t="s">
        <v>116</v>
      </c>
      <c r="F37" s="18" t="s">
        <v>8</v>
      </c>
      <c r="G37" s="18">
        <v>600</v>
      </c>
      <c r="H37" s="22"/>
      <c r="I37" s="8">
        <f t="shared" si="1"/>
        <v>0</v>
      </c>
    </row>
    <row r="38" spans="2:10" ht="36.75" customHeight="1" x14ac:dyDescent="0.25">
      <c r="B38" s="7"/>
      <c r="C38" s="9" t="s">
        <v>59</v>
      </c>
      <c r="D38" s="9" t="s">
        <v>60</v>
      </c>
      <c r="E38" s="5" t="s">
        <v>13</v>
      </c>
      <c r="F38" s="18" t="s">
        <v>9</v>
      </c>
      <c r="G38" s="18">
        <v>11</v>
      </c>
      <c r="H38" s="22"/>
      <c r="I38" s="8">
        <f t="shared" si="1"/>
        <v>0</v>
      </c>
    </row>
    <row r="39" spans="2:10" ht="36.75" customHeight="1" x14ac:dyDescent="0.25">
      <c r="B39" s="7"/>
      <c r="C39" s="9" t="s">
        <v>59</v>
      </c>
      <c r="D39" s="9" t="s">
        <v>60</v>
      </c>
      <c r="E39" s="5" t="s">
        <v>14</v>
      </c>
      <c r="F39" s="18" t="s">
        <v>9</v>
      </c>
      <c r="G39" s="18">
        <v>11</v>
      </c>
      <c r="H39" s="22"/>
      <c r="I39" s="8">
        <f t="shared" si="1"/>
        <v>0</v>
      </c>
    </row>
    <row r="40" spans="2:10" ht="66.75" customHeight="1" x14ac:dyDescent="0.25">
      <c r="B40" s="7"/>
      <c r="C40" s="9" t="s">
        <v>59</v>
      </c>
      <c r="D40" s="9" t="s">
        <v>61</v>
      </c>
      <c r="E40" s="16" t="s">
        <v>117</v>
      </c>
      <c r="F40" s="18" t="s">
        <v>8</v>
      </c>
      <c r="G40" s="18">
        <v>460</v>
      </c>
      <c r="H40" s="22"/>
      <c r="I40" s="8">
        <f t="shared" si="1"/>
        <v>0</v>
      </c>
    </row>
    <row r="41" spans="2:10" ht="63" customHeight="1" x14ac:dyDescent="0.25">
      <c r="B41" s="7"/>
      <c r="C41" s="9" t="s">
        <v>59</v>
      </c>
      <c r="D41" s="9" t="s">
        <v>61</v>
      </c>
      <c r="E41" s="16" t="s">
        <v>118</v>
      </c>
      <c r="F41" s="18" t="s">
        <v>8</v>
      </c>
      <c r="G41" s="18">
        <v>470</v>
      </c>
      <c r="H41" s="22"/>
      <c r="I41" s="8">
        <f t="shared" si="1"/>
        <v>0</v>
      </c>
    </row>
    <row r="42" spans="2:10" ht="30" customHeight="1" x14ac:dyDescent="0.25">
      <c r="B42" s="7"/>
      <c r="C42" s="9" t="s">
        <v>59</v>
      </c>
      <c r="D42" s="9" t="s">
        <v>61</v>
      </c>
      <c r="E42" s="5" t="s">
        <v>13</v>
      </c>
      <c r="F42" s="18" t="s">
        <v>9</v>
      </c>
      <c r="G42" s="18">
        <v>10</v>
      </c>
      <c r="H42" s="22"/>
      <c r="I42" s="8">
        <f t="shared" si="1"/>
        <v>0</v>
      </c>
    </row>
    <row r="43" spans="2:10" ht="25.5" customHeight="1" x14ac:dyDescent="0.25">
      <c r="B43" s="7"/>
      <c r="C43" s="9" t="s">
        <v>59</v>
      </c>
      <c r="D43" s="9" t="s">
        <v>61</v>
      </c>
      <c r="E43" s="5" t="s">
        <v>14</v>
      </c>
      <c r="F43" s="18" t="s">
        <v>9</v>
      </c>
      <c r="G43" s="18">
        <v>21</v>
      </c>
      <c r="H43" s="22"/>
      <c r="I43" s="8">
        <f t="shared" si="1"/>
        <v>0</v>
      </c>
    </row>
    <row r="44" spans="2:10" ht="68.25" customHeight="1" x14ac:dyDescent="0.25">
      <c r="B44" s="7"/>
      <c r="C44" s="9" t="s">
        <v>59</v>
      </c>
      <c r="D44" s="9" t="s">
        <v>61</v>
      </c>
      <c r="E44" s="5" t="s">
        <v>15</v>
      </c>
      <c r="F44" s="18" t="s">
        <v>8</v>
      </c>
      <c r="G44" s="18">
        <v>120</v>
      </c>
      <c r="H44" s="22"/>
      <c r="I44" s="8">
        <f t="shared" si="1"/>
        <v>0</v>
      </c>
    </row>
    <row r="45" spans="2:10" ht="31.5" customHeight="1" x14ac:dyDescent="0.25">
      <c r="B45" s="7"/>
      <c r="C45" s="9" t="s">
        <v>59</v>
      </c>
      <c r="D45" s="9" t="s">
        <v>61</v>
      </c>
      <c r="E45" s="5" t="s">
        <v>11</v>
      </c>
      <c r="F45" s="18" t="s">
        <v>133</v>
      </c>
      <c r="G45" s="18">
        <v>6</v>
      </c>
      <c r="H45" s="22"/>
      <c r="I45" s="8">
        <f t="shared" si="1"/>
        <v>0</v>
      </c>
    </row>
    <row r="46" spans="2:10" ht="25.5" customHeight="1" x14ac:dyDescent="0.25">
      <c r="B46" s="7"/>
      <c r="C46" s="25"/>
      <c r="D46" s="9"/>
      <c r="E46" s="5"/>
      <c r="F46" s="18"/>
      <c r="G46" s="23" t="s">
        <v>91</v>
      </c>
      <c r="H46" s="24"/>
      <c r="I46" s="23"/>
      <c r="J46" s="10">
        <f>SUM(I36:I45)</f>
        <v>0</v>
      </c>
    </row>
    <row r="47" spans="2:10" ht="68.25" customHeight="1" x14ac:dyDescent="0.25">
      <c r="B47" s="7"/>
      <c r="C47" s="9" t="s">
        <v>62</v>
      </c>
      <c r="D47" s="9" t="s">
        <v>63</v>
      </c>
      <c r="E47" s="16" t="s">
        <v>119</v>
      </c>
      <c r="F47" s="18" t="s">
        <v>8</v>
      </c>
      <c r="G47" s="18">
        <v>150</v>
      </c>
      <c r="H47" s="22"/>
      <c r="I47" s="8">
        <f t="shared" si="1"/>
        <v>0</v>
      </c>
    </row>
    <row r="48" spans="2:10" ht="31.5" customHeight="1" x14ac:dyDescent="0.25">
      <c r="B48" s="7"/>
      <c r="C48" s="9" t="s">
        <v>62</v>
      </c>
      <c r="D48" s="9" t="s">
        <v>63</v>
      </c>
      <c r="E48" s="5" t="s">
        <v>13</v>
      </c>
      <c r="F48" s="18" t="s">
        <v>9</v>
      </c>
      <c r="G48" s="18">
        <v>5</v>
      </c>
      <c r="H48" s="22"/>
      <c r="I48" s="8">
        <f t="shared" si="1"/>
        <v>0</v>
      </c>
    </row>
    <row r="49" spans="2:9" ht="35.25" customHeight="1" x14ac:dyDescent="0.25">
      <c r="B49" s="7"/>
      <c r="C49" s="9" t="s">
        <v>62</v>
      </c>
      <c r="D49" s="9" t="s">
        <v>63</v>
      </c>
      <c r="E49" s="5" t="s">
        <v>55</v>
      </c>
      <c r="F49" s="18" t="s">
        <v>8</v>
      </c>
      <c r="G49" s="18">
        <v>10</v>
      </c>
      <c r="H49" s="22"/>
      <c r="I49" s="8">
        <f t="shared" si="1"/>
        <v>0</v>
      </c>
    </row>
    <row r="50" spans="2:9" ht="68.25" customHeight="1" x14ac:dyDescent="0.25">
      <c r="B50" s="7"/>
      <c r="C50" s="9" t="s">
        <v>62</v>
      </c>
      <c r="D50" s="9" t="s">
        <v>64</v>
      </c>
      <c r="E50" s="16" t="s">
        <v>120</v>
      </c>
      <c r="F50" s="18" t="s">
        <v>8</v>
      </c>
      <c r="G50" s="18">
        <v>620</v>
      </c>
      <c r="H50" s="22"/>
      <c r="I50" s="8">
        <f t="shared" si="1"/>
        <v>0</v>
      </c>
    </row>
    <row r="51" spans="2:9" ht="33" customHeight="1" x14ac:dyDescent="0.25">
      <c r="B51" s="7"/>
      <c r="C51" s="9" t="s">
        <v>62</v>
      </c>
      <c r="D51" s="9" t="s">
        <v>64</v>
      </c>
      <c r="E51" s="5" t="s">
        <v>13</v>
      </c>
      <c r="F51" s="18" t="s">
        <v>9</v>
      </c>
      <c r="G51" s="18">
        <v>20</v>
      </c>
      <c r="H51" s="22"/>
      <c r="I51" s="8">
        <f t="shared" si="1"/>
        <v>0</v>
      </c>
    </row>
    <row r="52" spans="2:9" ht="68.25" customHeight="1" x14ac:dyDescent="0.25">
      <c r="B52" s="7"/>
      <c r="C52" s="9" t="s">
        <v>62</v>
      </c>
      <c r="D52" s="9" t="s">
        <v>65</v>
      </c>
      <c r="E52" s="16" t="s">
        <v>121</v>
      </c>
      <c r="F52" s="18" t="s">
        <v>8</v>
      </c>
      <c r="G52" s="18">
        <v>280</v>
      </c>
      <c r="H52" s="22"/>
      <c r="I52" s="8">
        <f t="shared" si="1"/>
        <v>0</v>
      </c>
    </row>
    <row r="53" spans="2:9" ht="36.75" customHeight="1" x14ac:dyDescent="0.25">
      <c r="B53" s="7"/>
      <c r="C53" s="9" t="s">
        <v>62</v>
      </c>
      <c r="D53" s="9" t="s">
        <v>66</v>
      </c>
      <c r="E53" s="5" t="s">
        <v>13</v>
      </c>
      <c r="F53" s="18" t="s">
        <v>9</v>
      </c>
      <c r="G53" s="18">
        <v>5</v>
      </c>
      <c r="H53" s="22"/>
      <c r="I53" s="8">
        <f t="shared" si="1"/>
        <v>0</v>
      </c>
    </row>
    <row r="54" spans="2:9" ht="68.25" customHeight="1" x14ac:dyDescent="0.25">
      <c r="B54" s="7"/>
      <c r="C54" s="9" t="s">
        <v>62</v>
      </c>
      <c r="D54" s="9" t="s">
        <v>67</v>
      </c>
      <c r="E54" s="16" t="s">
        <v>121</v>
      </c>
      <c r="F54" s="18" t="s">
        <v>8</v>
      </c>
      <c r="G54" s="18">
        <v>280</v>
      </c>
      <c r="H54" s="22"/>
      <c r="I54" s="8">
        <f t="shared" si="1"/>
        <v>0</v>
      </c>
    </row>
    <row r="55" spans="2:9" ht="68.25" customHeight="1" x14ac:dyDescent="0.25">
      <c r="B55" s="7"/>
      <c r="C55" s="9" t="s">
        <v>62</v>
      </c>
      <c r="D55" s="9" t="s">
        <v>68</v>
      </c>
      <c r="E55" s="16" t="s">
        <v>122</v>
      </c>
      <c r="F55" s="18" t="s">
        <v>8</v>
      </c>
      <c r="G55" s="18">
        <v>100</v>
      </c>
      <c r="H55" s="22"/>
      <c r="I55" s="8">
        <f t="shared" si="1"/>
        <v>0</v>
      </c>
    </row>
    <row r="56" spans="2:9" ht="68.25" customHeight="1" x14ac:dyDescent="0.25">
      <c r="B56" s="7"/>
      <c r="C56" s="9" t="s">
        <v>62</v>
      </c>
      <c r="D56" s="9" t="s">
        <v>69</v>
      </c>
      <c r="E56" s="16" t="s">
        <v>123</v>
      </c>
      <c r="F56" s="18" t="s">
        <v>8</v>
      </c>
      <c r="G56" s="18">
        <v>150</v>
      </c>
      <c r="H56" s="22"/>
      <c r="I56" s="8">
        <f t="shared" si="1"/>
        <v>0</v>
      </c>
    </row>
    <row r="57" spans="2:9" ht="34.5" customHeight="1" x14ac:dyDescent="0.25">
      <c r="B57" s="7"/>
      <c r="C57" s="9" t="s">
        <v>62</v>
      </c>
      <c r="D57" s="9" t="s">
        <v>70</v>
      </c>
      <c r="E57" s="5" t="s">
        <v>13</v>
      </c>
      <c r="F57" s="18" t="s">
        <v>9</v>
      </c>
      <c r="G57" s="18">
        <v>20</v>
      </c>
      <c r="H57" s="22"/>
      <c r="I57" s="8">
        <f t="shared" si="1"/>
        <v>0</v>
      </c>
    </row>
    <row r="58" spans="2:9" ht="68.25" customHeight="1" x14ac:dyDescent="0.25">
      <c r="B58" s="7"/>
      <c r="C58" s="9" t="s">
        <v>62</v>
      </c>
      <c r="D58" s="9" t="s">
        <v>71</v>
      </c>
      <c r="E58" s="16" t="s">
        <v>124</v>
      </c>
      <c r="F58" s="18" t="s">
        <v>7</v>
      </c>
      <c r="G58" s="18">
        <v>4</v>
      </c>
      <c r="H58" s="22"/>
      <c r="I58" s="8">
        <f t="shared" si="1"/>
        <v>0</v>
      </c>
    </row>
    <row r="59" spans="2:9" ht="68.25" customHeight="1" x14ac:dyDescent="0.25">
      <c r="B59" s="7"/>
      <c r="C59" s="9" t="s">
        <v>62</v>
      </c>
      <c r="D59" s="9" t="s">
        <v>72</v>
      </c>
      <c r="E59" s="16" t="s">
        <v>125</v>
      </c>
      <c r="F59" s="18" t="s">
        <v>8</v>
      </c>
      <c r="G59" s="18">
        <v>50</v>
      </c>
      <c r="H59" s="22"/>
      <c r="I59" s="8">
        <f t="shared" si="1"/>
        <v>0</v>
      </c>
    </row>
    <row r="60" spans="2:9" ht="68.25" customHeight="1" x14ac:dyDescent="0.25">
      <c r="B60" s="7"/>
      <c r="C60" s="9" t="s">
        <v>62</v>
      </c>
      <c r="D60" s="9" t="s">
        <v>72</v>
      </c>
      <c r="E60" s="5" t="s">
        <v>132</v>
      </c>
      <c r="F60" s="18" t="s">
        <v>9</v>
      </c>
      <c r="G60" s="18">
        <v>1</v>
      </c>
      <c r="H60" s="22"/>
      <c r="I60" s="8">
        <f t="shared" si="1"/>
        <v>0</v>
      </c>
    </row>
    <row r="61" spans="2:9" ht="68.25" customHeight="1" x14ac:dyDescent="0.25">
      <c r="B61" s="7"/>
      <c r="C61" s="9" t="s">
        <v>62</v>
      </c>
      <c r="D61" s="9" t="s">
        <v>73</v>
      </c>
      <c r="E61" s="16" t="s">
        <v>96</v>
      </c>
      <c r="F61" s="18" t="s">
        <v>8</v>
      </c>
      <c r="G61" s="18">
        <v>200</v>
      </c>
      <c r="H61" s="22"/>
      <c r="I61" s="8">
        <f t="shared" si="1"/>
        <v>0</v>
      </c>
    </row>
    <row r="62" spans="2:9" ht="35.25" customHeight="1" x14ac:dyDescent="0.25">
      <c r="B62" s="7"/>
      <c r="C62" s="9" t="s">
        <v>62</v>
      </c>
      <c r="D62" s="9" t="s">
        <v>73</v>
      </c>
      <c r="E62" s="5" t="s">
        <v>13</v>
      </c>
      <c r="F62" s="18" t="s">
        <v>9</v>
      </c>
      <c r="G62" s="18">
        <v>10</v>
      </c>
      <c r="H62" s="22"/>
      <c r="I62" s="8">
        <f t="shared" si="1"/>
        <v>0</v>
      </c>
    </row>
    <row r="63" spans="2:9" ht="68.25" customHeight="1" x14ac:dyDescent="0.25">
      <c r="B63" s="7"/>
      <c r="C63" s="9" t="s">
        <v>62</v>
      </c>
      <c r="D63" s="9" t="s">
        <v>74</v>
      </c>
      <c r="E63" s="16" t="s">
        <v>96</v>
      </c>
      <c r="F63" s="18" t="s">
        <v>8</v>
      </c>
      <c r="G63" s="18">
        <v>200</v>
      </c>
      <c r="H63" s="22"/>
      <c r="I63" s="8">
        <f t="shared" si="1"/>
        <v>0</v>
      </c>
    </row>
    <row r="64" spans="2:9" ht="68.25" customHeight="1" x14ac:dyDescent="0.25">
      <c r="B64" s="7"/>
      <c r="C64" s="9" t="s">
        <v>62</v>
      </c>
      <c r="D64" s="9" t="s">
        <v>75</v>
      </c>
      <c r="E64" s="16" t="s">
        <v>127</v>
      </c>
      <c r="F64" s="18" t="s">
        <v>8</v>
      </c>
      <c r="G64" s="18">
        <v>150</v>
      </c>
      <c r="H64" s="22"/>
      <c r="I64" s="8">
        <f t="shared" si="1"/>
        <v>0</v>
      </c>
    </row>
    <row r="65" spans="2:10" ht="68.25" customHeight="1" x14ac:dyDescent="0.25">
      <c r="B65" s="7"/>
      <c r="C65" s="9" t="s">
        <v>62</v>
      </c>
      <c r="D65" s="9" t="s">
        <v>75</v>
      </c>
      <c r="E65" s="5" t="s">
        <v>89</v>
      </c>
      <c r="F65" s="18" t="s">
        <v>9</v>
      </c>
      <c r="G65" s="18">
        <v>6</v>
      </c>
      <c r="H65" s="22"/>
      <c r="I65" s="8">
        <f t="shared" si="1"/>
        <v>0</v>
      </c>
    </row>
    <row r="66" spans="2:10" ht="26.25" customHeight="1" x14ac:dyDescent="0.25">
      <c r="B66" s="7"/>
      <c r="C66" s="25"/>
      <c r="D66" s="9"/>
      <c r="E66" s="5"/>
      <c r="F66" s="18"/>
      <c r="G66" s="23" t="s">
        <v>91</v>
      </c>
      <c r="H66" s="24"/>
      <c r="I66" s="23"/>
      <c r="J66" s="10">
        <f>SUM(I47:I65)</f>
        <v>0</v>
      </c>
    </row>
    <row r="67" spans="2:10" ht="68.25" customHeight="1" x14ac:dyDescent="0.25">
      <c r="B67" s="7"/>
      <c r="C67" s="9" t="s">
        <v>76</v>
      </c>
      <c r="D67" s="9" t="s">
        <v>77</v>
      </c>
      <c r="E67" s="16" t="s">
        <v>128</v>
      </c>
      <c r="F67" s="18" t="s">
        <v>8</v>
      </c>
      <c r="G67" s="18">
        <v>500</v>
      </c>
      <c r="H67" s="22"/>
      <c r="I67" s="8">
        <f t="shared" si="1"/>
        <v>0</v>
      </c>
    </row>
    <row r="68" spans="2:10" ht="31.5" customHeight="1" x14ac:dyDescent="0.25">
      <c r="B68" s="7"/>
      <c r="C68" s="9" t="s">
        <v>76</v>
      </c>
      <c r="D68" s="9" t="s">
        <v>77</v>
      </c>
      <c r="E68" s="5" t="s">
        <v>13</v>
      </c>
      <c r="F68" s="18" t="s">
        <v>9</v>
      </c>
      <c r="G68" s="18">
        <v>8</v>
      </c>
      <c r="H68" s="22"/>
      <c r="I68" s="8">
        <f t="shared" si="1"/>
        <v>0</v>
      </c>
    </row>
    <row r="69" spans="2:10" ht="68.25" customHeight="1" x14ac:dyDescent="0.25">
      <c r="B69" s="7"/>
      <c r="C69" s="9" t="s">
        <v>76</v>
      </c>
      <c r="D69" s="9" t="s">
        <v>78</v>
      </c>
      <c r="E69" s="16" t="s">
        <v>96</v>
      </c>
      <c r="F69" s="18" t="s">
        <v>8</v>
      </c>
      <c r="G69" s="18">
        <v>200</v>
      </c>
      <c r="H69" s="22"/>
      <c r="I69" s="8">
        <f t="shared" si="1"/>
        <v>0</v>
      </c>
    </row>
    <row r="70" spans="2:10" ht="25.5" customHeight="1" x14ac:dyDescent="0.25">
      <c r="B70" s="7"/>
      <c r="C70" s="9" t="s">
        <v>76</v>
      </c>
      <c r="D70" s="9" t="s">
        <v>78</v>
      </c>
      <c r="E70" s="5" t="s">
        <v>13</v>
      </c>
      <c r="F70" s="18" t="s">
        <v>9</v>
      </c>
      <c r="G70" s="18">
        <v>4</v>
      </c>
      <c r="H70" s="22"/>
      <c r="I70" s="8">
        <f t="shared" si="1"/>
        <v>0</v>
      </c>
    </row>
    <row r="71" spans="2:10" ht="68.25" customHeight="1" x14ac:dyDescent="0.25">
      <c r="B71" s="7"/>
      <c r="C71" s="9" t="s">
        <v>76</v>
      </c>
      <c r="D71" s="9" t="s">
        <v>79</v>
      </c>
      <c r="E71" s="16" t="s">
        <v>95</v>
      </c>
      <c r="F71" s="18" t="s">
        <v>8</v>
      </c>
      <c r="G71" s="18">
        <v>600</v>
      </c>
      <c r="H71" s="22"/>
      <c r="I71" s="8">
        <f t="shared" si="1"/>
        <v>0</v>
      </c>
    </row>
    <row r="72" spans="2:10" ht="26.25" customHeight="1" x14ac:dyDescent="0.25">
      <c r="B72" s="7"/>
      <c r="C72" s="9" t="s">
        <v>76</v>
      </c>
      <c r="D72" s="9" t="s">
        <v>79</v>
      </c>
      <c r="E72" s="5" t="s">
        <v>13</v>
      </c>
      <c r="F72" s="18" t="s">
        <v>9</v>
      </c>
      <c r="G72" s="18">
        <v>8</v>
      </c>
      <c r="H72" s="22"/>
      <c r="I72" s="8">
        <f t="shared" si="1"/>
        <v>0</v>
      </c>
    </row>
    <row r="73" spans="2:10" ht="68.25" customHeight="1" x14ac:dyDescent="0.25">
      <c r="B73" s="7"/>
      <c r="C73" s="9" t="s">
        <v>76</v>
      </c>
      <c r="D73" s="9" t="s">
        <v>80</v>
      </c>
      <c r="E73" s="16" t="s">
        <v>129</v>
      </c>
      <c r="F73" s="18" t="s">
        <v>8</v>
      </c>
      <c r="G73" s="18">
        <v>200</v>
      </c>
      <c r="H73" s="22"/>
      <c r="I73" s="8">
        <f t="shared" si="1"/>
        <v>0</v>
      </c>
    </row>
    <row r="74" spans="2:10" ht="68.25" customHeight="1" x14ac:dyDescent="0.25">
      <c r="B74" s="7"/>
      <c r="C74" s="9" t="s">
        <v>76</v>
      </c>
      <c r="D74" s="9" t="s">
        <v>92</v>
      </c>
      <c r="E74" s="16" t="s">
        <v>130</v>
      </c>
      <c r="F74" s="18" t="s">
        <v>8</v>
      </c>
      <c r="G74" s="18">
        <v>250</v>
      </c>
      <c r="H74" s="22"/>
      <c r="I74" s="8">
        <f t="shared" si="1"/>
        <v>0</v>
      </c>
    </row>
    <row r="75" spans="2:10" ht="68.25" customHeight="1" x14ac:dyDescent="0.25">
      <c r="B75" s="7"/>
      <c r="C75" s="9" t="s">
        <v>76</v>
      </c>
      <c r="D75" s="9" t="s">
        <v>81</v>
      </c>
      <c r="E75" s="16" t="s">
        <v>96</v>
      </c>
      <c r="F75" s="18" t="s">
        <v>8</v>
      </c>
      <c r="G75" s="18">
        <v>200</v>
      </c>
      <c r="H75" s="22"/>
      <c r="I75" s="8">
        <f t="shared" si="1"/>
        <v>0</v>
      </c>
    </row>
    <row r="76" spans="2:10" ht="68.25" customHeight="1" x14ac:dyDescent="0.25">
      <c r="B76" s="7"/>
      <c r="C76" s="9" t="s">
        <v>76</v>
      </c>
      <c r="D76" s="9" t="s">
        <v>82</v>
      </c>
      <c r="E76" s="16" t="s">
        <v>131</v>
      </c>
      <c r="F76" s="18" t="s">
        <v>8</v>
      </c>
      <c r="G76" s="18">
        <v>300</v>
      </c>
      <c r="H76" s="22"/>
      <c r="I76" s="8">
        <f t="shared" si="1"/>
        <v>0</v>
      </c>
    </row>
    <row r="77" spans="2:10" ht="68.25" customHeight="1" x14ac:dyDescent="0.25">
      <c r="B77" s="7"/>
      <c r="C77" s="9" t="s">
        <v>76</v>
      </c>
      <c r="D77" s="9" t="s">
        <v>83</v>
      </c>
      <c r="E77" s="16" t="s">
        <v>126</v>
      </c>
      <c r="F77" s="18" t="s">
        <v>8</v>
      </c>
      <c r="G77" s="18">
        <v>100</v>
      </c>
      <c r="H77" s="22"/>
      <c r="I77" s="8">
        <f t="shared" si="1"/>
        <v>0</v>
      </c>
    </row>
    <row r="78" spans="2:10" ht="68.25" customHeight="1" x14ac:dyDescent="0.25">
      <c r="B78" s="7"/>
      <c r="C78" s="9" t="s">
        <v>76</v>
      </c>
      <c r="D78" s="9" t="s">
        <v>84</v>
      </c>
      <c r="E78" s="16" t="s">
        <v>119</v>
      </c>
      <c r="F78" s="18" t="s">
        <v>8</v>
      </c>
      <c r="G78" s="18">
        <v>150</v>
      </c>
      <c r="H78" s="22"/>
      <c r="I78" s="8">
        <f t="shared" si="1"/>
        <v>0</v>
      </c>
    </row>
    <row r="79" spans="2:10" ht="68.25" customHeight="1" x14ac:dyDescent="0.25">
      <c r="B79" s="7"/>
      <c r="C79" s="9" t="s">
        <v>76</v>
      </c>
      <c r="D79" s="9" t="s">
        <v>85</v>
      </c>
      <c r="E79" s="16" t="s">
        <v>122</v>
      </c>
      <c r="F79" s="18" t="s">
        <v>8</v>
      </c>
      <c r="G79" s="18">
        <v>100</v>
      </c>
      <c r="H79" s="22"/>
      <c r="I79" s="8">
        <f t="shared" si="1"/>
        <v>0</v>
      </c>
    </row>
    <row r="80" spans="2:10" ht="68.25" customHeight="1" x14ac:dyDescent="0.25">
      <c r="B80" s="7"/>
      <c r="C80" s="9" t="s">
        <v>76</v>
      </c>
      <c r="D80" s="9" t="s">
        <v>86</v>
      </c>
      <c r="E80" s="16" t="s">
        <v>126</v>
      </c>
      <c r="F80" s="18" t="s">
        <v>8</v>
      </c>
      <c r="G80" s="18">
        <v>100</v>
      </c>
      <c r="H80" s="22"/>
      <c r="I80" s="8">
        <f t="shared" ref="I80" si="2">G80*H80</f>
        <v>0</v>
      </c>
    </row>
    <row r="81" spans="2:10" ht="68.25" customHeight="1" x14ac:dyDescent="0.25">
      <c r="B81" s="7"/>
      <c r="C81" s="9"/>
      <c r="D81" s="9"/>
      <c r="E81" s="16"/>
      <c r="F81" s="18"/>
      <c r="G81" s="23" t="s">
        <v>91</v>
      </c>
      <c r="H81" s="24"/>
      <c r="I81" s="23"/>
      <c r="J81" s="10">
        <f>SUM(I67:I80)</f>
        <v>0</v>
      </c>
    </row>
    <row r="82" spans="2:10" ht="33" customHeight="1" x14ac:dyDescent="0.25">
      <c r="B82" s="7"/>
      <c r="C82" s="9"/>
      <c r="D82" s="9"/>
      <c r="E82" s="5"/>
      <c r="F82" s="18"/>
      <c r="G82" s="18"/>
      <c r="H82" s="22"/>
      <c r="I82" s="8"/>
    </row>
    <row r="84" spans="2:10" x14ac:dyDescent="0.25">
      <c r="D84" s="10"/>
      <c r="E84" s="10"/>
      <c r="F84" s="10"/>
      <c r="G84" t="s">
        <v>135</v>
      </c>
      <c r="I84">
        <f>SUM(I5:I83)</f>
        <v>0</v>
      </c>
    </row>
    <row r="85" spans="2:10" x14ac:dyDescent="0.25">
      <c r="D85" s="10"/>
      <c r="E85" s="10"/>
      <c r="F85" s="10"/>
      <c r="G85" t="s">
        <v>136</v>
      </c>
      <c r="I85">
        <f>I84*23%</f>
        <v>0</v>
      </c>
    </row>
    <row r="86" spans="2:10" x14ac:dyDescent="0.25">
      <c r="D86" s="10"/>
      <c r="E86" s="10"/>
      <c r="F86" s="10"/>
      <c r="I86">
        <f>SUM(I84:I85)</f>
        <v>0</v>
      </c>
    </row>
    <row r="87" spans="2:10" x14ac:dyDescent="0.25">
      <c r="D87" s="10"/>
      <c r="E87" s="10"/>
      <c r="F87" s="10"/>
    </row>
    <row r="91" spans="2:10" x14ac:dyDescent="0.25">
      <c r="C91" s="11"/>
      <c r="D91" s="11"/>
      <c r="E91" s="11"/>
      <c r="F91" s="11"/>
      <c r="G91" s="11"/>
    </row>
  </sheetData>
  <autoFilter ref="B4:J82" xr:uid="{0EB2E722-CF31-4E5B-9E85-D174AA979DEB}"/>
  <mergeCells count="1">
    <mergeCell ref="B2:G2"/>
  </mergeCells>
  <pageMargins left="0.70833333333333304" right="0.70833333333333304" top="0.74791666666666701" bottom="0.74791666666666701" header="0.51180555555555496" footer="0.51180555555555496"/>
  <pageSetup paperSize="9" scale="59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4B63-4C4B-43DF-88C8-55C7FA2F9CAF}">
  <sheetPr>
    <pageSetUpPr fitToPage="1"/>
  </sheetPr>
  <dimension ref="A1:J58"/>
  <sheetViews>
    <sheetView topLeftCell="A50" workbookViewId="0">
      <selection activeCell="H55" sqref="H55"/>
    </sheetView>
  </sheetViews>
  <sheetFormatPr defaultRowHeight="15" x14ac:dyDescent="0.25"/>
  <cols>
    <col min="5" max="5" width="40.42578125" customWidth="1"/>
  </cols>
  <sheetData>
    <row r="1" spans="1:10" x14ac:dyDescent="0.25">
      <c r="A1" t="s">
        <v>134</v>
      </c>
    </row>
    <row r="2" spans="1:10" x14ac:dyDescent="0.25">
      <c r="B2" s="28" t="s">
        <v>10</v>
      </c>
      <c r="C2" s="28"/>
      <c r="D2" s="28"/>
      <c r="E2" s="28"/>
      <c r="F2" s="28"/>
      <c r="G2" s="28"/>
    </row>
    <row r="3" spans="1:10" ht="15.75" thickBot="1" x14ac:dyDescent="0.3"/>
    <row r="4" spans="1:10" ht="31.5" thickTop="1" thickBot="1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0" t="s">
        <v>139</v>
      </c>
      <c r="I4" s="21" t="s">
        <v>88</v>
      </c>
    </row>
    <row r="5" spans="1:10" ht="42.75" customHeight="1" thickTop="1" x14ac:dyDescent="0.25">
      <c r="B5" s="2">
        <v>1</v>
      </c>
      <c r="C5" s="26" t="s">
        <v>16</v>
      </c>
      <c r="D5" s="12" t="s">
        <v>17</v>
      </c>
      <c r="E5" s="5" t="s">
        <v>93</v>
      </c>
      <c r="F5" s="12" t="s">
        <v>8</v>
      </c>
      <c r="G5" s="12">
        <v>520</v>
      </c>
      <c r="H5" s="22"/>
      <c r="I5" s="8">
        <f>G5*H5</f>
        <v>0</v>
      </c>
    </row>
    <row r="6" spans="1:10" ht="24.95" customHeight="1" x14ac:dyDescent="0.25">
      <c r="B6" s="4"/>
      <c r="C6" s="27" t="s">
        <v>16</v>
      </c>
      <c r="D6" s="12" t="s">
        <v>17</v>
      </c>
      <c r="E6" s="13" t="s">
        <v>11</v>
      </c>
      <c r="F6" s="4" t="s">
        <v>8</v>
      </c>
      <c r="G6" s="4">
        <v>6</v>
      </c>
      <c r="H6" s="22"/>
      <c r="I6" s="8">
        <f t="shared" ref="I6:I53" si="0">G6*H6</f>
        <v>0</v>
      </c>
    </row>
    <row r="7" spans="1:10" ht="24.95" customHeight="1" x14ac:dyDescent="0.25">
      <c r="B7" s="4"/>
      <c r="C7" s="27" t="s">
        <v>16</v>
      </c>
      <c r="D7" s="12" t="s">
        <v>17</v>
      </c>
      <c r="E7" s="4" t="s">
        <v>12</v>
      </c>
      <c r="F7" s="4" t="s">
        <v>9</v>
      </c>
      <c r="G7" s="4">
        <v>2</v>
      </c>
      <c r="H7" s="22"/>
      <c r="I7" s="8">
        <f t="shared" si="0"/>
        <v>0</v>
      </c>
    </row>
    <row r="8" spans="1:10" ht="24.95" customHeight="1" x14ac:dyDescent="0.25">
      <c r="B8" s="4"/>
      <c r="C8" s="27" t="s">
        <v>16</v>
      </c>
      <c r="D8" s="12" t="s">
        <v>17</v>
      </c>
      <c r="E8" s="4" t="s">
        <v>13</v>
      </c>
      <c r="F8" s="4" t="s">
        <v>9</v>
      </c>
      <c r="G8" s="4">
        <v>6</v>
      </c>
      <c r="H8" s="22"/>
      <c r="I8" s="8">
        <f t="shared" si="0"/>
        <v>0</v>
      </c>
    </row>
    <row r="9" spans="1:10" ht="24.95" customHeight="1" x14ac:dyDescent="0.25">
      <c r="B9" s="7"/>
      <c r="C9" s="27" t="s">
        <v>16</v>
      </c>
      <c r="D9" s="12" t="s">
        <v>17</v>
      </c>
      <c r="E9" s="4" t="s">
        <v>18</v>
      </c>
      <c r="F9" s="7" t="s">
        <v>8</v>
      </c>
      <c r="G9" s="7">
        <v>30</v>
      </c>
      <c r="H9" s="22"/>
      <c r="I9" s="8">
        <f t="shared" si="0"/>
        <v>0</v>
      </c>
    </row>
    <row r="10" spans="1:10" ht="43.5" customHeight="1" x14ac:dyDescent="0.25">
      <c r="B10" s="7"/>
      <c r="C10" s="27" t="s">
        <v>16</v>
      </c>
      <c r="D10" s="7" t="s">
        <v>19</v>
      </c>
      <c r="E10" s="5" t="s">
        <v>94</v>
      </c>
      <c r="F10" s="7" t="s">
        <v>8</v>
      </c>
      <c r="G10" s="7">
        <v>55</v>
      </c>
      <c r="H10" s="22"/>
      <c r="I10" s="8">
        <f t="shared" si="0"/>
        <v>0</v>
      </c>
    </row>
    <row r="11" spans="1:10" ht="24.95" customHeight="1" x14ac:dyDescent="0.25">
      <c r="B11" s="7"/>
      <c r="C11" s="27" t="s">
        <v>16</v>
      </c>
      <c r="D11" s="7" t="s">
        <v>19</v>
      </c>
      <c r="E11" s="13" t="s">
        <v>11</v>
      </c>
      <c r="F11" s="7" t="s">
        <v>8</v>
      </c>
      <c r="G11" s="7">
        <v>6</v>
      </c>
      <c r="H11" s="22"/>
      <c r="I11" s="8">
        <f t="shared" si="0"/>
        <v>0</v>
      </c>
    </row>
    <row r="12" spans="1:10" ht="24.95" customHeight="1" x14ac:dyDescent="0.25">
      <c r="B12" s="7"/>
      <c r="C12" s="27" t="s">
        <v>16</v>
      </c>
      <c r="D12" s="7" t="s">
        <v>19</v>
      </c>
      <c r="E12" s="4" t="s">
        <v>12</v>
      </c>
      <c r="F12" s="7" t="s">
        <v>9</v>
      </c>
      <c r="G12" s="7">
        <v>2</v>
      </c>
      <c r="H12" s="22"/>
      <c r="I12" s="8">
        <f t="shared" si="0"/>
        <v>0</v>
      </c>
    </row>
    <row r="13" spans="1:10" ht="24.95" customHeight="1" x14ac:dyDescent="0.25">
      <c r="B13" s="7"/>
      <c r="C13" s="27" t="s">
        <v>16</v>
      </c>
      <c r="D13" s="7" t="s">
        <v>19</v>
      </c>
      <c r="E13" s="4" t="s">
        <v>20</v>
      </c>
      <c r="F13" s="7" t="s">
        <v>8</v>
      </c>
      <c r="G13" s="7">
        <v>30</v>
      </c>
      <c r="H13" s="22"/>
      <c r="I13" s="8">
        <f t="shared" si="0"/>
        <v>0</v>
      </c>
    </row>
    <row r="14" spans="1:10" ht="24.95" customHeight="1" x14ac:dyDescent="0.25">
      <c r="B14" s="7"/>
      <c r="C14" s="25"/>
      <c r="D14" s="8"/>
      <c r="E14" s="8"/>
      <c r="F14" s="8"/>
      <c r="G14" s="23" t="s">
        <v>91</v>
      </c>
      <c r="H14" s="24"/>
      <c r="I14" s="23"/>
      <c r="J14" s="10">
        <f>SUM(I5:I13)</f>
        <v>0</v>
      </c>
    </row>
    <row r="15" spans="1:10" ht="67.5" customHeight="1" x14ac:dyDescent="0.25">
      <c r="B15" s="7"/>
      <c r="C15" s="9" t="s">
        <v>21</v>
      </c>
      <c r="D15" s="9" t="s">
        <v>22</v>
      </c>
      <c r="E15" s="5" t="s">
        <v>95</v>
      </c>
      <c r="F15" s="8" t="s">
        <v>8</v>
      </c>
      <c r="G15" s="8">
        <v>600</v>
      </c>
      <c r="H15" s="22"/>
      <c r="I15" s="8">
        <f t="shared" si="0"/>
        <v>0</v>
      </c>
    </row>
    <row r="16" spans="1:10" ht="20.25" customHeight="1" x14ac:dyDescent="0.25">
      <c r="B16" s="7"/>
      <c r="C16" s="25"/>
      <c r="D16" s="9"/>
      <c r="E16" s="5"/>
      <c r="F16" s="8"/>
      <c r="G16" s="23" t="s">
        <v>91</v>
      </c>
      <c r="H16" s="24"/>
      <c r="I16" s="23"/>
      <c r="J16" s="10">
        <f>SUM(I15)</f>
        <v>0</v>
      </c>
    </row>
    <row r="17" spans="2:10" ht="68.25" customHeight="1" x14ac:dyDescent="0.25">
      <c r="B17" s="7"/>
      <c r="C17" s="9" t="s">
        <v>23</v>
      </c>
      <c r="D17" s="9" t="s">
        <v>138</v>
      </c>
      <c r="E17" s="5" t="s">
        <v>96</v>
      </c>
      <c r="F17" s="8" t="s">
        <v>8</v>
      </c>
      <c r="G17" s="8">
        <v>500</v>
      </c>
      <c r="H17" s="22"/>
      <c r="I17" s="8">
        <f t="shared" si="0"/>
        <v>0</v>
      </c>
    </row>
    <row r="18" spans="2:10" ht="21" customHeight="1" x14ac:dyDescent="0.25">
      <c r="B18" s="7"/>
      <c r="C18" s="25"/>
      <c r="D18" s="9"/>
      <c r="E18" s="5"/>
      <c r="F18" s="8"/>
      <c r="G18" s="23" t="s">
        <v>91</v>
      </c>
      <c r="H18" s="24"/>
      <c r="I18" s="23"/>
      <c r="J18" s="10">
        <f>SUM(I17)</f>
        <v>0</v>
      </c>
    </row>
    <row r="19" spans="2:10" ht="68.25" customHeight="1" x14ac:dyDescent="0.25">
      <c r="B19" s="7"/>
      <c r="C19" s="9" t="s">
        <v>24</v>
      </c>
      <c r="D19" s="9" t="s">
        <v>25</v>
      </c>
      <c r="E19" s="5" t="s">
        <v>96</v>
      </c>
      <c r="F19" s="8" t="s">
        <v>8</v>
      </c>
      <c r="G19" s="8">
        <v>200</v>
      </c>
      <c r="H19" s="22"/>
      <c r="I19" s="8">
        <f t="shared" si="0"/>
        <v>0</v>
      </c>
    </row>
    <row r="20" spans="2:10" ht="21" customHeight="1" x14ac:dyDescent="0.25">
      <c r="B20" s="7"/>
      <c r="C20" s="25"/>
      <c r="D20" s="9"/>
      <c r="E20" s="5"/>
      <c r="F20" s="8"/>
      <c r="G20" s="23" t="s">
        <v>91</v>
      </c>
      <c r="H20" s="24"/>
      <c r="I20" s="23"/>
      <c r="J20" s="10">
        <f>SUM(I19)</f>
        <v>0</v>
      </c>
    </row>
    <row r="21" spans="2:10" ht="68.25" customHeight="1" x14ac:dyDescent="0.25">
      <c r="B21" s="7"/>
      <c r="C21" s="9" t="s">
        <v>6</v>
      </c>
      <c r="D21" s="9" t="s">
        <v>26</v>
      </c>
      <c r="E21" s="5" t="s">
        <v>28</v>
      </c>
      <c r="F21" s="8" t="s">
        <v>8</v>
      </c>
      <c r="G21" s="8">
        <v>500</v>
      </c>
      <c r="H21" s="22"/>
      <c r="I21" s="8">
        <f t="shared" si="0"/>
        <v>0</v>
      </c>
    </row>
    <row r="22" spans="2:10" ht="68.25" customHeight="1" x14ac:dyDescent="0.25">
      <c r="B22" s="7"/>
      <c r="C22" s="9" t="s">
        <v>6</v>
      </c>
      <c r="D22" s="14" t="s">
        <v>27</v>
      </c>
      <c r="E22" s="5" t="s">
        <v>97</v>
      </c>
      <c r="F22" s="8" t="s">
        <v>8</v>
      </c>
      <c r="G22" s="8">
        <v>1800</v>
      </c>
      <c r="H22" s="22"/>
      <c r="I22" s="8">
        <f t="shared" si="0"/>
        <v>0</v>
      </c>
    </row>
    <row r="23" spans="2:10" ht="20.25" customHeight="1" x14ac:dyDescent="0.25">
      <c r="B23" s="7"/>
      <c r="C23" s="25"/>
      <c r="D23" s="9"/>
      <c r="E23" s="5"/>
      <c r="F23" s="8"/>
      <c r="G23" s="23" t="s">
        <v>91</v>
      </c>
      <c r="H23" s="24"/>
      <c r="I23" s="23"/>
      <c r="J23" s="10">
        <f>SUM(I21:I22)</f>
        <v>0</v>
      </c>
    </row>
    <row r="24" spans="2:10" ht="68.25" customHeight="1" x14ac:dyDescent="0.25">
      <c r="B24" s="7"/>
      <c r="C24" s="9" t="s">
        <v>29</v>
      </c>
      <c r="D24" s="6" t="s">
        <v>36</v>
      </c>
      <c r="E24" s="5" t="s">
        <v>98</v>
      </c>
      <c r="F24" s="8" t="s">
        <v>8</v>
      </c>
      <c r="G24" s="8">
        <v>480</v>
      </c>
      <c r="H24" s="22"/>
      <c r="I24" s="8">
        <f t="shared" si="0"/>
        <v>0</v>
      </c>
    </row>
    <row r="25" spans="2:10" ht="68.25" customHeight="1" x14ac:dyDescent="0.25">
      <c r="B25" s="7"/>
      <c r="C25" s="9" t="s">
        <v>29</v>
      </c>
      <c r="D25" s="6" t="s">
        <v>36</v>
      </c>
      <c r="E25" s="5" t="s">
        <v>30</v>
      </c>
      <c r="F25" s="8" t="s">
        <v>8</v>
      </c>
      <c r="G25" s="8">
        <v>8</v>
      </c>
      <c r="H25" s="22"/>
      <c r="I25" s="8">
        <f t="shared" si="0"/>
        <v>0</v>
      </c>
    </row>
    <row r="26" spans="2:10" ht="38.25" customHeight="1" x14ac:dyDescent="0.25">
      <c r="B26" s="7"/>
      <c r="C26" s="9" t="s">
        <v>29</v>
      </c>
      <c r="D26" s="6" t="s">
        <v>36</v>
      </c>
      <c r="E26" s="5" t="s">
        <v>31</v>
      </c>
      <c r="F26" s="8" t="s">
        <v>32</v>
      </c>
      <c r="G26" s="8">
        <v>17</v>
      </c>
      <c r="H26" s="22"/>
      <c r="I26" s="8">
        <f t="shared" si="0"/>
        <v>0</v>
      </c>
    </row>
    <row r="27" spans="2:10" ht="75" x14ac:dyDescent="0.25">
      <c r="B27" s="7"/>
      <c r="C27" s="9" t="s">
        <v>29</v>
      </c>
      <c r="D27" s="6" t="s">
        <v>36</v>
      </c>
      <c r="E27" s="5" t="s">
        <v>13</v>
      </c>
      <c r="F27" s="8" t="s">
        <v>32</v>
      </c>
      <c r="G27" s="8">
        <v>13</v>
      </c>
      <c r="H27" s="22"/>
      <c r="I27" s="8">
        <f t="shared" si="0"/>
        <v>0</v>
      </c>
    </row>
    <row r="28" spans="2:10" ht="36" customHeight="1" x14ac:dyDescent="0.25">
      <c r="B28" s="7"/>
      <c r="C28" s="9" t="s">
        <v>29</v>
      </c>
      <c r="D28" s="6" t="s">
        <v>36</v>
      </c>
      <c r="E28" s="5" t="s">
        <v>33</v>
      </c>
      <c r="F28" s="8" t="s">
        <v>32</v>
      </c>
      <c r="G28" s="8">
        <v>18</v>
      </c>
      <c r="H28" s="22"/>
      <c r="I28" s="8">
        <f t="shared" si="0"/>
        <v>0</v>
      </c>
    </row>
    <row r="29" spans="2:10" ht="28.5" customHeight="1" x14ac:dyDescent="0.25">
      <c r="B29" s="7"/>
      <c r="C29" s="9" t="s">
        <v>29</v>
      </c>
      <c r="D29" s="6" t="s">
        <v>36</v>
      </c>
      <c r="E29" s="5" t="s">
        <v>34</v>
      </c>
      <c r="F29" s="8" t="s">
        <v>35</v>
      </c>
      <c r="G29" s="8">
        <v>500</v>
      </c>
      <c r="H29" s="22"/>
      <c r="I29" s="8">
        <f t="shared" si="0"/>
        <v>0</v>
      </c>
    </row>
    <row r="30" spans="2:10" ht="68.25" customHeight="1" x14ac:dyDescent="0.25">
      <c r="B30" s="7"/>
      <c r="C30" s="9" t="s">
        <v>29</v>
      </c>
      <c r="D30" s="9" t="s">
        <v>39</v>
      </c>
      <c r="E30" s="15" t="s">
        <v>99</v>
      </c>
      <c r="F30" s="3" t="s">
        <v>8</v>
      </c>
      <c r="G30" s="3">
        <v>300</v>
      </c>
      <c r="H30" s="22"/>
      <c r="I30" s="8">
        <f t="shared" si="0"/>
        <v>0</v>
      </c>
    </row>
    <row r="31" spans="2:10" ht="68.25" customHeight="1" x14ac:dyDescent="0.25">
      <c r="B31" s="7"/>
      <c r="C31" s="9" t="s">
        <v>29</v>
      </c>
      <c r="D31" s="9" t="s">
        <v>39</v>
      </c>
      <c r="E31" s="15" t="s">
        <v>100</v>
      </c>
      <c r="F31" s="3" t="s">
        <v>8</v>
      </c>
      <c r="G31" s="3">
        <v>80</v>
      </c>
      <c r="H31" s="22"/>
      <c r="I31" s="8">
        <f t="shared" si="0"/>
        <v>0</v>
      </c>
    </row>
    <row r="32" spans="2:10" ht="32.25" customHeight="1" x14ac:dyDescent="0.25">
      <c r="B32" s="7"/>
      <c r="C32" s="9" t="s">
        <v>29</v>
      </c>
      <c r="D32" s="9" t="s">
        <v>39</v>
      </c>
      <c r="E32" s="16" t="s">
        <v>37</v>
      </c>
      <c r="F32" s="17" t="s">
        <v>8</v>
      </c>
      <c r="G32" s="17">
        <v>8</v>
      </c>
      <c r="H32" s="22"/>
      <c r="I32" s="8">
        <f t="shared" si="0"/>
        <v>0</v>
      </c>
    </row>
    <row r="33" spans="2:9" ht="32.25" customHeight="1" x14ac:dyDescent="0.25">
      <c r="B33" s="7"/>
      <c r="C33" s="9" t="s">
        <v>29</v>
      </c>
      <c r="D33" s="9" t="s">
        <v>39</v>
      </c>
      <c r="E33" s="16" t="s">
        <v>31</v>
      </c>
      <c r="F33" s="17" t="s">
        <v>32</v>
      </c>
      <c r="G33" s="17">
        <v>16</v>
      </c>
      <c r="H33" s="22"/>
      <c r="I33" s="8">
        <f t="shared" si="0"/>
        <v>0</v>
      </c>
    </row>
    <row r="34" spans="2:9" ht="31.5" customHeight="1" x14ac:dyDescent="0.25">
      <c r="B34" s="7"/>
      <c r="C34" s="9" t="s">
        <v>29</v>
      </c>
      <c r="D34" s="9" t="s">
        <v>39</v>
      </c>
      <c r="E34" s="16" t="s">
        <v>13</v>
      </c>
      <c r="F34" s="17" t="s">
        <v>32</v>
      </c>
      <c r="G34" s="17">
        <v>4</v>
      </c>
      <c r="H34" s="22"/>
      <c r="I34" s="8">
        <f t="shared" si="0"/>
        <v>0</v>
      </c>
    </row>
    <row r="35" spans="2:9" ht="26.25" customHeight="1" x14ac:dyDescent="0.25">
      <c r="B35" s="7"/>
      <c r="C35" s="9" t="s">
        <v>29</v>
      </c>
      <c r="D35" s="9" t="s">
        <v>39</v>
      </c>
      <c r="E35" s="16" t="s">
        <v>33</v>
      </c>
      <c r="F35" s="18" t="s">
        <v>32</v>
      </c>
      <c r="G35" s="18">
        <v>4</v>
      </c>
      <c r="H35" s="22"/>
      <c r="I35" s="8">
        <f t="shared" si="0"/>
        <v>0</v>
      </c>
    </row>
    <row r="36" spans="2:9" ht="27.75" customHeight="1" x14ac:dyDescent="0.25">
      <c r="B36" s="7"/>
      <c r="C36" s="9" t="s">
        <v>29</v>
      </c>
      <c r="D36" s="9" t="s">
        <v>39</v>
      </c>
      <c r="E36" s="19" t="s">
        <v>38</v>
      </c>
      <c r="F36" s="18" t="s">
        <v>32</v>
      </c>
      <c r="G36" s="18">
        <v>19</v>
      </c>
      <c r="H36" s="22"/>
      <c r="I36" s="8">
        <f t="shared" si="0"/>
        <v>0</v>
      </c>
    </row>
    <row r="37" spans="2:9" ht="68.25" customHeight="1" x14ac:dyDescent="0.25">
      <c r="B37" s="7"/>
      <c r="C37" s="9" t="s">
        <v>29</v>
      </c>
      <c r="D37" s="9" t="s">
        <v>41</v>
      </c>
      <c r="E37" s="15" t="s">
        <v>101</v>
      </c>
      <c r="F37" s="3" t="s">
        <v>8</v>
      </c>
      <c r="G37" s="3">
        <v>200</v>
      </c>
      <c r="H37" s="22"/>
      <c r="I37" s="8">
        <f t="shared" si="0"/>
        <v>0</v>
      </c>
    </row>
    <row r="38" spans="2:9" ht="68.25" customHeight="1" x14ac:dyDescent="0.25">
      <c r="B38" s="7"/>
      <c r="C38" s="9" t="s">
        <v>29</v>
      </c>
      <c r="D38" s="9" t="s">
        <v>41</v>
      </c>
      <c r="E38" s="15" t="s">
        <v>102</v>
      </c>
      <c r="F38" s="3" t="s">
        <v>8</v>
      </c>
      <c r="G38" s="3">
        <v>130</v>
      </c>
      <c r="H38" s="22"/>
      <c r="I38" s="8">
        <f t="shared" si="0"/>
        <v>0</v>
      </c>
    </row>
    <row r="39" spans="2:9" ht="38.25" customHeight="1" x14ac:dyDescent="0.25">
      <c r="B39" s="7"/>
      <c r="C39" s="9" t="s">
        <v>29</v>
      </c>
      <c r="D39" s="9" t="s">
        <v>41</v>
      </c>
      <c r="E39" s="16" t="s">
        <v>37</v>
      </c>
      <c r="F39" s="17" t="s">
        <v>8</v>
      </c>
      <c r="G39" s="17">
        <v>5</v>
      </c>
      <c r="H39" s="22"/>
      <c r="I39" s="8">
        <f t="shared" si="0"/>
        <v>0</v>
      </c>
    </row>
    <row r="40" spans="2:9" ht="35.25" customHeight="1" x14ac:dyDescent="0.25">
      <c r="B40" s="7"/>
      <c r="C40" s="9" t="s">
        <v>29</v>
      </c>
      <c r="D40" s="9" t="s">
        <v>41</v>
      </c>
      <c r="E40" s="16" t="s">
        <v>31</v>
      </c>
      <c r="F40" s="17" t="s">
        <v>32</v>
      </c>
      <c r="G40" s="17">
        <v>12</v>
      </c>
      <c r="H40" s="22"/>
      <c r="I40" s="8">
        <f t="shared" si="0"/>
        <v>0</v>
      </c>
    </row>
    <row r="41" spans="2:9" ht="33.75" customHeight="1" x14ac:dyDescent="0.25">
      <c r="B41" s="7"/>
      <c r="C41" s="9" t="s">
        <v>29</v>
      </c>
      <c r="D41" s="9" t="s">
        <v>41</v>
      </c>
      <c r="E41" s="16" t="s">
        <v>13</v>
      </c>
      <c r="F41" s="17" t="s">
        <v>32</v>
      </c>
      <c r="G41" s="17">
        <v>2</v>
      </c>
      <c r="H41" s="22"/>
      <c r="I41" s="8">
        <f t="shared" si="0"/>
        <v>0</v>
      </c>
    </row>
    <row r="42" spans="2:9" ht="38.25" customHeight="1" x14ac:dyDescent="0.25">
      <c r="B42" s="7"/>
      <c r="C42" s="9" t="s">
        <v>29</v>
      </c>
      <c r="D42" s="9" t="s">
        <v>41</v>
      </c>
      <c r="E42" s="16" t="s">
        <v>33</v>
      </c>
      <c r="F42" s="18" t="s">
        <v>32</v>
      </c>
      <c r="G42" s="18">
        <v>9</v>
      </c>
      <c r="H42" s="22"/>
      <c r="I42" s="8">
        <f t="shared" si="0"/>
        <v>0</v>
      </c>
    </row>
    <row r="43" spans="2:9" ht="30.75" customHeight="1" x14ac:dyDescent="0.25">
      <c r="B43" s="7"/>
      <c r="C43" s="9" t="s">
        <v>29</v>
      </c>
      <c r="D43" s="9" t="s">
        <v>41</v>
      </c>
      <c r="E43" s="19" t="s">
        <v>40</v>
      </c>
      <c r="F43" s="18" t="s">
        <v>8</v>
      </c>
      <c r="G43" s="18">
        <v>15</v>
      </c>
      <c r="H43" s="22"/>
      <c r="I43" s="8">
        <f t="shared" si="0"/>
        <v>0</v>
      </c>
    </row>
    <row r="44" spans="2:9" ht="68.25" customHeight="1" x14ac:dyDescent="0.25">
      <c r="B44" s="7"/>
      <c r="C44" s="9" t="s">
        <v>29</v>
      </c>
      <c r="D44" s="9" t="s">
        <v>43</v>
      </c>
      <c r="E44" s="15" t="s">
        <v>103</v>
      </c>
      <c r="F44" s="3" t="s">
        <v>8</v>
      </c>
      <c r="G44" s="3">
        <v>400</v>
      </c>
      <c r="H44" s="22"/>
      <c r="I44" s="8">
        <f t="shared" si="0"/>
        <v>0</v>
      </c>
    </row>
    <row r="45" spans="2:9" ht="68.25" customHeight="1" x14ac:dyDescent="0.25">
      <c r="B45" s="7"/>
      <c r="C45" s="9" t="s">
        <v>29</v>
      </c>
      <c r="D45" s="9" t="s">
        <v>43</v>
      </c>
      <c r="E45" s="15" t="s">
        <v>104</v>
      </c>
      <c r="F45" s="3" t="s">
        <v>8</v>
      </c>
      <c r="G45" s="3">
        <v>200</v>
      </c>
      <c r="H45" s="22"/>
      <c r="I45" s="8">
        <f t="shared" si="0"/>
        <v>0</v>
      </c>
    </row>
    <row r="46" spans="2:9" ht="30" customHeight="1" x14ac:dyDescent="0.25">
      <c r="B46" s="7"/>
      <c r="C46" s="9" t="s">
        <v>29</v>
      </c>
      <c r="D46" s="9" t="s">
        <v>43</v>
      </c>
      <c r="E46" s="16" t="s">
        <v>42</v>
      </c>
      <c r="F46" s="17" t="s">
        <v>8</v>
      </c>
      <c r="G46" s="17">
        <v>5</v>
      </c>
      <c r="H46" s="22"/>
      <c r="I46" s="8">
        <f t="shared" si="0"/>
        <v>0</v>
      </c>
    </row>
    <row r="47" spans="2:9" ht="30.75" customHeight="1" x14ac:dyDescent="0.25">
      <c r="B47" s="7"/>
      <c r="C47" s="9" t="s">
        <v>29</v>
      </c>
      <c r="D47" s="9" t="s">
        <v>43</v>
      </c>
      <c r="E47" s="16" t="s">
        <v>31</v>
      </c>
      <c r="F47" s="17" t="s">
        <v>32</v>
      </c>
      <c r="G47" s="17">
        <v>9</v>
      </c>
      <c r="H47" s="22"/>
      <c r="I47" s="8">
        <f t="shared" si="0"/>
        <v>0</v>
      </c>
    </row>
    <row r="48" spans="2:9" ht="33" customHeight="1" x14ac:dyDescent="0.25">
      <c r="B48" s="7"/>
      <c r="C48" s="9" t="s">
        <v>29</v>
      </c>
      <c r="D48" s="9" t="s">
        <v>43</v>
      </c>
      <c r="E48" s="16" t="s">
        <v>13</v>
      </c>
      <c r="F48" s="17" t="s">
        <v>32</v>
      </c>
      <c r="G48" s="17">
        <v>2</v>
      </c>
      <c r="H48" s="22"/>
      <c r="I48" s="8">
        <f t="shared" si="0"/>
        <v>0</v>
      </c>
    </row>
    <row r="49" spans="2:10" ht="30.75" customHeight="1" x14ac:dyDescent="0.25">
      <c r="B49" s="7"/>
      <c r="C49" s="9" t="s">
        <v>29</v>
      </c>
      <c r="D49" s="9" t="s">
        <v>43</v>
      </c>
      <c r="E49" s="16" t="s">
        <v>33</v>
      </c>
      <c r="F49" s="18" t="s">
        <v>32</v>
      </c>
      <c r="G49" s="18">
        <v>11</v>
      </c>
      <c r="H49" s="22"/>
      <c r="I49" s="8">
        <f t="shared" si="0"/>
        <v>0</v>
      </c>
    </row>
    <row r="50" spans="2:10" ht="68.25" customHeight="1" x14ac:dyDescent="0.25">
      <c r="B50" s="7"/>
      <c r="C50" s="9" t="s">
        <v>29</v>
      </c>
      <c r="D50" s="9" t="s">
        <v>44</v>
      </c>
      <c r="E50" s="16" t="s">
        <v>105</v>
      </c>
      <c r="F50" s="17" t="s">
        <v>8</v>
      </c>
      <c r="G50" s="17">
        <v>90</v>
      </c>
      <c r="H50" s="22"/>
      <c r="I50" s="8">
        <f t="shared" si="0"/>
        <v>0</v>
      </c>
    </row>
    <row r="51" spans="2:10" ht="30.75" customHeight="1" x14ac:dyDescent="0.25">
      <c r="B51" s="7"/>
      <c r="C51" s="9" t="s">
        <v>29</v>
      </c>
      <c r="D51" s="9" t="s">
        <v>44</v>
      </c>
      <c r="E51" s="16" t="s">
        <v>31</v>
      </c>
      <c r="F51" s="17" t="s">
        <v>32</v>
      </c>
      <c r="G51" s="17">
        <v>5</v>
      </c>
      <c r="H51" s="22"/>
      <c r="I51" s="8">
        <f t="shared" si="0"/>
        <v>0</v>
      </c>
    </row>
    <row r="52" spans="2:10" ht="39.75" customHeight="1" x14ac:dyDescent="0.25">
      <c r="B52" s="7"/>
      <c r="C52" s="9" t="s">
        <v>29</v>
      </c>
      <c r="D52" s="9" t="s">
        <v>44</v>
      </c>
      <c r="E52" s="16" t="s">
        <v>13</v>
      </c>
      <c r="F52" s="17" t="s">
        <v>32</v>
      </c>
      <c r="G52" s="17">
        <v>2</v>
      </c>
      <c r="H52" s="22"/>
      <c r="I52" s="8">
        <f t="shared" si="0"/>
        <v>0</v>
      </c>
    </row>
    <row r="53" spans="2:10" ht="41.25" customHeight="1" x14ac:dyDescent="0.25">
      <c r="B53" s="7"/>
      <c r="C53" s="9" t="s">
        <v>29</v>
      </c>
      <c r="D53" s="9" t="s">
        <v>44</v>
      </c>
      <c r="E53" s="16" t="s">
        <v>33</v>
      </c>
      <c r="F53" s="18" t="s">
        <v>32</v>
      </c>
      <c r="G53" s="18">
        <v>10</v>
      </c>
      <c r="H53" s="22"/>
      <c r="I53" s="8">
        <f t="shared" si="0"/>
        <v>0</v>
      </c>
    </row>
    <row r="54" spans="2:10" ht="24.75" customHeight="1" x14ac:dyDescent="0.25">
      <c r="B54" s="7"/>
      <c r="C54" s="25"/>
      <c r="D54" s="9"/>
      <c r="E54" s="16"/>
      <c r="F54" s="18"/>
      <c r="G54" s="23" t="s">
        <v>91</v>
      </c>
      <c r="H54" s="24"/>
      <c r="I54" s="23"/>
      <c r="J54" s="10">
        <f>SUM(I24:I53)</f>
        <v>0</v>
      </c>
    </row>
    <row r="56" spans="2:10" x14ac:dyDescent="0.25">
      <c r="G56" t="s">
        <v>135</v>
      </c>
      <c r="I56">
        <f>SUM(I5:I55)</f>
        <v>0</v>
      </c>
    </row>
    <row r="57" spans="2:10" x14ac:dyDescent="0.25">
      <c r="H57" t="s">
        <v>136</v>
      </c>
      <c r="I57">
        <f>I56*23%</f>
        <v>0</v>
      </c>
    </row>
    <row r="58" spans="2:10" x14ac:dyDescent="0.25">
      <c r="I58">
        <f>SUM(I56:I57)</f>
        <v>0</v>
      </c>
    </row>
  </sheetData>
  <autoFilter ref="A4:J54" xr:uid="{079C6BBE-25F4-4E51-96D8-622977FAB7F6}"/>
  <mergeCells count="1">
    <mergeCell ref="B2:G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obr krosno1</vt:lpstr>
      <vt:lpstr>obr kołaczyce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Jarkiewicz - Nadleśnictwo Kołaczyce</dc:creator>
  <dc:description/>
  <cp:lastModifiedBy>Tomasz Jarkiewicz - Nadleśnictwo Kołaczyce</cp:lastModifiedBy>
  <cp:revision>3</cp:revision>
  <cp:lastPrinted>2023-03-13T06:48:34Z</cp:lastPrinted>
  <dcterms:created xsi:type="dcterms:W3CDTF">2006-09-22T13:37:51Z</dcterms:created>
  <dcterms:modified xsi:type="dcterms:W3CDTF">2023-03-14T11:41:46Z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