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ZDP 2020\9.1 231 Zamówienia publiczne powyżej 30 EUR\ZDP.231.2.2020_Przetarg_Remonty_2020\"/>
    </mc:Choice>
  </mc:AlternateContent>
  <bookViews>
    <workbookView xWindow="0" yWindow="0" windowWidth="7290" windowHeight="7530" tabRatio="727" activeTab="1"/>
  </bookViews>
  <sheets>
    <sheet name="Część 1" sheetId="6" r:id="rId1"/>
    <sheet name="Część 2" sheetId="4" r:id="rId2"/>
  </sheets>
  <definedNames>
    <definedName name="_xlnm._FilterDatabase" localSheetId="0" hidden="1">'Część 1'!$B$7:$H$41</definedName>
    <definedName name="_xlnm._FilterDatabase" localSheetId="1" hidden="1">'Część 2'!$B$7:$H$21</definedName>
    <definedName name="_xlnm.Print_Area" localSheetId="0">'Część 1'!$A$1:$H$48</definedName>
    <definedName name="_xlnm.Print_Area" localSheetId="1">'Część 2'!$A$1:$H$33</definedName>
  </definedNames>
  <calcPr calcId="152511"/>
  <fileRecoveryPr autoRecover="0"/>
</workbook>
</file>

<file path=xl/calcChain.xml><?xml version="1.0" encoding="utf-8"?>
<calcChain xmlns="http://schemas.openxmlformats.org/spreadsheetml/2006/main">
  <c r="E43" i="6" l="1"/>
  <c r="E41" i="6" l="1"/>
  <c r="H40" i="6"/>
  <c r="H39" i="6"/>
  <c r="H38" i="6"/>
  <c r="G37" i="6"/>
  <c r="H37" i="6" s="1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B23" i="6"/>
  <c r="B24" i="6" s="1"/>
  <c r="B25" i="6" s="1"/>
  <c r="B28" i="6" s="1"/>
  <c r="B29" i="6" s="1"/>
  <c r="B30" i="6" s="1"/>
  <c r="B31" i="6" s="1"/>
  <c r="B34" i="6" s="1"/>
  <c r="B36" i="6" s="1"/>
  <c r="B37" i="6" s="1"/>
  <c r="B38" i="6" s="1"/>
  <c r="B39" i="6" s="1"/>
  <c r="B40" i="6" s="1"/>
  <c r="H22" i="6"/>
  <c r="H21" i="6"/>
  <c r="H20" i="6"/>
  <c r="H19" i="6"/>
  <c r="H18" i="6"/>
  <c r="H17" i="6"/>
  <c r="B17" i="6"/>
  <c r="B18" i="6" s="1"/>
  <c r="B19" i="6" s="1"/>
  <c r="B20" i="6" s="1"/>
  <c r="H16" i="6"/>
  <c r="H15" i="6"/>
  <c r="H14" i="6"/>
  <c r="H13" i="6"/>
  <c r="H12" i="6"/>
  <c r="H11" i="6"/>
  <c r="H10" i="6"/>
  <c r="H9" i="6"/>
  <c r="B9" i="6"/>
  <c r="H8" i="6"/>
  <c r="H41" i="6" l="1"/>
  <c r="H9" i="4" l="1"/>
  <c r="H10" i="4"/>
  <c r="H8" i="4"/>
  <c r="H11" i="4"/>
  <c r="H12" i="4"/>
  <c r="H13" i="4"/>
  <c r="H14" i="4"/>
  <c r="H15" i="4"/>
  <c r="H16" i="4"/>
  <c r="H17" i="4"/>
  <c r="H18" i="4"/>
  <c r="H19" i="4"/>
  <c r="H20" i="4"/>
  <c r="E21" i="4"/>
  <c r="E23" i="4" s="1"/>
  <c r="H21" i="4" l="1"/>
</calcChain>
</file>

<file path=xl/sharedStrings.xml><?xml version="1.0" encoding="utf-8"?>
<sst xmlns="http://schemas.openxmlformats.org/spreadsheetml/2006/main" count="136" uniqueCount="89">
  <si>
    <t>Przebieg</t>
  </si>
  <si>
    <t>1074R</t>
  </si>
  <si>
    <t>1083R</t>
  </si>
  <si>
    <t>Łętownia - Krzywdy (gr. p.)</t>
  </si>
  <si>
    <t>1237R</t>
  </si>
  <si>
    <t>Wólka Łętowska - Łowisko (gr. p.)</t>
  </si>
  <si>
    <t>1238R</t>
  </si>
  <si>
    <t>Łętownia - Hucisko - Maleniska</t>
  </si>
  <si>
    <t>1239R</t>
  </si>
  <si>
    <t>Majdan Łęt. - Wola Zarczycka</t>
  </si>
  <si>
    <t>1240R</t>
  </si>
  <si>
    <t>od P1264R Wola Zarczycka - N. Sarzyna</t>
  </si>
  <si>
    <t>1241R</t>
  </si>
  <si>
    <t>Hucisko - Ruda Łańc. - Przychojec - Leżajsk</t>
  </si>
  <si>
    <t>1242R</t>
  </si>
  <si>
    <t>Przychojec - Stare Miasto</t>
  </si>
  <si>
    <t>1243R</t>
  </si>
  <si>
    <t>Jelna - Maleniska</t>
  </si>
  <si>
    <t>1244R</t>
  </si>
  <si>
    <t>Kulno - Brzyska Wola</t>
  </si>
  <si>
    <t>1245R</t>
  </si>
  <si>
    <t>1246R</t>
  </si>
  <si>
    <t>Kuryłówka - Tarnogród (gr. p.)</t>
  </si>
  <si>
    <t>1247R</t>
  </si>
  <si>
    <t>Brzyska Wola - Kolonia Polska</t>
  </si>
  <si>
    <t>1249R</t>
  </si>
  <si>
    <t>Brzyska Wola - Dąbrowica Duża</t>
  </si>
  <si>
    <t>1250R</t>
  </si>
  <si>
    <t>Kuryłówka - Kolonia Polska - Cieplice (gr. p.)</t>
  </si>
  <si>
    <t>1256R</t>
  </si>
  <si>
    <t>Sieniawa (gr. p.) - Piskorowice - Leżajsk</t>
  </si>
  <si>
    <t>1258R</t>
  </si>
  <si>
    <t>Giedlarowa - Wierzawice</t>
  </si>
  <si>
    <t>1259R</t>
  </si>
  <si>
    <t>Gniewczyna (gr. p.) - Grodzisko - Giedlarowa</t>
  </si>
  <si>
    <t>1260R</t>
  </si>
  <si>
    <t>1261R</t>
  </si>
  <si>
    <t>od P1260R - Wilkowyja - Giedlarowa</t>
  </si>
  <si>
    <t>1262R</t>
  </si>
  <si>
    <t>1264R</t>
  </si>
  <si>
    <t>Wola Zarczycka - Wólka Niedż (gr. p.)</t>
  </si>
  <si>
    <t>1265R</t>
  </si>
  <si>
    <t>Górno (gr. p.) - Wola Zarczycka</t>
  </si>
  <si>
    <t>1266R</t>
  </si>
  <si>
    <t>Biedaczów - Grodzisko Górne</t>
  </si>
  <si>
    <t>1268R</t>
  </si>
  <si>
    <t>Kopanie Żołyńskie - Grodzisko Dolne</t>
  </si>
  <si>
    <t>1269R</t>
  </si>
  <si>
    <t>Zmysłówka - Grodzisko Dolne</t>
  </si>
  <si>
    <t>1270R</t>
  </si>
  <si>
    <t>Żołynia (gr. p.) - Grodzisko Dolne</t>
  </si>
  <si>
    <t>1271R</t>
  </si>
  <si>
    <t>Grodzisko Dolne - Chałupki Dębniańskie</t>
  </si>
  <si>
    <t>1272R</t>
  </si>
  <si>
    <t>Dębno - Chałupki Dębniańskie</t>
  </si>
  <si>
    <t>1273R</t>
  </si>
  <si>
    <t>Grodzisko Nowe - Chodaczów</t>
  </si>
  <si>
    <t>1400R</t>
  </si>
  <si>
    <t>ul. Kolejowa</t>
  </si>
  <si>
    <t/>
  </si>
  <si>
    <t>Ciag drogi
/
Nazwa drogi</t>
  </si>
  <si>
    <t>RAZEM</t>
  </si>
  <si>
    <t>WYKAZ DRÓG POWIATOWYCH - W POWIECIE LEŻAJSKIM</t>
  </si>
  <si>
    <t>Lp.</t>
  </si>
  <si>
    <t>Hucisko - Brzóza Kr. - Biedaczów</t>
  </si>
  <si>
    <t>Maleniska - Brzóza Królewska - (gr. p.)</t>
  </si>
  <si>
    <t>Łazów (gr. p.) - Łazów - Kulno</t>
  </si>
  <si>
    <t>od P1246 R - Brzyska Wola przez wieś</t>
  </si>
  <si>
    <t>od
[km]</t>
  </si>
  <si>
    <t>do
[km]</t>
  </si>
  <si>
    <t>Długość
[km]</t>
  </si>
  <si>
    <t>Mieszanka mineralno-asfaltowa</t>
  </si>
  <si>
    <t>Emulsją i grysami</t>
  </si>
  <si>
    <t>Ilość
Zakładana
[t]</t>
  </si>
  <si>
    <t>Ilości Zakładana
[t]</t>
  </si>
  <si>
    <t>ZDP.231.2.2020</t>
  </si>
  <si>
    <t>Część nr 2</t>
  </si>
  <si>
    <t>Rozdział V</t>
  </si>
  <si>
    <t>Kosztorys ofertowy</t>
  </si>
  <si>
    <t>Cena jednostkowa netto [PLN]</t>
  </si>
  <si>
    <t>Wartość netto  [PLN]</t>
  </si>
  <si>
    <t>Wartość brutto  [PLN]</t>
  </si>
  <si>
    <t>Wartość podatku VAT 23%  [PLN]</t>
  </si>
  <si>
    <t>Ilość robót [t]</t>
  </si>
  <si>
    <t>dla wykonawców składających ofertę w postaci papierowej {A}) :</t>
  </si>
  <si>
    <t>DOKUMENT NALEŻY ZŁOŻYĆ W POSTACI PAPIEROWEJ Z WŁASNORĘCZNYM PODPISEM</t>
  </si>
  <si>
    <t>……………………………………………………………..</t>
  </si>
  <si>
    <t>(Podpis Oferenta)</t>
  </si>
  <si>
    <t>Część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</si>
</sst>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+000"/>
  </numFmts>
  <fonts count="18" x14ac:knownFonts="1">
    <font>
      <sz val="10"/>
      <name val="Arial"/>
    </font>
    <font>
      <sz val="10"/>
      <name val="Arial"/>
      <family val="2"/>
      <charset val="238"/>
    </font>
    <font>
      <b/>
      <sz val="14"/>
      <name val="Arial Narrow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18"/>
      <name val="Arial Narrow"/>
      <family val="2"/>
      <charset val="238"/>
    </font>
    <font>
      <sz val="18"/>
      <name val="Arial Narrow"/>
      <family val="2"/>
      <charset val="238"/>
    </font>
    <font>
      <sz val="14"/>
      <name val="Arial"/>
      <family val="2"/>
      <charset val="238"/>
    </font>
    <font>
      <b/>
      <sz val="22"/>
      <name val="Arial"/>
      <family val="2"/>
      <charset val="238"/>
    </font>
    <font>
      <b/>
      <sz val="20"/>
      <name val="Arial"/>
      <family val="2"/>
      <charset val="238"/>
    </font>
    <font>
      <sz val="20"/>
      <name val="Arial"/>
      <family val="2"/>
      <charset val="238"/>
    </font>
    <font>
      <b/>
      <sz val="28"/>
      <name val="Arial"/>
      <family val="2"/>
      <charset val="238"/>
    </font>
    <font>
      <b/>
      <sz val="20"/>
      <name val="Arial Narrow"/>
      <family val="2"/>
      <charset val="238"/>
    </font>
    <font>
      <b/>
      <u/>
      <sz val="1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 applyNumberFormat="0" applyFont="0" applyFill="0" applyBorder="0" applyAlignment="0" applyProtection="0"/>
    <xf numFmtId="43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4" fontId="1" fillId="0" borderId="0" applyNumberFormat="0" applyFont="0" applyFill="0" applyBorder="0" applyAlignment="0" applyProtection="0"/>
    <xf numFmtId="43" fontId="1" fillId="0" borderId="0" applyNumberFormat="0" applyFont="0" applyFill="0" applyBorder="0" applyAlignment="0" applyProtection="0"/>
    <xf numFmtId="44" fontId="1" fillId="0" borderId="0" applyNumberFormat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2" xfId="0" applyBorder="1"/>
    <xf numFmtId="0" fontId="3" fillId="0" borderId="13" xfId="0" applyFont="1" applyBorder="1" applyAlignment="1">
      <alignment vertical="center"/>
    </xf>
    <xf numFmtId="0" fontId="2" fillId="3" borderId="28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 horizontal="center" vertical="top"/>
    </xf>
    <xf numFmtId="0" fontId="6" fillId="5" borderId="44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6" fillId="5" borderId="48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0" fontId="16" fillId="5" borderId="14" xfId="1" applyNumberFormat="1" applyFont="1" applyFill="1" applyBorder="1" applyAlignment="1">
      <alignment horizontal="center" vertical="center"/>
    </xf>
    <xf numFmtId="0" fontId="14" fillId="0" borderId="40" xfId="0" applyFont="1" applyBorder="1"/>
    <xf numFmtId="0" fontId="14" fillId="0" borderId="42" xfId="0" applyFont="1" applyBorder="1"/>
    <xf numFmtId="164" fontId="16" fillId="5" borderId="38" xfId="0" applyNumberFormat="1" applyFont="1" applyFill="1" applyBorder="1" applyAlignment="1">
      <alignment horizontal="center" vertical="center"/>
    </xf>
    <xf numFmtId="0" fontId="16" fillId="4" borderId="14" xfId="1" applyNumberFormat="1" applyFont="1" applyFill="1" applyBorder="1" applyAlignment="1">
      <alignment horizontal="center" vertical="center"/>
    </xf>
    <xf numFmtId="0" fontId="14" fillId="0" borderId="37" xfId="0" applyFont="1" applyBorder="1"/>
    <xf numFmtId="164" fontId="16" fillId="4" borderId="43" xfId="0" applyNumberFormat="1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</cellXfs>
  <cellStyles count="6">
    <cellStyle name="Dziesiętny" xfId="1" builtinId="3"/>
    <cellStyle name="Dziesiętny 2" xfId="4"/>
    <cellStyle name="Normalny" xfId="0" builtinId="0"/>
    <cellStyle name="Normalny 2" xfId="2"/>
    <cellStyle name="Walutowy 2" xfId="3"/>
    <cellStyle name="Walutowy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view="pageBreakPreview" zoomScale="70" zoomScaleNormal="70" zoomScaleSheetLayoutView="70" workbookViewId="0">
      <selection activeCell="H4" sqref="H4"/>
    </sheetView>
  </sheetViews>
  <sheetFormatPr defaultColWidth="14.140625" defaultRowHeight="12.75" x14ac:dyDescent="0.2"/>
  <cols>
    <col min="1" max="1" width="14.140625" style="4"/>
    <col min="2" max="2" width="15.7109375" style="1" customWidth="1"/>
    <col min="3" max="3" width="20.7109375" style="1" customWidth="1"/>
    <col min="4" max="4" width="80.7109375" style="1" customWidth="1"/>
    <col min="5" max="8" width="30.7109375" customWidth="1"/>
  </cols>
  <sheetData>
    <row r="1" spans="2:8" s="4" customFormat="1" ht="30" customHeight="1" x14ac:dyDescent="0.2">
      <c r="D1" s="88" t="s">
        <v>84</v>
      </c>
      <c r="E1" s="88"/>
      <c r="F1" s="88"/>
      <c r="G1" s="88"/>
      <c r="H1" s="24" t="s">
        <v>77</v>
      </c>
    </row>
    <row r="2" spans="2:8" s="4" customFormat="1" ht="30" customHeight="1" x14ac:dyDescent="0.2">
      <c r="D2" s="89" t="s">
        <v>85</v>
      </c>
      <c r="E2" s="89"/>
      <c r="F2" s="89"/>
      <c r="G2" s="89"/>
    </row>
    <row r="3" spans="2:8" ht="249.95" customHeight="1" x14ac:dyDescent="0.2">
      <c r="B3" s="4"/>
      <c r="D3" s="84" t="s">
        <v>78</v>
      </c>
      <c r="E3" s="84"/>
      <c r="F3" s="84"/>
      <c r="G3" s="84"/>
    </row>
    <row r="4" spans="2:8" ht="47.25" customHeight="1" x14ac:dyDescent="0.2">
      <c r="B4" s="10" t="s">
        <v>75</v>
      </c>
      <c r="C4" s="4"/>
      <c r="D4" s="4"/>
      <c r="E4" s="8"/>
      <c r="F4" s="7"/>
      <c r="G4" s="7"/>
      <c r="H4" s="9" t="s">
        <v>88</v>
      </c>
    </row>
    <row r="5" spans="2:8" s="4" customFormat="1" ht="47.25" customHeight="1" thickBot="1" x14ac:dyDescent="0.25">
      <c r="B5" s="6"/>
      <c r="C5" s="23"/>
      <c r="E5" s="2"/>
      <c r="F5" s="2"/>
      <c r="G5" s="2"/>
      <c r="H5" s="2"/>
    </row>
    <row r="6" spans="2:8" ht="90" customHeight="1" thickBot="1" x14ac:dyDescent="0.25">
      <c r="B6" s="11"/>
      <c r="C6" s="31" t="s">
        <v>62</v>
      </c>
      <c r="D6" s="17"/>
      <c r="E6" s="97" t="s">
        <v>72</v>
      </c>
      <c r="F6" s="97"/>
      <c r="G6" s="97"/>
      <c r="H6" s="97"/>
    </row>
    <row r="7" spans="2:8" ht="132" customHeight="1" x14ac:dyDescent="0.2">
      <c r="B7" s="75" t="s">
        <v>63</v>
      </c>
      <c r="C7" s="76" t="s">
        <v>60</v>
      </c>
      <c r="D7" s="77" t="s">
        <v>0</v>
      </c>
      <c r="E7" s="16" t="s">
        <v>73</v>
      </c>
      <c r="F7" s="78" t="s">
        <v>68</v>
      </c>
      <c r="G7" s="78" t="s">
        <v>69</v>
      </c>
      <c r="H7" s="78" t="s">
        <v>70</v>
      </c>
    </row>
    <row r="8" spans="2:8" ht="30" customHeight="1" x14ac:dyDescent="0.2">
      <c r="B8" s="32">
        <v>1</v>
      </c>
      <c r="C8" s="33" t="s">
        <v>1</v>
      </c>
      <c r="D8" s="53" t="s">
        <v>66</v>
      </c>
      <c r="E8" s="54">
        <v>3</v>
      </c>
      <c r="F8" s="36">
        <v>11056</v>
      </c>
      <c r="G8" s="36">
        <v>13920</v>
      </c>
      <c r="H8" s="55">
        <f>G8-F8</f>
        <v>2864</v>
      </c>
    </row>
    <row r="9" spans="2:8" ht="30" customHeight="1" x14ac:dyDescent="0.2">
      <c r="B9" s="38">
        <f>B8+1</f>
        <v>2</v>
      </c>
      <c r="C9" s="39" t="s">
        <v>2</v>
      </c>
      <c r="D9" s="56" t="s">
        <v>3</v>
      </c>
      <c r="E9" s="57">
        <v>2</v>
      </c>
      <c r="F9" s="42">
        <v>1255</v>
      </c>
      <c r="G9" s="42">
        <v>2695</v>
      </c>
      <c r="H9" s="58">
        <f>G9-F9</f>
        <v>1440</v>
      </c>
    </row>
    <row r="10" spans="2:8" ht="30" customHeight="1" x14ac:dyDescent="0.2">
      <c r="B10" s="38">
        <v>3</v>
      </c>
      <c r="C10" s="39" t="s">
        <v>4</v>
      </c>
      <c r="D10" s="56" t="s">
        <v>5</v>
      </c>
      <c r="E10" s="57">
        <v>3</v>
      </c>
      <c r="F10" s="42">
        <v>0</v>
      </c>
      <c r="G10" s="42">
        <v>1286</v>
      </c>
      <c r="H10" s="58">
        <f t="shared" ref="H10:H40" si="0">G10-F10</f>
        <v>1286</v>
      </c>
    </row>
    <row r="11" spans="2:8" ht="30" customHeight="1" x14ac:dyDescent="0.2">
      <c r="B11" s="91">
        <v>4</v>
      </c>
      <c r="C11" s="93" t="s">
        <v>6</v>
      </c>
      <c r="D11" s="95" t="s">
        <v>7</v>
      </c>
      <c r="E11" s="57">
        <v>3</v>
      </c>
      <c r="F11" s="42">
        <v>0</v>
      </c>
      <c r="G11" s="42">
        <v>2748</v>
      </c>
      <c r="H11" s="58">
        <f t="shared" si="0"/>
        <v>2748</v>
      </c>
    </row>
    <row r="12" spans="2:8" ht="30" customHeight="1" x14ac:dyDescent="0.2">
      <c r="B12" s="92"/>
      <c r="C12" s="94"/>
      <c r="D12" s="96"/>
      <c r="E12" s="57">
        <v>5</v>
      </c>
      <c r="F12" s="42">
        <v>7940</v>
      </c>
      <c r="G12" s="42">
        <v>12048</v>
      </c>
      <c r="H12" s="58">
        <f t="shared" si="0"/>
        <v>4108</v>
      </c>
    </row>
    <row r="13" spans="2:8" ht="30" customHeight="1" x14ac:dyDescent="0.2">
      <c r="B13" s="38">
        <v>5</v>
      </c>
      <c r="C13" s="39" t="s">
        <v>8</v>
      </c>
      <c r="D13" s="56" t="s">
        <v>9</v>
      </c>
      <c r="E13" s="57">
        <v>2</v>
      </c>
      <c r="F13" s="42">
        <v>3400</v>
      </c>
      <c r="G13" s="42">
        <v>4697</v>
      </c>
      <c r="H13" s="58">
        <f t="shared" si="0"/>
        <v>1297</v>
      </c>
    </row>
    <row r="14" spans="2:8" ht="30" customHeight="1" x14ac:dyDescent="0.2">
      <c r="B14" s="38">
        <v>6</v>
      </c>
      <c r="C14" s="39" t="s">
        <v>10</v>
      </c>
      <c r="D14" s="56" t="s">
        <v>11</v>
      </c>
      <c r="E14" s="57">
        <v>12</v>
      </c>
      <c r="F14" s="42">
        <v>0</v>
      </c>
      <c r="G14" s="42">
        <v>8301</v>
      </c>
      <c r="H14" s="58">
        <f t="shared" si="0"/>
        <v>8301</v>
      </c>
    </row>
    <row r="15" spans="2:8" ht="30" customHeight="1" x14ac:dyDescent="0.2">
      <c r="B15" s="91">
        <v>7</v>
      </c>
      <c r="C15" s="93" t="s">
        <v>12</v>
      </c>
      <c r="D15" s="95" t="s">
        <v>13</v>
      </c>
      <c r="E15" s="57">
        <v>3</v>
      </c>
      <c r="F15" s="42">
        <v>7970</v>
      </c>
      <c r="G15" s="42">
        <v>9707</v>
      </c>
      <c r="H15" s="58">
        <f t="shared" si="0"/>
        <v>1737</v>
      </c>
    </row>
    <row r="16" spans="2:8" ht="30" customHeight="1" x14ac:dyDescent="0.2">
      <c r="B16" s="92"/>
      <c r="C16" s="94"/>
      <c r="D16" s="96"/>
      <c r="E16" s="57">
        <v>1</v>
      </c>
      <c r="F16" s="42">
        <v>15000</v>
      </c>
      <c r="G16" s="42">
        <v>16000</v>
      </c>
      <c r="H16" s="58">
        <f t="shared" si="0"/>
        <v>1000</v>
      </c>
    </row>
    <row r="17" spans="2:8" ht="30" customHeight="1" x14ac:dyDescent="0.2">
      <c r="B17" s="38">
        <f>B15+1</f>
        <v>8</v>
      </c>
      <c r="C17" s="39" t="s">
        <v>14</v>
      </c>
      <c r="D17" s="56" t="s">
        <v>15</v>
      </c>
      <c r="E17" s="57">
        <v>2</v>
      </c>
      <c r="F17" s="42">
        <v>0</v>
      </c>
      <c r="G17" s="42">
        <v>2091</v>
      </c>
      <c r="H17" s="58">
        <f t="shared" si="0"/>
        <v>2091</v>
      </c>
    </row>
    <row r="18" spans="2:8" ht="30" customHeight="1" x14ac:dyDescent="0.2">
      <c r="B18" s="38">
        <f t="shared" ref="B18:B40" si="1">B17+1</f>
        <v>9</v>
      </c>
      <c r="C18" s="39" t="s">
        <v>16</v>
      </c>
      <c r="D18" s="56" t="s">
        <v>17</v>
      </c>
      <c r="E18" s="57">
        <v>2</v>
      </c>
      <c r="F18" s="42">
        <v>1330</v>
      </c>
      <c r="G18" s="42">
        <v>1985</v>
      </c>
      <c r="H18" s="58">
        <f t="shared" si="0"/>
        <v>655</v>
      </c>
    </row>
    <row r="19" spans="2:8" ht="30" customHeight="1" x14ac:dyDescent="0.2">
      <c r="B19" s="38">
        <f t="shared" si="1"/>
        <v>10</v>
      </c>
      <c r="C19" s="39" t="s">
        <v>18</v>
      </c>
      <c r="D19" s="56" t="s">
        <v>19</v>
      </c>
      <c r="E19" s="57">
        <v>5</v>
      </c>
      <c r="F19" s="42">
        <v>0</v>
      </c>
      <c r="G19" s="42">
        <v>6018</v>
      </c>
      <c r="H19" s="58">
        <f t="shared" si="0"/>
        <v>6018</v>
      </c>
    </row>
    <row r="20" spans="2:8" ht="30" customHeight="1" x14ac:dyDescent="0.2">
      <c r="B20" s="38">
        <f t="shared" si="1"/>
        <v>11</v>
      </c>
      <c r="C20" s="39" t="s">
        <v>20</v>
      </c>
      <c r="D20" s="56" t="s">
        <v>67</v>
      </c>
      <c r="E20" s="57">
        <v>8</v>
      </c>
      <c r="F20" s="42">
        <v>0</v>
      </c>
      <c r="G20" s="42">
        <v>4713</v>
      </c>
      <c r="H20" s="58">
        <f t="shared" si="0"/>
        <v>4713</v>
      </c>
    </row>
    <row r="21" spans="2:8" ht="30" customHeight="1" x14ac:dyDescent="0.2">
      <c r="B21" s="91">
        <v>13</v>
      </c>
      <c r="C21" s="93" t="s">
        <v>21</v>
      </c>
      <c r="D21" s="95" t="s">
        <v>22</v>
      </c>
      <c r="E21" s="57">
        <v>10</v>
      </c>
      <c r="F21" s="42">
        <v>0</v>
      </c>
      <c r="G21" s="42">
        <v>8800</v>
      </c>
      <c r="H21" s="58">
        <f t="shared" si="0"/>
        <v>8800</v>
      </c>
    </row>
    <row r="22" spans="2:8" ht="30" customHeight="1" x14ac:dyDescent="0.2">
      <c r="B22" s="92"/>
      <c r="C22" s="94"/>
      <c r="D22" s="96"/>
      <c r="E22" s="57">
        <v>4</v>
      </c>
      <c r="F22" s="42">
        <v>14100</v>
      </c>
      <c r="G22" s="42">
        <v>17732</v>
      </c>
      <c r="H22" s="58">
        <f t="shared" si="0"/>
        <v>3632</v>
      </c>
    </row>
    <row r="23" spans="2:8" ht="30" customHeight="1" x14ac:dyDescent="0.2">
      <c r="B23" s="38">
        <f>B21+1</f>
        <v>14</v>
      </c>
      <c r="C23" s="39" t="s">
        <v>23</v>
      </c>
      <c r="D23" s="56" t="s">
        <v>24</v>
      </c>
      <c r="E23" s="57">
        <v>4</v>
      </c>
      <c r="F23" s="42">
        <v>2870</v>
      </c>
      <c r="G23" s="42">
        <v>4936</v>
      </c>
      <c r="H23" s="58">
        <f t="shared" si="0"/>
        <v>2066</v>
      </c>
    </row>
    <row r="24" spans="2:8" ht="30" customHeight="1" x14ac:dyDescent="0.2">
      <c r="B24" s="38">
        <f t="shared" si="1"/>
        <v>15</v>
      </c>
      <c r="C24" s="39" t="s">
        <v>25</v>
      </c>
      <c r="D24" s="56" t="s">
        <v>26</v>
      </c>
      <c r="E24" s="57">
        <v>4</v>
      </c>
      <c r="F24" s="42">
        <v>0</v>
      </c>
      <c r="G24" s="42">
        <v>1380</v>
      </c>
      <c r="H24" s="58">
        <f t="shared" si="0"/>
        <v>1380</v>
      </c>
    </row>
    <row r="25" spans="2:8" ht="30" customHeight="1" x14ac:dyDescent="0.2">
      <c r="B25" s="38">
        <f t="shared" si="1"/>
        <v>16</v>
      </c>
      <c r="C25" s="39" t="s">
        <v>27</v>
      </c>
      <c r="D25" s="56" t="s">
        <v>28</v>
      </c>
      <c r="E25" s="59">
        <v>14</v>
      </c>
      <c r="F25" s="60">
        <v>5000</v>
      </c>
      <c r="G25" s="60">
        <v>11000</v>
      </c>
      <c r="H25" s="61">
        <f t="shared" si="0"/>
        <v>6000</v>
      </c>
    </row>
    <row r="26" spans="2:8" ht="30" customHeight="1" x14ac:dyDescent="0.2">
      <c r="B26" s="38">
        <v>17</v>
      </c>
      <c r="C26" s="39" t="s">
        <v>29</v>
      </c>
      <c r="D26" s="56" t="s">
        <v>30</v>
      </c>
      <c r="E26" s="54">
        <v>6</v>
      </c>
      <c r="F26" s="36">
        <v>6736</v>
      </c>
      <c r="G26" s="36">
        <v>7743</v>
      </c>
      <c r="H26" s="55">
        <f t="shared" si="0"/>
        <v>1007</v>
      </c>
    </row>
    <row r="27" spans="2:8" ht="30" customHeight="1" x14ac:dyDescent="0.2">
      <c r="B27" s="38">
        <v>18</v>
      </c>
      <c r="C27" s="39" t="s">
        <v>31</v>
      </c>
      <c r="D27" s="56" t="s">
        <v>32</v>
      </c>
      <c r="E27" s="57">
        <v>4</v>
      </c>
      <c r="F27" s="42">
        <v>0</v>
      </c>
      <c r="G27" s="42">
        <v>4098</v>
      </c>
      <c r="H27" s="58">
        <f t="shared" si="0"/>
        <v>4098</v>
      </c>
    </row>
    <row r="28" spans="2:8" ht="30" customHeight="1" x14ac:dyDescent="0.2">
      <c r="B28" s="38">
        <f t="shared" si="1"/>
        <v>19</v>
      </c>
      <c r="C28" s="39" t="s">
        <v>33</v>
      </c>
      <c r="D28" s="56" t="s">
        <v>34</v>
      </c>
      <c r="E28" s="57">
        <v>12</v>
      </c>
      <c r="F28" s="42">
        <v>2329</v>
      </c>
      <c r="G28" s="42">
        <v>10588</v>
      </c>
      <c r="H28" s="58">
        <f t="shared" si="0"/>
        <v>8259</v>
      </c>
    </row>
    <row r="29" spans="2:8" ht="30" customHeight="1" x14ac:dyDescent="0.2">
      <c r="B29" s="38">
        <f t="shared" si="1"/>
        <v>20</v>
      </c>
      <c r="C29" s="39" t="s">
        <v>35</v>
      </c>
      <c r="D29" s="56" t="s">
        <v>65</v>
      </c>
      <c r="E29" s="57">
        <v>5</v>
      </c>
      <c r="F29" s="42">
        <v>0</v>
      </c>
      <c r="G29" s="42">
        <v>7239</v>
      </c>
      <c r="H29" s="58">
        <f t="shared" si="0"/>
        <v>7239</v>
      </c>
    </row>
    <row r="30" spans="2:8" ht="30" customHeight="1" x14ac:dyDescent="0.2">
      <c r="B30" s="38">
        <f t="shared" si="1"/>
        <v>21</v>
      </c>
      <c r="C30" s="39" t="s">
        <v>36</v>
      </c>
      <c r="D30" s="56" t="s">
        <v>37</v>
      </c>
      <c r="E30" s="57">
        <v>3</v>
      </c>
      <c r="F30" s="42">
        <v>0</v>
      </c>
      <c r="G30" s="42">
        <v>3015</v>
      </c>
      <c r="H30" s="58">
        <f t="shared" si="0"/>
        <v>3015</v>
      </c>
    </row>
    <row r="31" spans="2:8" ht="30" customHeight="1" x14ac:dyDescent="0.2">
      <c r="B31" s="38">
        <f t="shared" si="1"/>
        <v>22</v>
      </c>
      <c r="C31" s="39" t="s">
        <v>38</v>
      </c>
      <c r="D31" s="56" t="s">
        <v>64</v>
      </c>
      <c r="E31" s="57">
        <v>10</v>
      </c>
      <c r="F31" s="42">
        <v>3000</v>
      </c>
      <c r="G31" s="42">
        <v>11904</v>
      </c>
      <c r="H31" s="58">
        <f t="shared" si="0"/>
        <v>8904</v>
      </c>
    </row>
    <row r="32" spans="2:8" ht="30" customHeight="1" x14ac:dyDescent="0.2">
      <c r="B32" s="38">
        <v>23</v>
      </c>
      <c r="C32" s="39" t="s">
        <v>39</v>
      </c>
      <c r="D32" s="56" t="s">
        <v>40</v>
      </c>
      <c r="E32" s="57">
        <v>8</v>
      </c>
      <c r="F32" s="42">
        <v>0</v>
      </c>
      <c r="G32" s="42">
        <v>4694</v>
      </c>
      <c r="H32" s="58">
        <f t="shared" si="0"/>
        <v>4694</v>
      </c>
    </row>
    <row r="33" spans="2:8" ht="30" customHeight="1" x14ac:dyDescent="0.2">
      <c r="B33" s="38">
        <v>24</v>
      </c>
      <c r="C33" s="39" t="s">
        <v>41</v>
      </c>
      <c r="D33" s="56" t="s">
        <v>42</v>
      </c>
      <c r="E33" s="57">
        <v>3</v>
      </c>
      <c r="F33" s="42">
        <v>6200</v>
      </c>
      <c r="G33" s="42">
        <v>7688</v>
      </c>
      <c r="H33" s="58">
        <f t="shared" si="0"/>
        <v>1488</v>
      </c>
    </row>
    <row r="34" spans="2:8" ht="30" customHeight="1" x14ac:dyDescent="0.2">
      <c r="B34" s="38">
        <f t="shared" si="1"/>
        <v>25</v>
      </c>
      <c r="C34" s="39" t="s">
        <v>43</v>
      </c>
      <c r="D34" s="56" t="s">
        <v>44</v>
      </c>
      <c r="E34" s="57">
        <v>12</v>
      </c>
      <c r="F34" s="42">
        <v>0</v>
      </c>
      <c r="G34" s="42">
        <v>7313</v>
      </c>
      <c r="H34" s="58">
        <f t="shared" si="0"/>
        <v>7313</v>
      </c>
    </row>
    <row r="35" spans="2:8" ht="30" customHeight="1" x14ac:dyDescent="0.2">
      <c r="B35" s="38">
        <v>26</v>
      </c>
      <c r="C35" s="39" t="s">
        <v>45</v>
      </c>
      <c r="D35" s="56" t="s">
        <v>46</v>
      </c>
      <c r="E35" s="57">
        <v>3</v>
      </c>
      <c r="F35" s="42">
        <v>1500</v>
      </c>
      <c r="G35" s="42">
        <v>2500</v>
      </c>
      <c r="H35" s="58">
        <f t="shared" si="0"/>
        <v>1000</v>
      </c>
    </row>
    <row r="36" spans="2:8" ht="30" customHeight="1" x14ac:dyDescent="0.2">
      <c r="B36" s="38">
        <f t="shared" si="1"/>
        <v>27</v>
      </c>
      <c r="C36" s="39" t="s">
        <v>47</v>
      </c>
      <c r="D36" s="56" t="s">
        <v>48</v>
      </c>
      <c r="E36" s="57">
        <v>3</v>
      </c>
      <c r="F36" s="42">
        <v>3227</v>
      </c>
      <c r="G36" s="42">
        <v>4600</v>
      </c>
      <c r="H36" s="58">
        <f t="shared" si="0"/>
        <v>1373</v>
      </c>
    </row>
    <row r="37" spans="2:8" ht="30" customHeight="1" x14ac:dyDescent="0.2">
      <c r="B37" s="38">
        <f t="shared" si="1"/>
        <v>28</v>
      </c>
      <c r="C37" s="39" t="s">
        <v>49</v>
      </c>
      <c r="D37" s="56" t="s">
        <v>50</v>
      </c>
      <c r="E37" s="57">
        <v>4</v>
      </c>
      <c r="F37" s="42">
        <v>3898</v>
      </c>
      <c r="G37" s="42">
        <f>11647-28</f>
        <v>11619</v>
      </c>
      <c r="H37" s="58">
        <f t="shared" si="0"/>
        <v>7721</v>
      </c>
    </row>
    <row r="38" spans="2:8" ht="30" customHeight="1" x14ac:dyDescent="0.2">
      <c r="B38" s="38">
        <f t="shared" si="1"/>
        <v>29</v>
      </c>
      <c r="C38" s="39" t="s">
        <v>51</v>
      </c>
      <c r="D38" s="56" t="s">
        <v>52</v>
      </c>
      <c r="E38" s="57">
        <v>6</v>
      </c>
      <c r="F38" s="42">
        <v>0</v>
      </c>
      <c r="G38" s="42">
        <v>5583</v>
      </c>
      <c r="H38" s="58">
        <f t="shared" si="0"/>
        <v>5583</v>
      </c>
    </row>
    <row r="39" spans="2:8" ht="30" customHeight="1" x14ac:dyDescent="0.2">
      <c r="B39" s="38">
        <f t="shared" si="1"/>
        <v>30</v>
      </c>
      <c r="C39" s="39" t="s">
        <v>53</v>
      </c>
      <c r="D39" s="56" t="s">
        <v>54</v>
      </c>
      <c r="E39" s="57">
        <v>5</v>
      </c>
      <c r="F39" s="42">
        <v>0</v>
      </c>
      <c r="G39" s="42">
        <v>3123</v>
      </c>
      <c r="H39" s="58">
        <f t="shared" si="0"/>
        <v>3123</v>
      </c>
    </row>
    <row r="40" spans="2:8" ht="30" customHeight="1" thickBot="1" x14ac:dyDescent="0.25">
      <c r="B40" s="47">
        <f t="shared" si="1"/>
        <v>31</v>
      </c>
      <c r="C40" s="48" t="s">
        <v>55</v>
      </c>
      <c r="D40" s="62" t="s">
        <v>56</v>
      </c>
      <c r="E40" s="63">
        <v>3</v>
      </c>
      <c r="F40" s="51">
        <v>0</v>
      </c>
      <c r="G40" s="51">
        <v>2984</v>
      </c>
      <c r="H40" s="64">
        <f t="shared" si="0"/>
        <v>2984</v>
      </c>
    </row>
    <row r="41" spans="2:8" ht="39.950000000000003" customHeight="1" thickBot="1" x14ac:dyDescent="0.4">
      <c r="B41" s="13" t="s">
        <v>59</v>
      </c>
      <c r="C41" s="14" t="s">
        <v>59</v>
      </c>
      <c r="D41" s="15" t="s">
        <v>61</v>
      </c>
      <c r="E41" s="65">
        <f>SUM(E8:E40)</f>
        <v>174</v>
      </c>
      <c r="F41" s="66"/>
      <c r="G41" s="67"/>
      <c r="H41" s="68">
        <f>SUM(H8:H40)</f>
        <v>127937</v>
      </c>
    </row>
    <row r="42" spans="2:8" ht="80.099999999999994" customHeight="1" thickBot="1" x14ac:dyDescent="0.25"/>
    <row r="43" spans="2:8" ht="39.950000000000003" customHeight="1" x14ac:dyDescent="0.2">
      <c r="D43" s="25" t="s">
        <v>83</v>
      </c>
      <c r="E43" s="72">
        <f>E41</f>
        <v>174</v>
      </c>
    </row>
    <row r="44" spans="2:8" ht="39.950000000000003" customHeight="1" x14ac:dyDescent="0.2">
      <c r="D44" s="26" t="s">
        <v>79</v>
      </c>
      <c r="E44" s="73"/>
    </row>
    <row r="45" spans="2:8" ht="39.950000000000003" customHeight="1" x14ac:dyDescent="0.2">
      <c r="D45" s="26" t="s">
        <v>80</v>
      </c>
      <c r="E45" s="73"/>
      <c r="G45" s="90" t="s">
        <v>86</v>
      </c>
      <c r="H45" s="90"/>
    </row>
    <row r="46" spans="2:8" s="4" customFormat="1" ht="39.950000000000003" customHeight="1" x14ac:dyDescent="0.2">
      <c r="B46" s="5"/>
      <c r="C46" s="5"/>
      <c r="D46" s="26" t="s">
        <v>82</v>
      </c>
      <c r="E46" s="73"/>
      <c r="G46" s="83" t="s">
        <v>87</v>
      </c>
      <c r="H46" s="83"/>
    </row>
    <row r="47" spans="2:8" s="4" customFormat="1" ht="39.950000000000003" customHeight="1" thickBot="1" x14ac:dyDescent="0.25">
      <c r="B47" s="5"/>
      <c r="C47" s="5"/>
      <c r="D47" s="27" t="s">
        <v>81</v>
      </c>
      <c r="E47" s="74"/>
    </row>
  </sheetData>
  <autoFilter ref="B7:H41"/>
  <mergeCells count="15">
    <mergeCell ref="D1:G1"/>
    <mergeCell ref="D2:G2"/>
    <mergeCell ref="D3:G3"/>
    <mergeCell ref="E6:H6"/>
    <mergeCell ref="B11:B12"/>
    <mergeCell ref="C11:C12"/>
    <mergeCell ref="D11:D12"/>
    <mergeCell ref="G46:H46"/>
    <mergeCell ref="B21:B22"/>
    <mergeCell ref="C21:C22"/>
    <mergeCell ref="D21:D22"/>
    <mergeCell ref="B15:B16"/>
    <mergeCell ref="C15:C16"/>
    <mergeCell ref="D15:D16"/>
    <mergeCell ref="G45:H45"/>
  </mergeCells>
  <pageMargins left="0.96" right="0.25" top="0.4" bottom="0.3" header="0.3" footer="0.3"/>
  <pageSetup paperSize="9" scale="35" firstPageNumber="0" pageOrder="overThenDown" orientation="portrait" r:id="rId1"/>
  <headerFooter alignWithMargins="0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view="pageBreakPreview" zoomScale="70" zoomScaleNormal="70" zoomScaleSheetLayoutView="70" workbookViewId="0">
      <selection activeCell="D3" sqref="D3:G3"/>
    </sheetView>
  </sheetViews>
  <sheetFormatPr defaultColWidth="14.140625" defaultRowHeight="12.75" x14ac:dyDescent="0.2"/>
  <cols>
    <col min="1" max="1" width="14.140625" style="4"/>
    <col min="2" max="2" width="15.7109375" style="1" customWidth="1"/>
    <col min="3" max="3" width="20.7109375" style="1" customWidth="1"/>
    <col min="4" max="4" width="80.7109375" style="1" customWidth="1"/>
    <col min="5" max="8" width="30.7109375" customWidth="1"/>
  </cols>
  <sheetData>
    <row r="1" spans="2:8" s="4" customFormat="1" ht="30" customHeight="1" x14ac:dyDescent="0.2">
      <c r="D1" s="88" t="s">
        <v>84</v>
      </c>
      <c r="E1" s="88"/>
      <c r="F1" s="88"/>
      <c r="G1" s="88"/>
      <c r="H1" s="24" t="s">
        <v>77</v>
      </c>
    </row>
    <row r="2" spans="2:8" s="4" customFormat="1" ht="30" customHeight="1" x14ac:dyDescent="0.2">
      <c r="D2" s="89" t="s">
        <v>85</v>
      </c>
      <c r="E2" s="89"/>
      <c r="F2" s="89"/>
      <c r="G2" s="89"/>
    </row>
    <row r="3" spans="2:8" ht="249.95" customHeight="1" x14ac:dyDescent="0.2">
      <c r="B3" s="4"/>
      <c r="C3" s="5"/>
      <c r="D3" s="84" t="s">
        <v>78</v>
      </c>
      <c r="E3" s="84"/>
      <c r="F3" s="84"/>
      <c r="G3" s="84"/>
      <c r="H3" s="4"/>
    </row>
    <row r="4" spans="2:8" ht="47.25" customHeight="1" x14ac:dyDescent="0.2">
      <c r="B4" s="10" t="s">
        <v>75</v>
      </c>
      <c r="C4" s="4"/>
      <c r="D4" s="4"/>
      <c r="E4" s="8"/>
      <c r="F4" s="7"/>
      <c r="G4" s="7"/>
      <c r="H4" s="9" t="s">
        <v>76</v>
      </c>
    </row>
    <row r="5" spans="2:8" s="4" customFormat="1" ht="47.25" customHeight="1" thickBot="1" x14ac:dyDescent="0.25">
      <c r="B5" s="6"/>
      <c r="C5" s="23"/>
      <c r="E5" s="8"/>
      <c r="F5" s="7"/>
      <c r="G5" s="2"/>
      <c r="H5" s="2"/>
    </row>
    <row r="6" spans="2:8" ht="90" customHeight="1" thickBot="1" x14ac:dyDescent="0.25">
      <c r="B6" s="11"/>
      <c r="C6" s="31" t="s">
        <v>62</v>
      </c>
      <c r="D6" s="12"/>
      <c r="E6" s="85" t="s">
        <v>71</v>
      </c>
      <c r="F6" s="86"/>
      <c r="G6" s="86"/>
      <c r="H6" s="87"/>
    </row>
    <row r="7" spans="2:8" ht="132" customHeight="1" thickBot="1" x14ac:dyDescent="0.25">
      <c r="B7" s="79" t="s">
        <v>63</v>
      </c>
      <c r="C7" s="80" t="s">
        <v>60</v>
      </c>
      <c r="D7" s="81" t="s">
        <v>0</v>
      </c>
      <c r="E7" s="21" t="s">
        <v>74</v>
      </c>
      <c r="F7" s="22" t="s">
        <v>68</v>
      </c>
      <c r="G7" s="22" t="s">
        <v>69</v>
      </c>
      <c r="H7" s="82" t="s">
        <v>70</v>
      </c>
    </row>
    <row r="8" spans="2:8" ht="30" customHeight="1" x14ac:dyDescent="0.2">
      <c r="B8" s="32">
        <v>1</v>
      </c>
      <c r="C8" s="33" t="s">
        <v>2</v>
      </c>
      <c r="D8" s="34" t="s">
        <v>3</v>
      </c>
      <c r="E8" s="35">
        <v>1</v>
      </c>
      <c r="F8" s="36">
        <v>1255</v>
      </c>
      <c r="G8" s="36">
        <v>2695</v>
      </c>
      <c r="H8" s="37">
        <f>G8-F8</f>
        <v>1440</v>
      </c>
    </row>
    <row r="9" spans="2:8" ht="30" customHeight="1" x14ac:dyDescent="0.2">
      <c r="B9" s="38">
        <v>2</v>
      </c>
      <c r="C9" s="39" t="s">
        <v>10</v>
      </c>
      <c r="D9" s="40" t="s">
        <v>11</v>
      </c>
      <c r="E9" s="41">
        <v>2</v>
      </c>
      <c r="F9" s="42">
        <v>0</v>
      </c>
      <c r="G9" s="42">
        <v>8301</v>
      </c>
      <c r="H9" s="43">
        <f t="shared" ref="H9:H20" si="0">G9-F9</f>
        <v>8301</v>
      </c>
    </row>
    <row r="10" spans="2:8" ht="30" customHeight="1" x14ac:dyDescent="0.2">
      <c r="B10" s="44">
        <v>3</v>
      </c>
      <c r="C10" s="45" t="s">
        <v>12</v>
      </c>
      <c r="D10" s="46" t="s">
        <v>13</v>
      </c>
      <c r="E10" s="41">
        <v>2</v>
      </c>
      <c r="F10" s="42">
        <v>7970</v>
      </c>
      <c r="G10" s="42">
        <v>9707</v>
      </c>
      <c r="H10" s="43">
        <f t="shared" si="0"/>
        <v>1737</v>
      </c>
    </row>
    <row r="11" spans="2:8" ht="30" customHeight="1" x14ac:dyDescent="0.2">
      <c r="B11" s="38">
        <v>4</v>
      </c>
      <c r="C11" s="39" t="s">
        <v>18</v>
      </c>
      <c r="D11" s="40" t="s">
        <v>19</v>
      </c>
      <c r="E11" s="41">
        <v>2</v>
      </c>
      <c r="F11" s="42">
        <v>0</v>
      </c>
      <c r="G11" s="42">
        <v>6018</v>
      </c>
      <c r="H11" s="43">
        <f t="shared" si="0"/>
        <v>6018</v>
      </c>
    </row>
    <row r="12" spans="2:8" ht="30" customHeight="1" x14ac:dyDescent="0.2">
      <c r="B12" s="38">
        <v>5</v>
      </c>
      <c r="C12" s="39" t="s">
        <v>20</v>
      </c>
      <c r="D12" s="40" t="s">
        <v>67</v>
      </c>
      <c r="E12" s="41">
        <v>3</v>
      </c>
      <c r="F12" s="42">
        <v>0</v>
      </c>
      <c r="G12" s="42">
        <v>4713</v>
      </c>
      <c r="H12" s="43">
        <f t="shared" si="0"/>
        <v>4713</v>
      </c>
    </row>
    <row r="13" spans="2:8" ht="30" customHeight="1" x14ac:dyDescent="0.2">
      <c r="B13" s="38">
        <v>6</v>
      </c>
      <c r="C13" s="39" t="s">
        <v>21</v>
      </c>
      <c r="D13" s="40" t="s">
        <v>22</v>
      </c>
      <c r="E13" s="41">
        <v>8</v>
      </c>
      <c r="F13" s="42">
        <v>0</v>
      </c>
      <c r="G13" s="42">
        <v>8800</v>
      </c>
      <c r="H13" s="43">
        <f>G13-F13</f>
        <v>8800</v>
      </c>
    </row>
    <row r="14" spans="2:8" ht="30" customHeight="1" x14ac:dyDescent="0.2">
      <c r="B14" s="38">
        <v>7</v>
      </c>
      <c r="C14" s="39" t="s">
        <v>29</v>
      </c>
      <c r="D14" s="40" t="s">
        <v>30</v>
      </c>
      <c r="E14" s="41">
        <v>4</v>
      </c>
      <c r="F14" s="42">
        <v>6736</v>
      </c>
      <c r="G14" s="42">
        <v>7743</v>
      </c>
      <c r="H14" s="43">
        <f t="shared" si="0"/>
        <v>1007</v>
      </c>
    </row>
    <row r="15" spans="2:8" ht="30" customHeight="1" x14ac:dyDescent="0.2">
      <c r="B15" s="38">
        <v>8</v>
      </c>
      <c r="C15" s="39" t="s">
        <v>33</v>
      </c>
      <c r="D15" s="40" t="s">
        <v>34</v>
      </c>
      <c r="E15" s="41">
        <v>2</v>
      </c>
      <c r="F15" s="42">
        <v>2329</v>
      </c>
      <c r="G15" s="42">
        <v>10588</v>
      </c>
      <c r="H15" s="43">
        <f t="shared" si="0"/>
        <v>8259</v>
      </c>
    </row>
    <row r="16" spans="2:8" ht="30" customHeight="1" x14ac:dyDescent="0.2">
      <c r="B16" s="38">
        <v>9</v>
      </c>
      <c r="C16" s="39" t="s">
        <v>38</v>
      </c>
      <c r="D16" s="40" t="s">
        <v>64</v>
      </c>
      <c r="E16" s="41">
        <v>3</v>
      </c>
      <c r="F16" s="42">
        <v>3000</v>
      </c>
      <c r="G16" s="42">
        <v>11904</v>
      </c>
      <c r="H16" s="43">
        <f t="shared" si="0"/>
        <v>8904</v>
      </c>
    </row>
    <row r="17" spans="2:8" ht="30" customHeight="1" x14ac:dyDescent="0.2">
      <c r="B17" s="38">
        <v>10</v>
      </c>
      <c r="C17" s="39" t="s">
        <v>39</v>
      </c>
      <c r="D17" s="40" t="s">
        <v>40</v>
      </c>
      <c r="E17" s="41">
        <v>2</v>
      </c>
      <c r="F17" s="42">
        <v>0</v>
      </c>
      <c r="G17" s="42">
        <v>4694</v>
      </c>
      <c r="H17" s="43">
        <f t="shared" si="0"/>
        <v>4694</v>
      </c>
    </row>
    <row r="18" spans="2:8" ht="30" customHeight="1" x14ac:dyDescent="0.2">
      <c r="B18" s="38">
        <v>11</v>
      </c>
      <c r="C18" s="39" t="s">
        <v>43</v>
      </c>
      <c r="D18" s="40" t="s">
        <v>44</v>
      </c>
      <c r="E18" s="41">
        <v>2</v>
      </c>
      <c r="F18" s="42">
        <v>0</v>
      </c>
      <c r="G18" s="42">
        <v>7313</v>
      </c>
      <c r="H18" s="43">
        <f t="shared" si="0"/>
        <v>7313</v>
      </c>
    </row>
    <row r="19" spans="2:8" ht="30" customHeight="1" x14ac:dyDescent="0.2">
      <c r="B19" s="38">
        <v>12</v>
      </c>
      <c r="C19" s="39" t="s">
        <v>51</v>
      </c>
      <c r="D19" s="40" t="s">
        <v>52</v>
      </c>
      <c r="E19" s="41">
        <v>2</v>
      </c>
      <c r="F19" s="42">
        <v>0</v>
      </c>
      <c r="G19" s="42">
        <v>5583</v>
      </c>
      <c r="H19" s="43">
        <f t="shared" si="0"/>
        <v>5583</v>
      </c>
    </row>
    <row r="20" spans="2:8" ht="30" customHeight="1" thickBot="1" x14ac:dyDescent="0.25">
      <c r="B20" s="47">
        <v>13</v>
      </c>
      <c r="C20" s="48" t="s">
        <v>57</v>
      </c>
      <c r="D20" s="49" t="s">
        <v>58</v>
      </c>
      <c r="E20" s="50">
        <v>1</v>
      </c>
      <c r="F20" s="51">
        <v>0</v>
      </c>
      <c r="G20" s="51">
        <v>100</v>
      </c>
      <c r="H20" s="52">
        <f t="shared" si="0"/>
        <v>100</v>
      </c>
    </row>
    <row r="21" spans="2:8" ht="39.950000000000003" customHeight="1" thickBot="1" x14ac:dyDescent="0.4">
      <c r="B21" s="18" t="s">
        <v>59</v>
      </c>
      <c r="C21" s="19" t="s">
        <v>59</v>
      </c>
      <c r="D21" s="20" t="s">
        <v>61</v>
      </c>
      <c r="E21" s="69">
        <f>SUM(E8:E20)</f>
        <v>34</v>
      </c>
      <c r="F21" s="70"/>
      <c r="G21" s="70"/>
      <c r="H21" s="71">
        <f>SUM(H8:H20)</f>
        <v>66869</v>
      </c>
    </row>
    <row r="22" spans="2:8" ht="80.099999999999994" customHeight="1" thickBot="1" x14ac:dyDescent="0.25"/>
    <row r="23" spans="2:8" ht="39.950000000000003" customHeight="1" x14ac:dyDescent="0.2">
      <c r="D23" s="28" t="s">
        <v>83</v>
      </c>
      <c r="E23" s="72">
        <f>E21</f>
        <v>34</v>
      </c>
    </row>
    <row r="24" spans="2:8" ht="39.950000000000003" customHeight="1" x14ac:dyDescent="0.2">
      <c r="D24" s="29" t="s">
        <v>79</v>
      </c>
      <c r="E24" s="73"/>
      <c r="F24" s="3"/>
    </row>
    <row r="25" spans="2:8" ht="39.950000000000003" customHeight="1" x14ac:dyDescent="0.2">
      <c r="D25" s="29" t="s">
        <v>80</v>
      </c>
      <c r="E25" s="73"/>
    </row>
    <row r="26" spans="2:8" ht="39.950000000000003" customHeight="1" x14ac:dyDescent="0.2">
      <c r="D26" s="29" t="s">
        <v>82</v>
      </c>
      <c r="E26" s="73"/>
      <c r="G26" s="90" t="s">
        <v>86</v>
      </c>
      <c r="H26" s="90"/>
    </row>
    <row r="27" spans="2:8" ht="39.950000000000003" customHeight="1" thickBot="1" x14ac:dyDescent="0.25">
      <c r="D27" s="30" t="s">
        <v>81</v>
      </c>
      <c r="E27" s="74"/>
      <c r="G27" s="83" t="s">
        <v>87</v>
      </c>
      <c r="H27" s="83"/>
    </row>
  </sheetData>
  <autoFilter ref="B7:H21"/>
  <mergeCells count="6">
    <mergeCell ref="G27:H27"/>
    <mergeCell ref="D3:G3"/>
    <mergeCell ref="E6:H6"/>
    <mergeCell ref="D1:G1"/>
    <mergeCell ref="D2:G2"/>
    <mergeCell ref="G26:H26"/>
  </mergeCells>
  <pageMargins left="0.57999999999999996" right="0.25" top="0.4" bottom="0.3" header="0.3" footer="0.3"/>
  <pageSetup paperSize="9" scale="37" firstPageNumber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Część 1</vt:lpstr>
      <vt:lpstr>Część 2</vt:lpstr>
      <vt:lpstr>'Część 1'!Obszar_wydruku</vt:lpstr>
      <vt:lpstr>'Część 2'!Obszar_wydruku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</dc:creator>
  <cp:lastModifiedBy>zdp</cp:lastModifiedBy>
  <cp:lastPrinted>2020-04-24T11:13:48Z</cp:lastPrinted>
  <dcterms:created xsi:type="dcterms:W3CDTF">2017-01-17T11:45:20Z</dcterms:created>
  <dcterms:modified xsi:type="dcterms:W3CDTF">2020-05-07T10:48:49Z</dcterms:modified>
</cp:coreProperties>
</file>