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8"/>
  </bookViews>
  <sheets>
    <sheet name="1" sheetId="1" r:id="rId1"/>
    <sheet name="2" sheetId="2" r:id="rId2"/>
    <sheet name="3," sheetId="3" r:id="rId3"/>
    <sheet name="4," sheetId="4" r:id="rId4"/>
    <sheet name="5" sheetId="5" r:id="rId5"/>
    <sheet name="6" sheetId="6" r:id="rId6"/>
    <sheet name="7" sheetId="7" r:id="rId7"/>
    <sheet name="8," sheetId="8" r:id="rId8"/>
    <sheet name="9," sheetId="9" r:id="rId9"/>
    <sheet name="10," sheetId="10" r:id="rId10"/>
    <sheet name="11," sheetId="11" r:id="rId11"/>
    <sheet name="12." sheetId="12" r:id="rId12"/>
    <sheet name="13," sheetId="13" r:id="rId13"/>
    <sheet name="14," sheetId="14" r:id="rId14"/>
    <sheet name="15" sheetId="15" r:id="rId15"/>
    <sheet name="16," sheetId="16" r:id="rId16"/>
    <sheet name="17," sheetId="17" r:id="rId17"/>
    <sheet name="18" sheetId="18" r:id="rId18"/>
    <sheet name="19" sheetId="19" r:id="rId19"/>
  </sheets>
  <definedNames/>
  <calcPr fullCalcOnLoad="1"/>
</workbook>
</file>

<file path=xl/sharedStrings.xml><?xml version="1.0" encoding="utf-8"?>
<sst xmlns="http://schemas.openxmlformats.org/spreadsheetml/2006/main" count="977" uniqueCount="192">
  <si>
    <t>Lp</t>
  </si>
  <si>
    <t>Grubość nici</t>
  </si>
  <si>
    <t>Długość nici w cm</t>
  </si>
  <si>
    <t>Długość igły w mm</t>
  </si>
  <si>
    <t>Przekrój igły</t>
  </si>
  <si>
    <t>Krzywizna igły</t>
  </si>
  <si>
    <t>Ilość (szt.)</t>
  </si>
  <si>
    <t xml:space="preserve"> Producent/nr katalogowy/nazwa handlowa</t>
  </si>
  <si>
    <t>Wielkość opakowania [szt.]</t>
  </si>
  <si>
    <t>Ilość opakowań</t>
  </si>
  <si>
    <t>Cena  netto op.</t>
  </si>
  <si>
    <t>Vat        %</t>
  </si>
  <si>
    <t>Wartość brutto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</si>
  <si>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</si>
  <si>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</si>
  <si>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</si>
  <si>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</si>
  <si>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</si>
  <si>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</si>
  <si>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</si>
  <si>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</si>
  <si>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</si>
  <si>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</si>
  <si>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</si>
  <si>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</si>
  <si>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</si>
  <si>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</si>
  <si>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</si>
  <si>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</si>
  <si>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</si>
  <si>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3/0</t>
  </si>
  <si>
    <t>okrągła</t>
  </si>
  <si>
    <t xml:space="preserve"> 1/2</t>
  </si>
  <si>
    <t>2/0</t>
  </si>
  <si>
    <t>X</t>
  </si>
  <si>
    <t>4/0</t>
  </si>
  <si>
    <t>1/2</t>
  </si>
  <si>
    <t>x</t>
  </si>
  <si>
    <t>84</t>
  </si>
  <si>
    <t>75</t>
  </si>
  <si>
    <t>36</t>
  </si>
  <si>
    <t>108</t>
  </si>
  <si>
    <t>46</t>
  </si>
  <si>
    <t>48</t>
  </si>
  <si>
    <t>0</t>
  </si>
  <si>
    <t>25</t>
  </si>
  <si>
    <t>336</t>
  </si>
  <si>
    <t xml:space="preserve">Wartość razem </t>
  </si>
  <si>
    <t>Długość nici może różnić się o +40 %/-10% od wskazanej</t>
  </si>
  <si>
    <t>Długość igły może się różnić o +/-1 mm, od wskazanej</t>
  </si>
  <si>
    <t>Wymaga się wypełnienia wszystkich kolumn.</t>
  </si>
  <si>
    <t xml:space="preserve">W kolumnach od 9 do 12 Wykonawca wpisuje rzeczywiste parametry oferowanych wyrobów </t>
  </si>
  <si>
    <t xml:space="preserve">W kolumnie 13 Wykonawca podaje wielkość oferowanego opakowania handlowego. Za opakowanie Zamawiający rozumie najmniejsze zarejestrowane opakowanie handlowe. </t>
  </si>
  <si>
    <t>W kolumnie 14 Wykonawca wylicza ilość oferowanych w kolumnie 13 opakowań koniecznych do realizacji zamówienia. Wielkość tę należy zaokrąglić do wielkości całkowitej w górę.</t>
  </si>
  <si>
    <t>W kolumnie 15 Wykonawca określa cenę netto oferowanego opakowania (będzie to wartość wymagana na fakturze).</t>
  </si>
  <si>
    <t>Wartość brutto (kolumna 17) = kolumna nr 14 x kolumna nr 15+ ... % VAT</t>
  </si>
  <si>
    <t>Wartość razem = suma wszystkich pozycji  brutto (Cena oferty)</t>
  </si>
  <si>
    <t>6/0</t>
  </si>
  <si>
    <t xml:space="preserve">2 x10  </t>
  </si>
  <si>
    <t>2 x okrągła</t>
  </si>
  <si>
    <t>2x3/8</t>
  </si>
  <si>
    <t>2 x 25</t>
  </si>
  <si>
    <t>2 x okrągła zaostrzona lub koniec tnący</t>
  </si>
  <si>
    <t>2 x ½</t>
  </si>
  <si>
    <t>5/0</t>
  </si>
  <si>
    <t>60</t>
  </si>
  <si>
    <t>2 x 11 do 2x 13</t>
  </si>
  <si>
    <t>2x13</t>
  </si>
  <si>
    <t>2 x 17</t>
  </si>
  <si>
    <t>37</t>
  </si>
  <si>
    <t xml:space="preserve">      Wartość razem</t>
  </si>
  <si>
    <t>Długość igły może się różnić o +/- 1 mm od wskazanej (nie dotyczy poz. 4)</t>
  </si>
  <si>
    <t>Asortyment</t>
  </si>
  <si>
    <t>Producent i nazwa handlowa asortymentu</t>
  </si>
  <si>
    <t xml:space="preserve">Nr katalogowy </t>
  </si>
  <si>
    <t xml:space="preserve">Opis oferowanego asortymentu </t>
  </si>
  <si>
    <t xml:space="preserve">Wielkość oferowanego opakowania </t>
  </si>
  <si>
    <t xml:space="preserve">Ilość oferowanych opakowań </t>
  </si>
  <si>
    <t>VAT            %</t>
  </si>
  <si>
    <t>Kleszczyki do zdejmowania zszywek metalowych, sterylne</t>
  </si>
  <si>
    <t>Zestaw do fiksacji / mocowaia siatek w laparoskopowej naprawie przepuklin pachwinowych do wykorzystania w pięciu zabiegach, składający się z aplikkatora - kaniuli w lilości pięć szt., z pięciu strzykawek  2 ml Luer Lock Solo oraz pięciu ampułek kleju tkankowego z polimeru: monomerycznego n-butyl-2-cyjanoakrylatu w kolorze niebieskim</t>
  </si>
  <si>
    <t>Płynny klej tkankowy  z polimeru: monomerycznego n-butyl-2-cyjanoakrylatu, szybko plimeryzujący w kontakcie z płynem tkankowym, w ampułkach  op ojemności 0,5 ml</t>
  </si>
  <si>
    <t>Wartość razem</t>
  </si>
  <si>
    <t xml:space="preserve">W kolumnie 6 Wykonawca wpisuje rzeczywiste parametry oferowanych wyrobów </t>
  </si>
  <si>
    <t>W kolumnie 7 Wykonawca podaje wielkość oferowanego opakowania handlowego.Opakowanie to nie może być większe od 2 szt.</t>
  </si>
  <si>
    <t xml:space="preserve">W kolumnie 8 Wykonawca wylicza ilość oferowanych w kolumnie 7 opakowań koniecznych do realizacji zamówienia. Wielkość tę należy zaokrąglić do wielkości całkowitej w górę. </t>
  </si>
  <si>
    <t>W kolumnie 9 Wykonawca określa cenę netto oferowanego opakowania (będzie to wartość wymagana na fakturze).</t>
  </si>
  <si>
    <t>Wartość brutto (kolumna 11) = kolumna nr 8 x kolumna nr 9+ ... % VAT</t>
  </si>
  <si>
    <t>Producent/nr katalogowy/nazwa handlowa</t>
  </si>
  <si>
    <t>odwrotnie tnąca</t>
  </si>
  <si>
    <t>3/8 koła</t>
  </si>
  <si>
    <t xml:space="preserve"> odwrotnie tnąca</t>
  </si>
  <si>
    <t>45</t>
  </si>
  <si>
    <t>19</t>
  </si>
  <si>
    <t>26</t>
  </si>
  <si>
    <t>2x60</t>
  </si>
  <si>
    <t>tnąca prosta</t>
  </si>
  <si>
    <t>prosta</t>
  </si>
  <si>
    <t xml:space="preserve">2x 90 </t>
  </si>
  <si>
    <t>Długość igły może się różnić o +/- 1mm od wskazanej</t>
  </si>
  <si>
    <t>W kolumnie 13 Wykonawca podaje wielkość oferowanego opakowania handlowego. Za opakowanie Zamawiający rozumie najmniejsze zarejestrowane opakowanie handlowe.</t>
  </si>
  <si>
    <t xml:space="preserve">Formularz cenowy - zadanie nr 5 -Nici  wchłanialne, plecionka  syntetyczna powlekana , podtrzymująca 10-14 dni, wchłaniajaca się do 42 dni </t>
  </si>
  <si>
    <t>90</t>
  </si>
  <si>
    <t>okrągła zaostrzona z 4 stron</t>
  </si>
  <si>
    <t xml:space="preserve">okrągła </t>
  </si>
  <si>
    <t>Długość igły może się różnić o +/- 1 mm od wskazanej</t>
  </si>
  <si>
    <t>okragła</t>
  </si>
  <si>
    <t>30</t>
  </si>
  <si>
    <t>900</t>
  </si>
  <si>
    <t>50</t>
  </si>
  <si>
    <t>Okragła tępa, wzmocniona</t>
  </si>
  <si>
    <t xml:space="preserve"> Odwrotnie tnąca kosmetyczna</t>
  </si>
  <si>
    <t>3/8</t>
  </si>
  <si>
    <t>24</t>
  </si>
  <si>
    <t>156</t>
  </si>
  <si>
    <t>55-60</t>
  </si>
  <si>
    <t>204</t>
  </si>
  <si>
    <t>tnąca obrotowa</t>
  </si>
  <si>
    <t>Długość drutu może różnić się o +40 %/-10% od wskazanej</t>
  </si>
  <si>
    <t>Szerokość taśmy</t>
  </si>
  <si>
    <t>Długość taśmy w cm</t>
  </si>
  <si>
    <t>okrągła tępa</t>
  </si>
  <si>
    <t>Długość taśmy może różnić się o +40 %/-10% od wskazanej</t>
  </si>
  <si>
    <t>Producent</t>
  </si>
  <si>
    <t>Nazwa handlowa asortymentu - rozmiar</t>
  </si>
  <si>
    <t>Numer katalogowy</t>
  </si>
  <si>
    <t>Siatka niewchłanialna polipropylenowa monofilamentowa,oznaczenie barwne np..paski-ułatwiające pozycjonowanie, dzianina o gramaturze 50-60 g/m2,grubość do 0,53 mm, wielkość porów 1,5 mm.Rozmiar 10 x 15 cm .Pakowane pojedynczo, jałowa</t>
  </si>
  <si>
    <t>Siatka niewchłanialna polipropylenowa monofilamentowa,oznaczenie barwne np..paski-ułatwiające pozycjonowanie, dzianina o gramaturze 50-60 g/m2,grubość do 0,53 mm, wielkość porów 1,5 mm.Rozmiar 15 x 15 cm .Pakowane pojedynczo, jałowa</t>
  </si>
  <si>
    <t>Siatka niewchłanialna polipropylenowa monofilamentowa,oznaczenie barwne np..paski-ułatwiające pozycjonowanie, dzianina o gramaturze 50-60 g/m2,grubość do 0,53 mm, wielkość porów 1,5 mm.Rozmiar 30 x 30 cm .Pakowane pojedynczo, jałowa</t>
  </si>
  <si>
    <t>Siatka niewchłanialna polipropylenowa monofilamentowa-jednowarstwowa, transparentna, z niebieskimi pasami ułatwiającymi pozycjonowanie , dzianina o gramaturze 36g/m2 , grubość 0,39 mm , wielkość porów 1,00 mm , rozmiar : 10 x 15 cm</t>
  </si>
  <si>
    <t>Wartośc razem</t>
  </si>
  <si>
    <t>Wszystkie siatki zaopatrzone w etykietę samoprzylepną z możliwością wklejenia jej do dokumentacji, umożliwiającą identyfikację wyrobu.</t>
  </si>
  <si>
    <t>dopuszcza się składanie ofert na siatki o rozmiarach większych od wskazanych o maksymalnie 10 %</t>
  </si>
  <si>
    <t>dopuszcza się składanie ofert na siatki w opakowaniach zawierajacych maksymalnie 5 szt siatek dla pozycji 1 szt.</t>
  </si>
  <si>
    <t xml:space="preserve">W kolumnie 5 Wykonawca wpisuje rzeczywiste parametry oferowanych wyrobów </t>
  </si>
  <si>
    <t>W kolumnie 7 Wykonawca podaje wielkość oferowanego opakowania handlowego. Za opakowanie Zamawiający rozumie najmniejsze zarejestrowane opakowanie handlowe.</t>
  </si>
  <si>
    <t>Parametry oferowanego asortymentu (rozmiar)</t>
  </si>
  <si>
    <t>Szew endoskopowy, pętlowy z aplikatorem dł.60 cm , grubość nici  2/0</t>
  </si>
  <si>
    <t>W kolumnie 7 Wykonawca podaje wielkość oferowanego opakowania handlowego.</t>
  </si>
  <si>
    <t>Taśma do operacyjnego leczenia wysiłkowego nietrzymania moczu u kobiet, z polipropylenu monofilamentowego , o dł. 50-55 cm , szerokości 0,8 cm , w środkowej części wypustka o szerokości 1,2 cm ( wyznaczenie środka , ułatwia implantację), taśma o grubości 0,34 mm , grubość nici 0,15 mm, rozmiar porów 1 x 1,25 mm, porowatość 55-60% , gramatura g / m2 , taśma o atraumatycznych , laserowo ciętych brzegach , bez osłonki</t>
  </si>
  <si>
    <t>Siatka do leczenia zaburzeń statyki  dna miednicy mniejszej , z polipropylenu monofilamentowego, implant z korpusem o szr. 3,5 cm, z dwoma ramionami o dł. każde po 6,2 cm i szer. 2 cm, specyfikacja techniczna : grubość siatki 0,34 mm, grubość nici 0,15 mm , porowatość 55-60 % , gramatura 45g/ m2 , wielkość porów 1 x 1,25 mm</t>
  </si>
  <si>
    <t>Siatki do leczenia zaburzeń statyki dna miednicy mniejszej, z polipropylenu monofilamentowego, implanty o anatomicznym kształcie , z czterema ramionami , każde w plastikowej osłonce, dł. ramion od 18,5-20 cm , z każdej strony , do wyboru 4 rozmiary korpusu : o łyskości 5 cm, 6 cm, 7,5 cm oraz 9 cm; specyfikacja techniczna : grubość siatki 0,34 mm, grubość nici 0,15 mm, porowatość 55-60%, gramatura 45g/m2, wielkość porów 1 x 1,25 mm</t>
  </si>
  <si>
    <t>Siatka do leczenia statyki dna miednicy mniejszej , z polipropylenu monofilamentowego , implant o anatomicznym kształcie , z dwoma ramionami , każde w plastikowej osłonce , dł. ramion po 17,5 cm z każdej strony , siatka z dodatkową wypustką ; wymiary siatki : szerokość 6,3 cm x 12 cm, wypustka o wymiarze : szerokość 6,3 cm x 4,0 cm; specyfikacja techniczna : grubość siatki 0,34 mm; grubość nici 0,15 mm, porowatość 55-60% , gramatura 45g/m2, wielkość porów 1 x 1,25 mm</t>
  </si>
  <si>
    <t>Siatka do sakropeksji laparoskopowej i laparatomijnej o kształcie odwróconej litery Y , z polipropylenu monofilamentowego, o całkowitej dł. ok. 180 mm, szerokości ramion ok. 25 mm, grubość siatki 0,34 mm, , grubość nici 0,15 mm , porowatości 55-60 % , gramatura 45g/m2 , wielkość porów 1x1,25 mm</t>
  </si>
  <si>
    <t xml:space="preserve">Siatka do leczenia zaburzeń statyki dna miednicy mniejszej, z poliropylenu monofilamentowego , implant o kształcie krzyża, z  ramionami szerszymi o dł. 15 x 4 cm każde i węższymi 18 x 1,5 cm , specyfikacja techniczna : grubość siatki 0,34 mm , grubość nici 0,15 mm , porowatość 55-60% , gramatura 45g / m2 , wielkość porów 1 x 1,25 mm </t>
  </si>
  <si>
    <t>Formularz cenowy - zadanie nr 13</t>
  </si>
  <si>
    <t>Materiał hemostatyczny z utlenionej, nieregenerowanej celulozy, w 100% pochodzenia roślinnego, wykonany z naturalnej bawełny. Tkanina dziana wysokiej gęstości o pH 2,2 - 4,5 i zawartości grupy karboksylowej 16-24%. Właściwości bakteriobójcze materiału hamujące wzrost i namnażanie się ogranizamów gram dodatnich i gram ujemnych- w tym bakterii tlenowych i beztlenowych. Etykiety samoprzylepne (możliwość wklejenia do karty pacjenta).  Czas hemostazy: 3-4 min, czas wchłaniania: 7 - 14 dni.</t>
  </si>
  <si>
    <t>Gaza w rozmiarze: 35 x 5 cm</t>
  </si>
  <si>
    <t>Gaza w rozmiarze:     20x10 cm</t>
  </si>
  <si>
    <t>Gaza w rozmiarze:    10 x 8 cm</t>
  </si>
  <si>
    <t xml:space="preserve">W kolumnie 7 Wykonawca podaje wielkość oferowanego opakowania handlowego. Za opakowanie Zamawiający rozumie najmniejsze zarejestrowane opakowanie handlowe. </t>
  </si>
  <si>
    <t>Wielkość opakowania jednostkowego</t>
  </si>
  <si>
    <t>Ilość (szt.)2016</t>
  </si>
  <si>
    <t>Nazwa handlowa asortymentu</t>
  </si>
  <si>
    <t>Wielkość opakowania handlowego *</t>
  </si>
  <si>
    <t>Ilkość opakowań handlowych koniecznych do wykonania zamówienia **</t>
  </si>
  <si>
    <t xml:space="preserve">2,5-3,0 g </t>
  </si>
  <si>
    <t>* opakowanie handlowe może zawierać max.24 opakowań jednostkowych</t>
  </si>
  <si>
    <t>** Ilość opakowań handlowych należy podać z dokładnością do drugiego niejsca po przecinku</t>
  </si>
  <si>
    <t>Szew odbarczający (antyewentracyjny) dla zapobiegania rozejścia się rany operacyjnej, Zestaw:dwie płytki polietylenowe (rozm: 100 x 30 x 8 mm) ,  drut stalowy powlekany polietylenem  (rozm. 1,3 mm), 2 szt. igieł odwrotnie tnące ,3/8 koła rozm .100 mm, dł. nici 90 cm</t>
  </si>
  <si>
    <t>Szew odbarczający (antyewentracyjny) dla zapobiegania rozejścia się rany operacyjnej, Zestaw:dwie płytki polietylenowe (rozm: 100 x 30 x 8 mm) ,  drut stalowy powlekany polietylenem  (rozm. 1,3 mm), 2 szt. igieł odwrotnie tnące ,3/8 koła rozm .100 mm, dł. nici 75 cm</t>
  </si>
  <si>
    <t>20</t>
  </si>
  <si>
    <t xml:space="preserve"> okrągła</t>
  </si>
  <si>
    <t>22</t>
  </si>
  <si>
    <t>Formularz cenowy - zadanie nr 4– Nici niewchłanialne , jedwab plecionka , powlekany</t>
  </si>
  <si>
    <t>Formularz cenowy - zadanie nr 9  - Szew odbarczający (antyewentracyjny)</t>
  </si>
  <si>
    <t>Formularz cenowy - zadanie nr 10 - Szew endoskopowy</t>
  </si>
  <si>
    <t>Formularz cenowy - zadanie nr 11 - Stalowy chirurgiczny drut nierdzewny , monofilament</t>
  </si>
  <si>
    <t>Formularz cenowy - zadanie nr 12 - Taśmy poliglikolowe wchłanialne do narządów miąższowych</t>
  </si>
  <si>
    <t>Formularz cenowy - zadanie nr 14 - Siatki do zaopatrywania przepuklin,</t>
  </si>
  <si>
    <t>Formularz cenowy - zadanie nr 16</t>
  </si>
  <si>
    <t>Formularz cenowy - zadanie nr 17 - Wosk  jałowy  stosowany do  hamowania  krwawień poprzez  fizyczne  zatkanie  kanałów kostnych , w których znajdują się krwawiące naczynia.Pochodna wosku pszczelego , miękki i plastyczny</t>
  </si>
  <si>
    <t>okrągła rozwarstwiająca</t>
  </si>
  <si>
    <r>
      <t>Formularz cenowy - zadanie nr 1 - Nici  niewchłanialne , plecionka poliestrowa powlekana</t>
    </r>
    <r>
      <rPr>
        <b/>
        <sz val="9"/>
        <color indexed="10"/>
        <rFont val="Arial"/>
        <family val="2"/>
      </rPr>
      <t xml:space="preserve">, </t>
    </r>
    <r>
      <rPr>
        <b/>
        <sz val="9"/>
        <rFont val="Arial"/>
        <family val="2"/>
      </rPr>
      <t>silikonowana barwiona</t>
    </r>
  </si>
  <si>
    <t>Formularz cenowy - zadanie nr 2 - Nici  niewchłanialne, syntetyczne, monofilament polipropylenowy barwiona</t>
  </si>
  <si>
    <t>igła odwrotnie tnąca kosmetyczna z precyzyjnym ostrzem typu micro-point</t>
  </si>
  <si>
    <t xml:space="preserve">igła odwrotnie tnąca kosmetyczna  </t>
  </si>
  <si>
    <t>Formularz cenowy - zadanie nr 3 – Nici niewchłanialne, syntetyczne jednowłókninowe poliamidowe barwione</t>
  </si>
  <si>
    <t>660</t>
  </si>
  <si>
    <t>Formularz cenowy - zadanie nr 6 - Nici wchłanialne, barwione, syntetyczne, multifilamentowe, z kwasu poliglikolowego, powlekane polikaprolatonem oraz stearynianem wapnia, podtrzymujące   od 14 do 35 dni, wchłaniające się około  60-90 dni</t>
  </si>
  <si>
    <t xml:space="preserve">okragła rozwarstwiająca </t>
  </si>
  <si>
    <t>18</t>
  </si>
  <si>
    <t>168</t>
  </si>
  <si>
    <t>Formularz cenowy - zadanie nr 7 - Nici wchłanialne do 120 dni , syntetyczne , monofilamentowe, barwione o podtrzymywaniu tkankowym po 7 dniach 70%</t>
  </si>
  <si>
    <t>132</t>
  </si>
  <si>
    <t>Formularz cenowy - zadanie nr 8 Nitka wchłanialna , syntetyczna , momofilamet , jednowłókienkowa z polidioksanonu, całkowity czas wchłaniania   od 180 do 210  dni o podtrzymywaniu tkankowym po 28 dniach 65-70% barwione</t>
  </si>
  <si>
    <t>Formularz cenowy - zadanie nr 15 - zestaw do mocowania siatek przpuklinowych</t>
  </si>
  <si>
    <t>Formularz cenowy - zadanie nr 19- staplery skórne.</t>
  </si>
  <si>
    <t>180-250</t>
  </si>
  <si>
    <t>20-22</t>
  </si>
  <si>
    <t xml:space="preserve">Formularz cenowy - zadanie nr 18-monofilamentowy ( barwiony) szew jednoigłowy z haczykami ułożonymi spiralnie z regulowaną pętlą kotwiczącą do bezwęzłowego zamykania ran , wchłanialny( okres wchł.90-110 dni).Okres podtrzymania tkankowego od 40% do 65%po 7 dniach i od 25% do 45% po 14 dniach. </t>
  </si>
  <si>
    <t>Stapler skórny zjednorazowego uzytku, załadowany 35 zszywkami ze stali chirurgicznej zszywka szeroka ( wys. 7mm; szer.4mm, średnica drutu 0,6 mm)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</si>
</sst>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#,##0.00\ [$€-1];\-#,##0.00\ [$€-1]"/>
  </numFmts>
  <fonts count="65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 CE"/>
      <family val="2"/>
    </font>
    <font>
      <i/>
      <sz val="9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sz val="8"/>
      <name val="Arial"/>
      <family val="2"/>
    </font>
    <font>
      <i/>
      <sz val="8"/>
      <name val="Arial"/>
      <family val="2"/>
    </font>
    <font>
      <sz val="9"/>
      <color indexed="8"/>
      <name val="Arial CE"/>
      <family val="2"/>
    </font>
    <font>
      <sz val="9"/>
      <color indexed="10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sz val="10"/>
      <color indexed="10"/>
      <name val="Arial CE"/>
      <family val="2"/>
    </font>
    <font>
      <sz val="9"/>
      <color indexed="8"/>
      <name val="Arial"/>
      <family val="2"/>
    </font>
    <font>
      <i/>
      <sz val="8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9"/>
      <name val="Arial CE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0"/>
      <name val="Arial 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" fontId="6" fillId="0" borderId="11" xfId="0" applyNumberFormat="1" applyFont="1" applyBorder="1" applyAlignment="1">
      <alignment horizontal="center" vertical="center" wrapText="1"/>
    </xf>
    <xf numFmtId="166" fontId="1" fillId="0" borderId="11" xfId="61" applyFont="1" applyFill="1" applyBorder="1" applyAlignment="1" applyProtection="1">
      <alignment horizontal="center" wrapText="1"/>
      <protection/>
    </xf>
    <xf numFmtId="9" fontId="1" fillId="0" borderId="11" xfId="44" applyNumberFormat="1" applyFont="1" applyFill="1" applyBorder="1" applyAlignment="1">
      <alignment horizontal="center" vertical="center" wrapText="1"/>
      <protection/>
    </xf>
    <xf numFmtId="166" fontId="1" fillId="0" borderId="12" xfId="6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166" fontId="1" fillId="0" borderId="11" xfId="6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/>
    </xf>
    <xf numFmtId="166" fontId="1" fillId="0" borderId="12" xfId="6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/>
    </xf>
    <xf numFmtId="2" fontId="5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1" fontId="7" fillId="0" borderId="11" xfId="0" applyNumberFormat="1" applyFont="1" applyBorder="1" applyAlignment="1">
      <alignment horizontal="center" wrapText="1"/>
    </xf>
    <xf numFmtId="166" fontId="0" fillId="0" borderId="11" xfId="61" applyFill="1" applyBorder="1" applyAlignment="1" applyProtection="1">
      <alignment horizontal="center" wrapText="1"/>
      <protection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/>
    </xf>
    <xf numFmtId="0" fontId="4" fillId="0" borderId="11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 wrapText="1"/>
    </xf>
    <xf numFmtId="0" fontId="4" fillId="0" borderId="11" xfId="44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4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66" fontId="1" fillId="0" borderId="14" xfId="61" applyFont="1" applyFill="1" applyBorder="1" applyAlignment="1" applyProtection="1">
      <alignment vertical="center" wrapText="1"/>
      <protection/>
    </xf>
    <xf numFmtId="49" fontId="7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1" fontId="7" fillId="0" borderId="0" xfId="0" applyNumberFormat="1" applyFont="1" applyBorder="1" applyAlignment="1">
      <alignment horizontal="left" wrapText="1"/>
    </xf>
    <xf numFmtId="1" fontId="6" fillId="0" borderId="11" xfId="0" applyNumberFormat="1" applyFont="1" applyBorder="1" applyAlignment="1">
      <alignment horizontal="center" wrapText="1"/>
    </xf>
    <xf numFmtId="166" fontId="1" fillId="0" borderId="11" xfId="61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66" fontId="0" fillId="0" borderId="11" xfId="61" applyFont="1" applyFill="1" applyBorder="1" applyAlignment="1" applyProtection="1">
      <alignment horizontal="center" vertical="center" wrapText="1"/>
      <protection/>
    </xf>
    <xf numFmtId="9" fontId="0" fillId="0" borderId="11" xfId="44" applyNumberFormat="1" applyFont="1" applyFill="1" applyBorder="1" applyAlignment="1">
      <alignment horizontal="center" vertical="center" wrapText="1"/>
      <protection/>
    </xf>
    <xf numFmtId="166" fontId="0" fillId="0" borderId="12" xfId="6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0" fillId="0" borderId="0" xfId="0" applyAlignment="1">
      <alignment horizontal="center"/>
    </xf>
    <xf numFmtId="0" fontId="14" fillId="0" borderId="0" xfId="44" applyFont="1">
      <alignment/>
      <protection/>
    </xf>
    <xf numFmtId="0" fontId="15" fillId="0" borderId="0" xfId="44" applyFont="1">
      <alignment/>
      <protection/>
    </xf>
    <xf numFmtId="0" fontId="15" fillId="0" borderId="0" xfId="44" applyFont="1" applyAlignment="1">
      <alignment horizontal="center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9" fillId="0" borderId="11" xfId="44" applyFont="1" applyBorder="1" applyAlignment="1">
      <alignment horizontal="center" vertical="center" wrapText="1"/>
      <protection/>
    </xf>
    <xf numFmtId="0" fontId="19" fillId="0" borderId="11" xfId="44" applyFont="1" applyBorder="1" applyAlignment="1">
      <alignment horizontal="left" vertical="center" wrapText="1"/>
      <protection/>
    </xf>
    <xf numFmtId="0" fontId="19" fillId="0" borderId="11" xfId="44" applyFont="1" applyFill="1" applyBorder="1" applyAlignment="1">
      <alignment horizontal="center" vertical="center" wrapText="1"/>
      <protection/>
    </xf>
    <xf numFmtId="1" fontId="6" fillId="0" borderId="11" xfId="0" applyNumberFormat="1" applyFont="1" applyFill="1" applyBorder="1" applyAlignment="1">
      <alignment horizontal="center" wrapText="1"/>
    </xf>
    <xf numFmtId="0" fontId="19" fillId="0" borderId="11" xfId="44" applyFont="1" applyBorder="1" applyAlignment="1">
      <alignment horizontal="center" vertical="center"/>
      <protection/>
    </xf>
    <xf numFmtId="0" fontId="19" fillId="0" borderId="11" xfId="44" applyFont="1" applyFill="1" applyBorder="1" applyAlignment="1">
      <alignment horizontal="center" vertical="center"/>
      <protection/>
    </xf>
    <xf numFmtId="1" fontId="6" fillId="0" borderId="11" xfId="0" applyNumberFormat="1" applyFont="1" applyFill="1" applyBorder="1" applyAlignment="1">
      <alignment horizontal="center" vertical="center" wrapText="1"/>
    </xf>
    <xf numFmtId="0" fontId="1" fillId="0" borderId="11" xfId="44" applyFont="1" applyBorder="1" applyAlignment="1">
      <alignment horizontal="center" vertical="center"/>
      <protection/>
    </xf>
    <xf numFmtId="0" fontId="1" fillId="0" borderId="11" xfId="44" applyFont="1" applyFill="1" applyBorder="1" applyAlignment="1">
      <alignment horizontal="center" vertical="center"/>
      <protection/>
    </xf>
    <xf numFmtId="49" fontId="2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66" fontId="21" fillId="0" borderId="12" xfId="6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166" fontId="1" fillId="0" borderId="16" xfId="6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62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vertical="center" wrapText="1"/>
    </xf>
    <xf numFmtId="166" fontId="1" fillId="33" borderId="12" xfId="61" applyFont="1" applyFill="1" applyBorder="1" applyAlignment="1" applyProtection="1">
      <alignment vertical="center" wrapText="1"/>
      <protection/>
    </xf>
    <xf numFmtId="0" fontId="64" fillId="33" borderId="0" xfId="0" applyFont="1" applyFill="1" applyAlignment="1">
      <alignment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1" fillId="0" borderId="11" xfId="44" applyFont="1" applyFill="1" applyBorder="1" applyAlignment="1">
      <alignment horizontal="center"/>
      <protection/>
    </xf>
    <xf numFmtId="0" fontId="6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4" fillId="0" borderId="19" xfId="44" applyFont="1" applyBorder="1" applyAlignment="1">
      <alignment horizontal="left" wrapText="1"/>
      <protection/>
    </xf>
    <xf numFmtId="0" fontId="1" fillId="0" borderId="11" xfId="44" applyFont="1" applyBorder="1" applyAlignment="1">
      <alignment horizontal="center" vertical="center"/>
      <protection/>
    </xf>
    <xf numFmtId="0" fontId="2" fillId="0" borderId="0" xfId="0" applyFont="1" applyAlignment="1">
      <alignment wrapText="1"/>
    </xf>
    <xf numFmtId="166" fontId="0" fillId="33" borderId="11" xfId="0" applyNumberFormat="1" applyFill="1" applyBorder="1" applyAlignment="1">
      <alignment/>
    </xf>
    <xf numFmtId="166" fontId="6" fillId="33" borderId="11" xfId="0" applyNumberFormat="1" applyFont="1" applyFill="1" applyBorder="1" applyAlignment="1">
      <alignment/>
    </xf>
    <xf numFmtId="166" fontId="7" fillId="33" borderId="11" xfId="0" applyNumberFormat="1" applyFont="1" applyFill="1" applyBorder="1" applyAlignment="1">
      <alignment/>
    </xf>
    <xf numFmtId="166" fontId="1" fillId="33" borderId="11" xfId="0" applyNumberFormat="1" applyFont="1" applyFill="1" applyBorder="1" applyAlignment="1">
      <alignment/>
    </xf>
    <xf numFmtId="166" fontId="1" fillId="33" borderId="11" xfId="44" applyNumberFormat="1" applyFont="1" applyFill="1" applyBorder="1">
      <alignment/>
      <protection/>
    </xf>
    <xf numFmtId="166" fontId="1" fillId="33" borderId="11" xfId="61" applyFont="1" applyFill="1" applyBorder="1" applyAlignment="1" applyProtection="1">
      <alignment/>
      <protection/>
    </xf>
    <xf numFmtId="166" fontId="1" fillId="33" borderId="11" xfId="44" applyNumberFormat="1" applyFont="1" applyFill="1" applyBorder="1" applyAlignment="1">
      <alignment horizontal="center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zoomScale="120" zoomScaleNormal="120" zoomScalePageLayoutView="0" workbookViewId="0" topLeftCell="A1">
      <selection activeCell="Q18" sqref="Q18"/>
    </sheetView>
  </sheetViews>
  <sheetFormatPr defaultColWidth="11.57421875" defaultRowHeight="12.75"/>
  <cols>
    <col min="1" max="1" width="3.28125" style="0" customWidth="1"/>
    <col min="2" max="2" width="6.28125" style="0" customWidth="1"/>
    <col min="3" max="3" width="5.28125" style="0" customWidth="1"/>
    <col min="4" max="4" width="6.00390625" style="0" customWidth="1"/>
    <col min="5" max="5" width="13.421875" style="0" customWidth="1"/>
    <col min="6" max="6" width="6.57421875" style="0" customWidth="1"/>
    <col min="7" max="7" width="5.7109375" style="0" customWidth="1"/>
    <col min="8" max="8" width="10.00390625" style="0" customWidth="1"/>
    <col min="9" max="9" width="8.140625" style="0" customWidth="1"/>
    <col min="10" max="10" width="7.421875" style="0" customWidth="1"/>
    <col min="11" max="11" width="7.8515625" style="0" customWidth="1"/>
    <col min="12" max="12" width="8.7109375" style="0" customWidth="1"/>
    <col min="13" max="13" width="7.57421875" style="0" customWidth="1"/>
    <col min="14" max="14" width="8.57421875" style="0" customWidth="1"/>
    <col min="15" max="15" width="7.8515625" style="0" customWidth="1"/>
    <col min="16" max="16" width="3.7109375" style="0" customWidth="1"/>
    <col min="17" max="17" width="11.421875" style="0" customWidth="1"/>
    <col min="18" max="255" width="9.140625" style="0" customWidth="1"/>
  </cols>
  <sheetData>
    <row r="1" s="1" customFormat="1" ht="12">
      <c r="B1" s="2" t="s">
        <v>173</v>
      </c>
    </row>
    <row r="2" spans="1:17" s="4" customFormat="1" ht="56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2</v>
      </c>
      <c r="J2" s="3" t="s">
        <v>3</v>
      </c>
      <c r="K2" s="3" t="s">
        <v>4</v>
      </c>
      <c r="L2" s="3" t="s">
        <v>5</v>
      </c>
      <c r="M2" s="3" t="s">
        <v>8</v>
      </c>
      <c r="N2" s="3" t="s">
        <v>9</v>
      </c>
      <c r="O2" s="3" t="s">
        <v>10</v>
      </c>
      <c r="P2" s="3" t="s">
        <v>11</v>
      </c>
      <c r="Q2" s="3" t="s">
        <v>12</v>
      </c>
    </row>
    <row r="3" spans="1:17" s="6" customFormat="1" ht="12">
      <c r="A3" s="5" t="s">
        <v>13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20</v>
      </c>
      <c r="I3" s="5" t="s">
        <v>21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26</v>
      </c>
      <c r="O3" s="5" t="s">
        <v>27</v>
      </c>
      <c r="P3" s="5" t="s">
        <v>28</v>
      </c>
      <c r="Q3" s="5" t="s">
        <v>29</v>
      </c>
    </row>
    <row r="4" spans="1:17" s="13" customFormat="1" ht="12">
      <c r="A4" s="7">
        <v>1</v>
      </c>
      <c r="B4" s="7" t="s">
        <v>30</v>
      </c>
      <c r="C4" s="7">
        <v>75</v>
      </c>
      <c r="D4" s="7">
        <v>25</v>
      </c>
      <c r="E4" s="7" t="s">
        <v>31</v>
      </c>
      <c r="F4" s="7" t="s">
        <v>32</v>
      </c>
      <c r="G4" s="8">
        <v>12</v>
      </c>
      <c r="H4" s="7"/>
      <c r="I4" s="7"/>
      <c r="J4" s="7"/>
      <c r="K4" s="7"/>
      <c r="L4" s="7"/>
      <c r="M4" s="7">
        <v>0</v>
      </c>
      <c r="N4" s="9" t="e">
        <f aca="true" t="shared" si="0" ref="N4:N17">ROUNDUP(G4/M4,0)</f>
        <v>#DIV/0!</v>
      </c>
      <c r="O4" s="10">
        <v>0</v>
      </c>
      <c r="P4" s="11"/>
      <c r="Q4" s="12" t="e">
        <f aca="true" t="shared" si="1" ref="Q4:Q17">ROUND((O4*P4+O4)*N4,2)</f>
        <v>#DIV/0!</v>
      </c>
    </row>
    <row r="5" spans="1:17" s="13" customFormat="1" ht="36">
      <c r="A5" s="7">
        <v>2</v>
      </c>
      <c r="B5" s="7" t="s">
        <v>30</v>
      </c>
      <c r="C5" s="7">
        <v>75</v>
      </c>
      <c r="D5" s="7">
        <v>25</v>
      </c>
      <c r="E5" s="7" t="s">
        <v>172</v>
      </c>
      <c r="F5" s="7" t="s">
        <v>32</v>
      </c>
      <c r="G5" s="8">
        <v>12</v>
      </c>
      <c r="H5" s="7"/>
      <c r="I5" s="7"/>
      <c r="J5" s="7"/>
      <c r="K5" s="7"/>
      <c r="L5" s="7"/>
      <c r="M5" s="7">
        <v>0</v>
      </c>
      <c r="N5" s="9">
        <v>1</v>
      </c>
      <c r="O5" s="10">
        <v>0</v>
      </c>
      <c r="P5" s="11"/>
      <c r="Q5" s="12" t="e">
        <v>#DIV/0!</v>
      </c>
    </row>
    <row r="6" spans="1:17" s="13" customFormat="1" ht="12">
      <c r="A6" s="7">
        <v>3</v>
      </c>
      <c r="B6" s="7" t="s">
        <v>33</v>
      </c>
      <c r="C6" s="7">
        <v>75</v>
      </c>
      <c r="D6" s="7">
        <v>30</v>
      </c>
      <c r="E6" s="7" t="s">
        <v>31</v>
      </c>
      <c r="F6" s="7" t="s">
        <v>32</v>
      </c>
      <c r="G6" s="8">
        <v>24</v>
      </c>
      <c r="H6" s="7"/>
      <c r="I6" s="7"/>
      <c r="J6" s="7"/>
      <c r="K6" s="7"/>
      <c r="L6" s="7"/>
      <c r="M6" s="7">
        <v>0</v>
      </c>
      <c r="N6" s="9" t="e">
        <f t="shared" si="0"/>
        <v>#DIV/0!</v>
      </c>
      <c r="O6" s="10">
        <v>0</v>
      </c>
      <c r="P6" s="11"/>
      <c r="Q6" s="12" t="e">
        <f t="shared" si="1"/>
        <v>#DIV/0!</v>
      </c>
    </row>
    <row r="7" spans="1:17" s="13" customFormat="1" ht="12">
      <c r="A7" s="7">
        <v>4</v>
      </c>
      <c r="B7" s="7">
        <v>0</v>
      </c>
      <c r="C7" s="7">
        <v>75</v>
      </c>
      <c r="D7" s="7">
        <v>30</v>
      </c>
      <c r="E7" s="7" t="s">
        <v>31</v>
      </c>
      <c r="F7" s="7" t="s">
        <v>32</v>
      </c>
      <c r="G7" s="8">
        <v>300</v>
      </c>
      <c r="H7" s="7"/>
      <c r="I7" s="7"/>
      <c r="J7" s="7"/>
      <c r="K7" s="7"/>
      <c r="L7" s="7"/>
      <c r="M7" s="7">
        <v>0</v>
      </c>
      <c r="N7" s="9" t="e">
        <f t="shared" si="0"/>
        <v>#DIV/0!</v>
      </c>
      <c r="O7" s="10">
        <v>0</v>
      </c>
      <c r="P7" s="11"/>
      <c r="Q7" s="12" t="e">
        <f t="shared" si="1"/>
        <v>#DIV/0!</v>
      </c>
    </row>
    <row r="8" spans="1:17" s="13" customFormat="1" ht="24">
      <c r="A8" s="7">
        <v>5</v>
      </c>
      <c r="B8" s="7">
        <v>0</v>
      </c>
      <c r="C8" s="7" t="s">
        <v>188</v>
      </c>
      <c r="D8" s="7" t="s">
        <v>34</v>
      </c>
      <c r="E8" s="7" t="s">
        <v>34</v>
      </c>
      <c r="F8" s="7" t="s">
        <v>34</v>
      </c>
      <c r="G8" s="8">
        <v>120</v>
      </c>
      <c r="H8" s="7"/>
      <c r="I8" s="7"/>
      <c r="J8" s="7"/>
      <c r="K8" s="7"/>
      <c r="L8" s="7"/>
      <c r="M8" s="7">
        <v>0</v>
      </c>
      <c r="N8" s="9" t="e">
        <f t="shared" si="0"/>
        <v>#DIV/0!</v>
      </c>
      <c r="O8" s="10">
        <v>0</v>
      </c>
      <c r="P8" s="11"/>
      <c r="Q8" s="12" t="e">
        <f t="shared" si="1"/>
        <v>#DIV/0!</v>
      </c>
    </row>
    <row r="9" spans="1:17" s="13" customFormat="1" ht="24">
      <c r="A9" s="7">
        <v>6</v>
      </c>
      <c r="B9" s="7">
        <v>1</v>
      </c>
      <c r="C9" s="7" t="s">
        <v>188</v>
      </c>
      <c r="D9" s="7" t="s">
        <v>34</v>
      </c>
      <c r="E9" s="7" t="s">
        <v>34</v>
      </c>
      <c r="F9" s="7" t="s">
        <v>34</v>
      </c>
      <c r="G9" s="8">
        <v>12</v>
      </c>
      <c r="H9" s="7"/>
      <c r="I9" s="7"/>
      <c r="J9" s="7"/>
      <c r="K9" s="7"/>
      <c r="L9" s="7"/>
      <c r="M9" s="7">
        <v>0</v>
      </c>
      <c r="N9" s="9" t="e">
        <f t="shared" si="0"/>
        <v>#DIV/0!</v>
      </c>
      <c r="O9" s="10">
        <v>0</v>
      </c>
      <c r="P9" s="11"/>
      <c r="Q9" s="12" t="e">
        <f t="shared" si="1"/>
        <v>#DIV/0!</v>
      </c>
    </row>
    <row r="10" spans="1:17" s="13" customFormat="1" ht="12">
      <c r="A10" s="7">
        <v>7</v>
      </c>
      <c r="B10" s="7" t="s">
        <v>35</v>
      </c>
      <c r="C10" s="7">
        <v>75</v>
      </c>
      <c r="D10" s="7">
        <v>25</v>
      </c>
      <c r="E10" s="7" t="s">
        <v>31</v>
      </c>
      <c r="F10" s="7" t="s">
        <v>32</v>
      </c>
      <c r="G10" s="8">
        <v>12</v>
      </c>
      <c r="H10" s="7"/>
      <c r="I10" s="7"/>
      <c r="J10" s="7"/>
      <c r="K10" s="7"/>
      <c r="L10" s="7"/>
      <c r="M10" s="7">
        <v>0</v>
      </c>
      <c r="N10" s="9" t="e">
        <f t="shared" si="0"/>
        <v>#DIV/0!</v>
      </c>
      <c r="O10" s="10">
        <v>0</v>
      </c>
      <c r="P10" s="11"/>
      <c r="Q10" s="12" t="e">
        <f t="shared" si="1"/>
        <v>#DIV/0!</v>
      </c>
    </row>
    <row r="11" spans="1:17" s="13" customFormat="1" ht="12">
      <c r="A11" s="7">
        <v>8</v>
      </c>
      <c r="B11" s="7">
        <v>1</v>
      </c>
      <c r="C11" s="7">
        <v>75</v>
      </c>
      <c r="D11" s="7">
        <v>36</v>
      </c>
      <c r="E11" s="7" t="s">
        <v>31</v>
      </c>
      <c r="F11" s="7" t="s">
        <v>32</v>
      </c>
      <c r="G11" s="8">
        <v>24</v>
      </c>
      <c r="H11" s="7"/>
      <c r="I11" s="7"/>
      <c r="J11" s="7"/>
      <c r="K11" s="7"/>
      <c r="L11" s="7"/>
      <c r="M11" s="7">
        <v>0</v>
      </c>
      <c r="N11" s="9" t="e">
        <f t="shared" si="0"/>
        <v>#DIV/0!</v>
      </c>
      <c r="O11" s="10">
        <v>0</v>
      </c>
      <c r="P11" s="11"/>
      <c r="Q11" s="12" t="e">
        <f t="shared" si="1"/>
        <v>#DIV/0!</v>
      </c>
    </row>
    <row r="12" spans="1:17" s="13" customFormat="1" ht="12">
      <c r="A12" s="7">
        <v>9</v>
      </c>
      <c r="B12" s="7">
        <v>2</v>
      </c>
      <c r="C12" s="7">
        <v>75</v>
      </c>
      <c r="D12" s="7">
        <v>36</v>
      </c>
      <c r="E12" s="7" t="s">
        <v>31</v>
      </c>
      <c r="F12" s="7" t="s">
        <v>32</v>
      </c>
      <c r="G12" s="8">
        <v>24</v>
      </c>
      <c r="H12" s="7"/>
      <c r="I12" s="7"/>
      <c r="J12" s="7"/>
      <c r="K12" s="7"/>
      <c r="L12" s="7"/>
      <c r="M12" s="7">
        <v>0</v>
      </c>
      <c r="N12" s="9" t="e">
        <f t="shared" si="0"/>
        <v>#DIV/0!</v>
      </c>
      <c r="O12" s="10">
        <v>0</v>
      </c>
      <c r="P12" s="11"/>
      <c r="Q12" s="12" t="e">
        <f t="shared" si="1"/>
        <v>#DIV/0!</v>
      </c>
    </row>
    <row r="13" spans="1:17" s="6" customFormat="1" ht="12">
      <c r="A13" s="14" t="s">
        <v>22</v>
      </c>
      <c r="B13" s="14" t="s">
        <v>15</v>
      </c>
      <c r="C13" s="14">
        <v>75</v>
      </c>
      <c r="D13" s="14">
        <v>40</v>
      </c>
      <c r="E13" s="14" t="s">
        <v>31</v>
      </c>
      <c r="F13" s="14" t="s">
        <v>36</v>
      </c>
      <c r="G13" s="15" t="s">
        <v>24</v>
      </c>
      <c r="H13" s="14"/>
      <c r="I13" s="14"/>
      <c r="J13" s="14"/>
      <c r="K13" s="14"/>
      <c r="L13" s="14"/>
      <c r="M13" s="7">
        <v>0</v>
      </c>
      <c r="N13" s="9" t="e">
        <f t="shared" si="0"/>
        <v>#DIV/0!</v>
      </c>
      <c r="O13" s="10">
        <v>0</v>
      </c>
      <c r="P13" s="11"/>
      <c r="Q13" s="12" t="e">
        <f t="shared" si="1"/>
        <v>#DIV/0!</v>
      </c>
    </row>
    <row r="14" spans="1:17" s="6" customFormat="1" ht="24">
      <c r="A14" s="14" t="s">
        <v>23</v>
      </c>
      <c r="B14" s="14" t="s">
        <v>15</v>
      </c>
      <c r="C14" s="14" t="s">
        <v>188</v>
      </c>
      <c r="D14" s="14" t="s">
        <v>37</v>
      </c>
      <c r="E14" s="14" t="s">
        <v>37</v>
      </c>
      <c r="F14" s="14" t="s">
        <v>37</v>
      </c>
      <c r="G14" s="15" t="s">
        <v>38</v>
      </c>
      <c r="H14" s="14"/>
      <c r="I14" s="14"/>
      <c r="J14" s="14"/>
      <c r="K14" s="14"/>
      <c r="L14" s="14"/>
      <c r="M14" s="7">
        <v>0</v>
      </c>
      <c r="N14" s="9" t="e">
        <f t="shared" si="0"/>
        <v>#DIV/0!</v>
      </c>
      <c r="O14" s="10">
        <v>0</v>
      </c>
      <c r="P14" s="11"/>
      <c r="Q14" s="12" t="e">
        <f t="shared" si="1"/>
        <v>#DIV/0!</v>
      </c>
    </row>
    <row r="15" spans="1:17" s="6" customFormat="1" ht="12">
      <c r="A15" s="14" t="s">
        <v>24</v>
      </c>
      <c r="B15" s="14" t="s">
        <v>15</v>
      </c>
      <c r="C15" s="14" t="s">
        <v>39</v>
      </c>
      <c r="D15" s="14" t="s">
        <v>40</v>
      </c>
      <c r="E15" s="14" t="s">
        <v>31</v>
      </c>
      <c r="F15" s="14" t="s">
        <v>36</v>
      </c>
      <c r="G15" s="15" t="s">
        <v>41</v>
      </c>
      <c r="H15" s="14"/>
      <c r="I15" s="14"/>
      <c r="J15" s="14"/>
      <c r="K15" s="14"/>
      <c r="L15" s="14"/>
      <c r="M15" s="7">
        <v>0</v>
      </c>
      <c r="N15" s="9" t="e">
        <f t="shared" si="0"/>
        <v>#DIV/0!</v>
      </c>
      <c r="O15" s="10">
        <v>0</v>
      </c>
      <c r="P15" s="11"/>
      <c r="Q15" s="12" t="e">
        <f t="shared" si="1"/>
        <v>#DIV/0!</v>
      </c>
    </row>
    <row r="16" spans="1:17" s="6" customFormat="1" ht="12">
      <c r="A16" s="14" t="s">
        <v>25</v>
      </c>
      <c r="B16" s="14" t="s">
        <v>15</v>
      </c>
      <c r="C16" s="14" t="s">
        <v>39</v>
      </c>
      <c r="D16" s="14" t="s">
        <v>42</v>
      </c>
      <c r="E16" s="14" t="s">
        <v>31</v>
      </c>
      <c r="F16" s="14" t="s">
        <v>36</v>
      </c>
      <c r="G16" s="15" t="s">
        <v>43</v>
      </c>
      <c r="H16" s="14"/>
      <c r="I16" s="14"/>
      <c r="J16" s="14"/>
      <c r="K16" s="14"/>
      <c r="L16" s="14"/>
      <c r="M16" s="7">
        <v>0</v>
      </c>
      <c r="N16" s="9" t="e">
        <f t="shared" si="0"/>
        <v>#DIV/0!</v>
      </c>
      <c r="O16" s="10">
        <v>0</v>
      </c>
      <c r="P16" s="11"/>
      <c r="Q16" s="12" t="e">
        <f t="shared" si="1"/>
        <v>#DIV/0!</v>
      </c>
    </row>
    <row r="17" spans="1:17" s="6" customFormat="1" ht="12">
      <c r="A17" s="14" t="s">
        <v>26</v>
      </c>
      <c r="B17" s="14" t="s">
        <v>44</v>
      </c>
      <c r="C17" s="14" t="s">
        <v>39</v>
      </c>
      <c r="D17" s="14" t="s">
        <v>45</v>
      </c>
      <c r="E17" s="14" t="s">
        <v>31</v>
      </c>
      <c r="F17" s="14" t="s">
        <v>36</v>
      </c>
      <c r="G17" s="15" t="s">
        <v>46</v>
      </c>
      <c r="H17" s="14"/>
      <c r="I17" s="14"/>
      <c r="J17" s="14"/>
      <c r="K17" s="14"/>
      <c r="L17" s="14"/>
      <c r="M17" s="7">
        <v>0</v>
      </c>
      <c r="N17" s="9" t="e">
        <f t="shared" si="0"/>
        <v>#DIV/0!</v>
      </c>
      <c r="O17" s="10">
        <v>0</v>
      </c>
      <c r="P17" s="11"/>
      <c r="Q17" s="12" t="e">
        <f t="shared" si="1"/>
        <v>#DIV/0!</v>
      </c>
    </row>
    <row r="18" spans="1:20" s="13" customFormat="1" ht="12">
      <c r="A18" s="161" t="s">
        <v>47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81" t="e">
        <f>SUM(Q4:Q17)</f>
        <v>#DIV/0!</v>
      </c>
      <c r="R18" s="146"/>
      <c r="S18" s="146"/>
      <c r="T18" s="146"/>
    </row>
    <row r="20" spans="1:16" s="18" customFormat="1" ht="12.75" customHeight="1">
      <c r="A20" s="162" t="s">
        <v>48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"/>
      <c r="L20" s="16"/>
      <c r="M20" s="17"/>
      <c r="N20" s="17"/>
      <c r="O20" s="17"/>
      <c r="P20" s="17"/>
    </row>
    <row r="21" spans="1:16" s="18" customFormat="1" ht="12.75" customHeight="1">
      <c r="A21" s="162" t="s">
        <v>49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</row>
    <row r="23" spans="1:17" s="18" customFormat="1" ht="12.75">
      <c r="A23" s="160" t="s">
        <v>50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</row>
    <row r="24" spans="1:17" s="18" customFormat="1" ht="12.75">
      <c r="A24" s="160" t="s">
        <v>51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</row>
    <row r="25" spans="1:17" s="18" customFormat="1" ht="29.25" customHeight="1">
      <c r="A25" s="159" t="s">
        <v>52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</row>
    <row r="26" spans="1:17" s="18" customFormat="1" ht="33" customHeight="1">
      <c r="A26" s="159" t="s">
        <v>53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</row>
    <row r="27" spans="1:17" s="18" customFormat="1" ht="12.75">
      <c r="A27" s="160" t="s">
        <v>54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</row>
    <row r="28" spans="1:17" s="18" customFormat="1" ht="12.75">
      <c r="A28" s="160" t="s">
        <v>55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</row>
    <row r="29" spans="1:17" s="18" customFormat="1" ht="12.75">
      <c r="A29" s="160" t="s">
        <v>56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</row>
  </sheetData>
  <sheetProtection selectLockedCells="1" selectUnlockedCells="1"/>
  <mergeCells count="10">
    <mergeCell ref="A26:Q26"/>
    <mergeCell ref="A27:Q27"/>
    <mergeCell ref="A28:Q28"/>
    <mergeCell ref="A29:Q29"/>
    <mergeCell ref="A18:P18"/>
    <mergeCell ref="A20:J20"/>
    <mergeCell ref="A21:P21"/>
    <mergeCell ref="A23:Q23"/>
    <mergeCell ref="A24:Q24"/>
    <mergeCell ref="A25:Q2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12"/>
  <sheetViews>
    <sheetView zoomScale="120" zoomScaleNormal="120" zoomScalePageLayoutView="0" workbookViewId="0" topLeftCell="A1">
      <selection activeCell="K5" sqref="K5"/>
    </sheetView>
  </sheetViews>
  <sheetFormatPr defaultColWidth="11.57421875" defaultRowHeight="12.75"/>
  <cols>
    <col min="1" max="1" width="4.8515625" style="0" customWidth="1"/>
    <col min="2" max="2" width="32.28125" style="0" customWidth="1"/>
    <col min="3" max="3" width="6.421875" style="0" customWidth="1"/>
    <col min="4" max="4" width="12.421875" style="0" customWidth="1"/>
    <col min="5" max="9" width="11.57421875" style="0" customWidth="1"/>
    <col min="10" max="10" width="5.8515625" style="0" customWidth="1"/>
    <col min="11" max="11" width="13.140625" style="0" customWidth="1"/>
    <col min="12" max="12" width="25.7109375" style="0" customWidth="1"/>
  </cols>
  <sheetData>
    <row r="2" ht="12.75">
      <c r="A2" s="22" t="s">
        <v>166</v>
      </c>
    </row>
    <row r="3" spans="1:11" s="36" customFormat="1" ht="45">
      <c r="A3" s="35" t="s">
        <v>0</v>
      </c>
      <c r="B3" s="35" t="s">
        <v>72</v>
      </c>
      <c r="C3" s="24" t="s">
        <v>6</v>
      </c>
      <c r="D3" s="35" t="s">
        <v>73</v>
      </c>
      <c r="E3" s="35" t="s">
        <v>74</v>
      </c>
      <c r="F3" s="35" t="s">
        <v>136</v>
      </c>
      <c r="G3" s="35" t="s">
        <v>76</v>
      </c>
      <c r="H3" s="35" t="s">
        <v>77</v>
      </c>
      <c r="I3" s="24" t="s">
        <v>10</v>
      </c>
      <c r="J3" s="35" t="s">
        <v>78</v>
      </c>
      <c r="K3" s="35" t="s">
        <v>12</v>
      </c>
    </row>
    <row r="4" spans="1:11" s="38" customFormat="1" ht="11.25">
      <c r="A4" s="96">
        <v>1</v>
      </c>
      <c r="B4" s="96">
        <v>2</v>
      </c>
      <c r="C4" s="96">
        <v>3</v>
      </c>
      <c r="D4" s="96">
        <v>4</v>
      </c>
      <c r="E4" s="96">
        <v>5</v>
      </c>
      <c r="F4" s="96">
        <v>6</v>
      </c>
      <c r="G4" s="96">
        <v>7</v>
      </c>
      <c r="H4" s="96">
        <v>8</v>
      </c>
      <c r="I4" s="96">
        <v>9</v>
      </c>
      <c r="J4" s="96">
        <v>10</v>
      </c>
      <c r="K4" s="96">
        <v>11</v>
      </c>
    </row>
    <row r="5" spans="1:12" s="36" customFormat="1" ht="45" customHeight="1">
      <c r="A5" s="40">
        <v>1</v>
      </c>
      <c r="B5" s="42" t="s">
        <v>137</v>
      </c>
      <c r="C5" s="40">
        <v>24</v>
      </c>
      <c r="D5" s="40"/>
      <c r="E5" s="40"/>
      <c r="F5" s="40"/>
      <c r="G5" s="40"/>
      <c r="H5" s="9"/>
      <c r="I5" s="41"/>
      <c r="J5" s="11"/>
      <c r="K5" s="154"/>
      <c r="L5" s="152"/>
    </row>
    <row r="7" spans="1:11" s="18" customFormat="1" ht="12.75" customHeight="1">
      <c r="A7" s="160" t="s">
        <v>50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</row>
    <row r="8" spans="1:11" s="18" customFormat="1" ht="12.75" customHeight="1">
      <c r="A8" s="160" t="s">
        <v>83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</row>
    <row r="9" spans="1:11" s="18" customFormat="1" ht="15.75" customHeight="1">
      <c r="A9" s="159" t="s">
        <v>138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</row>
    <row r="10" spans="1:11" s="18" customFormat="1" ht="27.75" customHeight="1">
      <c r="A10" s="159" t="s">
        <v>85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</row>
    <row r="11" spans="1:11" s="18" customFormat="1" ht="12.75" customHeight="1">
      <c r="A11" s="160" t="s">
        <v>86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</row>
    <row r="12" spans="1:11" s="18" customFormat="1" ht="12.75" customHeight="1">
      <c r="A12" s="160" t="s">
        <v>87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</row>
  </sheetData>
  <sheetProtection selectLockedCells="1" selectUnlockedCells="1"/>
  <mergeCells count="6">
    <mergeCell ref="A7:K7"/>
    <mergeCell ref="A8:K8"/>
    <mergeCell ref="A9:K9"/>
    <mergeCell ref="A10:K10"/>
    <mergeCell ref="A11:K11"/>
    <mergeCell ref="A12:K12"/>
  </mergeCells>
  <printOptions/>
  <pageMargins left="0.7875" right="0.7875" top="1.0527777777777778" bottom="1.0527777777777778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2"/>
  <sheetViews>
    <sheetView zoomScale="120" zoomScaleNormal="120" zoomScalePageLayoutView="0" workbookViewId="0" topLeftCell="A1">
      <selection activeCell="P4" sqref="P4"/>
    </sheetView>
  </sheetViews>
  <sheetFormatPr defaultColWidth="11.57421875" defaultRowHeight="12.75"/>
  <cols>
    <col min="1" max="1" width="3.421875" style="0" customWidth="1"/>
    <col min="2" max="2" width="6.28125" style="0" customWidth="1"/>
    <col min="3" max="3" width="6.7109375" style="0" customWidth="1"/>
    <col min="4" max="4" width="6.28125" style="0" customWidth="1"/>
    <col min="5" max="5" width="8.140625" style="0" customWidth="1"/>
    <col min="6" max="6" width="6.140625" style="0" customWidth="1"/>
    <col min="7" max="7" width="5.8515625" style="0" customWidth="1"/>
    <col min="8" max="8" width="10.7109375" style="0" customWidth="1"/>
    <col min="9" max="9" width="6.421875" style="0" customWidth="1"/>
    <col min="10" max="11" width="7.00390625" style="0" customWidth="1"/>
    <col min="12" max="12" width="8.28125" style="0" customWidth="1"/>
    <col min="13" max="14" width="8.7109375" style="0" customWidth="1"/>
    <col min="15" max="15" width="10.140625" style="0" customWidth="1"/>
    <col min="16" max="16" width="3.8515625" style="0" customWidth="1"/>
    <col min="17" max="17" width="10.00390625" style="0" customWidth="1"/>
    <col min="18" max="255" width="9.140625" style="0" customWidth="1"/>
  </cols>
  <sheetData>
    <row r="1" s="21" customFormat="1" ht="12">
      <c r="B1" s="22" t="s">
        <v>167</v>
      </c>
    </row>
    <row r="2" spans="1:17" s="4" customFormat="1" ht="67.5" customHeight="1">
      <c r="A2" s="79" t="s">
        <v>0</v>
      </c>
      <c r="B2" s="80" t="s">
        <v>1</v>
      </c>
      <c r="C2" s="79" t="s">
        <v>2</v>
      </c>
      <c r="D2" s="79" t="s">
        <v>3</v>
      </c>
      <c r="E2" s="79" t="s">
        <v>4</v>
      </c>
      <c r="F2" s="79" t="s">
        <v>5</v>
      </c>
      <c r="G2" s="3" t="s">
        <v>6</v>
      </c>
      <c r="H2" s="79" t="s">
        <v>7</v>
      </c>
      <c r="I2" s="79" t="s">
        <v>2</v>
      </c>
      <c r="J2" s="79" t="s">
        <v>3</v>
      </c>
      <c r="K2" s="79" t="s">
        <v>4</v>
      </c>
      <c r="L2" s="79" t="s">
        <v>5</v>
      </c>
      <c r="M2" s="79" t="s">
        <v>8</v>
      </c>
      <c r="N2" s="79" t="s">
        <v>9</v>
      </c>
      <c r="O2" s="3" t="s">
        <v>10</v>
      </c>
      <c r="P2" s="79" t="s">
        <v>11</v>
      </c>
      <c r="Q2" s="79" t="s">
        <v>12</v>
      </c>
    </row>
    <row r="3" spans="1:17" s="6" customFormat="1" ht="12">
      <c r="A3" s="5" t="s">
        <v>13</v>
      </c>
      <c r="B3" s="81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20</v>
      </c>
      <c r="I3" s="5" t="s">
        <v>21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26</v>
      </c>
      <c r="O3" s="5" t="s">
        <v>27</v>
      </c>
      <c r="P3" s="5" t="s">
        <v>28</v>
      </c>
      <c r="Q3" s="5" t="s">
        <v>29</v>
      </c>
    </row>
    <row r="4" spans="1:20" s="88" customFormat="1" ht="45" customHeight="1">
      <c r="A4" s="82">
        <v>1</v>
      </c>
      <c r="B4" s="83">
        <v>5</v>
      </c>
      <c r="C4" s="82">
        <v>75</v>
      </c>
      <c r="D4" s="82">
        <v>60</v>
      </c>
      <c r="E4" s="79" t="s">
        <v>117</v>
      </c>
      <c r="F4" s="82" t="s">
        <v>32</v>
      </c>
      <c r="G4" s="82">
        <v>12</v>
      </c>
      <c r="H4" s="82"/>
      <c r="I4" s="82"/>
      <c r="J4" s="82"/>
      <c r="K4" s="82"/>
      <c r="L4" s="82"/>
      <c r="M4" s="82"/>
      <c r="N4" s="84"/>
      <c r="O4" s="85">
        <v>0</v>
      </c>
      <c r="P4" s="86"/>
      <c r="Q4" s="87">
        <f>ROUND((O4*P4+O4)*N4,2)</f>
        <v>0</v>
      </c>
      <c r="R4" s="147"/>
      <c r="S4" s="147"/>
      <c r="T4" s="147"/>
    </row>
    <row r="5" spans="1:15" s="18" customFormat="1" ht="12.75" customHeight="1">
      <c r="A5" s="166" t="s">
        <v>118</v>
      </c>
      <c r="B5" s="166"/>
      <c r="C5" s="166"/>
      <c r="D5" s="166"/>
      <c r="E5" s="166"/>
      <c r="F5" s="166"/>
      <c r="G5" s="166"/>
      <c r="H5" s="166"/>
      <c r="I5" s="166"/>
      <c r="J5" s="166"/>
      <c r="K5" s="61"/>
      <c r="L5" s="61"/>
      <c r="M5" s="61"/>
      <c r="N5" s="61"/>
      <c r="O5" s="61"/>
    </row>
    <row r="6" spans="1:10" s="18" customFormat="1" ht="12.75" customHeight="1">
      <c r="A6" s="167" t="s">
        <v>99</v>
      </c>
      <c r="B6" s="167"/>
      <c r="C6" s="167"/>
      <c r="D6" s="167"/>
      <c r="E6" s="167"/>
      <c r="F6" s="167"/>
      <c r="G6" s="167"/>
      <c r="H6" s="167"/>
      <c r="I6" s="167"/>
      <c r="J6" s="89"/>
    </row>
    <row r="7" spans="1:17" s="18" customFormat="1" ht="12.75" customHeight="1">
      <c r="A7" s="160" t="s">
        <v>50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</row>
    <row r="8" spans="1:17" s="18" customFormat="1" ht="12.75" customHeight="1">
      <c r="A8" s="160" t="s">
        <v>51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</row>
    <row r="9" spans="1:17" s="18" customFormat="1" ht="24.75" customHeight="1">
      <c r="A9" s="159" t="s">
        <v>52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</row>
    <row r="10" spans="1:17" s="18" customFormat="1" ht="27.75" customHeight="1">
      <c r="A10" s="159" t="s">
        <v>53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</row>
    <row r="11" spans="1:17" s="18" customFormat="1" ht="12.75" customHeight="1">
      <c r="A11" s="160" t="s">
        <v>54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</row>
    <row r="12" spans="1:17" s="18" customFormat="1" ht="12.75" customHeight="1">
      <c r="A12" s="160" t="s">
        <v>55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</row>
  </sheetData>
  <sheetProtection selectLockedCells="1" selectUnlockedCells="1"/>
  <mergeCells count="8">
    <mergeCell ref="A11:Q11"/>
    <mergeCell ref="A12:Q12"/>
    <mergeCell ref="A5:J5"/>
    <mergeCell ref="A6:I6"/>
    <mergeCell ref="A7:Q7"/>
    <mergeCell ref="A8:Q8"/>
    <mergeCell ref="A9:Q9"/>
    <mergeCell ref="A10:Q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U14"/>
  <sheetViews>
    <sheetView zoomScale="120" zoomScaleNormal="120" zoomScalePageLayoutView="0" workbookViewId="0" topLeftCell="A1">
      <selection activeCell="P5" sqref="P5"/>
    </sheetView>
  </sheetViews>
  <sheetFormatPr defaultColWidth="11.57421875" defaultRowHeight="12.75"/>
  <cols>
    <col min="1" max="1" width="2.7109375" style="0" customWidth="1"/>
    <col min="2" max="2" width="8.140625" style="0" customWidth="1"/>
    <col min="3" max="3" width="7.28125" style="0" customWidth="1"/>
    <col min="4" max="4" width="6.421875" style="0" customWidth="1"/>
    <col min="5" max="5" width="7.00390625" style="0" customWidth="1"/>
    <col min="6" max="6" width="7.57421875" style="0" customWidth="1"/>
    <col min="7" max="7" width="5.00390625" style="0" customWidth="1"/>
    <col min="8" max="8" width="9.7109375" style="0" customWidth="1"/>
    <col min="9" max="9" width="7.00390625" style="0" customWidth="1"/>
    <col min="10" max="10" width="6.8515625" style="0" customWidth="1"/>
    <col min="11" max="11" width="6.28125" style="0" customWidth="1"/>
    <col min="12" max="12" width="8.00390625" style="0" customWidth="1"/>
    <col min="13" max="13" width="9.140625" style="0" customWidth="1"/>
    <col min="14" max="14" width="8.28125" style="0" customWidth="1"/>
    <col min="15" max="15" width="9.7109375" style="0" customWidth="1"/>
    <col min="16" max="16" width="4.28125" style="0" customWidth="1"/>
    <col min="17" max="17" width="10.140625" style="0" customWidth="1"/>
    <col min="18" max="255" width="9.140625" style="0" customWidth="1"/>
  </cols>
  <sheetData>
    <row r="2" s="21" customFormat="1" ht="12">
      <c r="B2" s="22" t="s">
        <v>168</v>
      </c>
    </row>
    <row r="3" spans="1:17" s="25" customFormat="1" ht="54" customHeight="1">
      <c r="A3" s="55" t="s">
        <v>0</v>
      </c>
      <c r="B3" s="23" t="s">
        <v>119</v>
      </c>
      <c r="C3" s="23" t="s">
        <v>120</v>
      </c>
      <c r="D3" s="23" t="s">
        <v>3</v>
      </c>
      <c r="E3" s="23" t="s">
        <v>4</v>
      </c>
      <c r="F3" s="23" t="s">
        <v>5</v>
      </c>
      <c r="G3" s="24" t="s">
        <v>6</v>
      </c>
      <c r="H3" s="23" t="s">
        <v>7</v>
      </c>
      <c r="I3" s="23" t="s">
        <v>120</v>
      </c>
      <c r="J3" s="23" t="s">
        <v>3</v>
      </c>
      <c r="K3" s="23" t="s">
        <v>4</v>
      </c>
      <c r="L3" s="23" t="s">
        <v>5</v>
      </c>
      <c r="M3" s="23" t="s">
        <v>8</v>
      </c>
      <c r="N3" s="23" t="s">
        <v>9</v>
      </c>
      <c r="O3" s="24" t="s">
        <v>10</v>
      </c>
      <c r="P3" s="24" t="s">
        <v>11</v>
      </c>
      <c r="Q3" s="24" t="s">
        <v>12</v>
      </c>
    </row>
    <row r="4" spans="1:17" s="28" customFormat="1" ht="12">
      <c r="A4" s="26" t="s">
        <v>13</v>
      </c>
      <c r="B4" s="26" t="s">
        <v>14</v>
      </c>
      <c r="C4" s="26" t="s">
        <v>15</v>
      </c>
      <c r="D4" s="26" t="s">
        <v>16</v>
      </c>
      <c r="E4" s="26" t="s">
        <v>17</v>
      </c>
      <c r="F4" s="26" t="s">
        <v>18</v>
      </c>
      <c r="G4" s="26" t="s">
        <v>19</v>
      </c>
      <c r="H4" s="26" t="s">
        <v>20</v>
      </c>
      <c r="I4" s="26" t="s">
        <v>21</v>
      </c>
      <c r="J4" s="26" t="s">
        <v>22</v>
      </c>
      <c r="K4" s="26" t="s">
        <v>23</v>
      </c>
      <c r="L4" s="26" t="s">
        <v>24</v>
      </c>
      <c r="M4" s="26" t="s">
        <v>25</v>
      </c>
      <c r="N4" s="26" t="s">
        <v>26</v>
      </c>
      <c r="O4" s="27" t="s">
        <v>27</v>
      </c>
      <c r="P4" s="26" t="s">
        <v>28</v>
      </c>
      <c r="Q4" s="26" t="s">
        <v>29</v>
      </c>
    </row>
    <row r="5" spans="1:21" s="18" customFormat="1" ht="24">
      <c r="A5" s="59">
        <v>1</v>
      </c>
      <c r="B5" s="59">
        <v>3</v>
      </c>
      <c r="C5" s="59">
        <v>60</v>
      </c>
      <c r="D5" s="59">
        <v>85</v>
      </c>
      <c r="E5" s="59" t="s">
        <v>121</v>
      </c>
      <c r="F5" s="57" t="s">
        <v>36</v>
      </c>
      <c r="G5" s="59">
        <v>6</v>
      </c>
      <c r="H5" s="59"/>
      <c r="I5" s="59"/>
      <c r="J5" s="59"/>
      <c r="K5" s="59"/>
      <c r="L5" s="59"/>
      <c r="M5" s="59"/>
      <c r="N5" s="9"/>
      <c r="O5" s="41">
        <v>0</v>
      </c>
      <c r="P5" s="11"/>
      <c r="Q5" s="154">
        <f>ROUND((O5*P5+O5)*N5,2)</f>
        <v>0</v>
      </c>
      <c r="R5" s="153"/>
      <c r="S5" s="138"/>
      <c r="T5" s="138"/>
      <c r="U5" s="138"/>
    </row>
    <row r="7" spans="1:15" s="18" customFormat="1" ht="12.75" customHeight="1">
      <c r="A7" s="159" t="s">
        <v>122</v>
      </c>
      <c r="B7" s="159"/>
      <c r="C7" s="159"/>
      <c r="D7" s="159"/>
      <c r="E7" s="159"/>
      <c r="F7" s="159"/>
      <c r="G7" s="159"/>
      <c r="H7" s="159"/>
      <c r="I7" s="159"/>
      <c r="J7" s="159"/>
      <c r="K7" s="61"/>
      <c r="L7" s="61"/>
      <c r="M7" s="61"/>
      <c r="N7" s="61"/>
      <c r="O7" s="61"/>
    </row>
    <row r="8" spans="1:10" s="18" customFormat="1" ht="12.75" customHeight="1">
      <c r="A8" s="167" t="s">
        <v>99</v>
      </c>
      <c r="B8" s="167"/>
      <c r="C8" s="167"/>
      <c r="D8" s="167"/>
      <c r="E8" s="167"/>
      <c r="F8" s="167"/>
      <c r="G8" s="167"/>
      <c r="H8" s="167"/>
      <c r="I8" s="167"/>
      <c r="J8" s="89"/>
    </row>
    <row r="9" spans="1:17" s="18" customFormat="1" ht="12.75" customHeight="1">
      <c r="A9" s="160" t="s">
        <v>50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</row>
    <row r="10" spans="1:17" s="18" customFormat="1" ht="12.75" customHeight="1">
      <c r="A10" s="160" t="s">
        <v>51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</row>
    <row r="11" spans="1:17" s="18" customFormat="1" ht="28.5" customHeight="1">
      <c r="A11" s="159" t="s">
        <v>52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</row>
    <row r="12" spans="1:17" s="18" customFormat="1" ht="27" customHeight="1">
      <c r="A12" s="159" t="s">
        <v>53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</row>
    <row r="13" spans="1:17" s="18" customFormat="1" ht="12.75" customHeight="1">
      <c r="A13" s="160" t="s">
        <v>54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</row>
    <row r="14" spans="1:17" s="18" customFormat="1" ht="12.75" customHeight="1">
      <c r="A14" s="160" t="s">
        <v>55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</row>
  </sheetData>
  <sheetProtection selectLockedCells="1" selectUnlockedCells="1"/>
  <mergeCells count="8">
    <mergeCell ref="A13:Q13"/>
    <mergeCell ref="A14:Q14"/>
    <mergeCell ref="A7:J7"/>
    <mergeCell ref="A8:I8"/>
    <mergeCell ref="A9:Q9"/>
    <mergeCell ref="A10:Q10"/>
    <mergeCell ref="A11:Q11"/>
    <mergeCell ref="A12:Q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7"/>
  <sheetViews>
    <sheetView zoomScale="120" zoomScaleNormal="120" zoomScalePageLayoutView="0" workbookViewId="0" topLeftCell="A7">
      <selection activeCell="K10" sqref="K10"/>
    </sheetView>
  </sheetViews>
  <sheetFormatPr defaultColWidth="11.57421875" defaultRowHeight="12.75"/>
  <cols>
    <col min="1" max="1" width="3.57421875" style="0" customWidth="1"/>
    <col min="2" max="2" width="39.00390625" style="0" customWidth="1"/>
    <col min="3" max="3" width="5.8515625" style="0" customWidth="1"/>
    <col min="4" max="4" width="13.28125" style="0" customWidth="1"/>
    <col min="5" max="5" width="8.57421875" style="0" customWidth="1"/>
    <col min="6" max="6" width="10.57421875" style="0" customWidth="1"/>
    <col min="7" max="7" width="11.57421875" style="0" customWidth="1"/>
    <col min="8" max="8" width="9.8515625" style="0" customWidth="1"/>
    <col min="9" max="9" width="10.7109375" style="0" customWidth="1"/>
    <col min="10" max="10" width="6.00390625" style="0" customWidth="1"/>
    <col min="11" max="11" width="11.8515625" style="0" customWidth="1"/>
  </cols>
  <sheetData>
    <row r="1" ht="12.75">
      <c r="A1" s="22" t="s">
        <v>145</v>
      </c>
    </row>
    <row r="2" spans="1:11" s="36" customFormat="1" ht="45">
      <c r="A2" s="97" t="s">
        <v>0</v>
      </c>
      <c r="B2" s="97" t="s">
        <v>72</v>
      </c>
      <c r="C2" s="24" t="s">
        <v>6</v>
      </c>
      <c r="D2" s="97" t="s">
        <v>73</v>
      </c>
      <c r="E2" s="97" t="s">
        <v>74</v>
      </c>
      <c r="F2" s="97" t="s">
        <v>136</v>
      </c>
      <c r="G2" s="97" t="s">
        <v>76</v>
      </c>
      <c r="H2" s="97" t="s">
        <v>77</v>
      </c>
      <c r="I2" s="24" t="s">
        <v>10</v>
      </c>
      <c r="J2" s="97" t="s">
        <v>78</v>
      </c>
      <c r="K2" s="97" t="s">
        <v>12</v>
      </c>
    </row>
    <row r="3" spans="1:11" s="38" customFormat="1" ht="11.25">
      <c r="A3" s="37">
        <v>1</v>
      </c>
      <c r="B3" s="37">
        <v>2</v>
      </c>
      <c r="C3" s="37">
        <v>3</v>
      </c>
      <c r="D3" s="37">
        <v>4</v>
      </c>
      <c r="E3" s="37">
        <v>5</v>
      </c>
      <c r="F3" s="37">
        <v>6</v>
      </c>
      <c r="G3" s="37">
        <v>7</v>
      </c>
      <c r="H3" s="37">
        <v>8</v>
      </c>
      <c r="I3" s="37">
        <v>9</v>
      </c>
      <c r="J3" s="37">
        <v>10</v>
      </c>
      <c r="K3" s="37">
        <v>11</v>
      </c>
    </row>
    <row r="4" spans="1:11" ht="109.5" customHeight="1">
      <c r="A4" s="40">
        <v>1</v>
      </c>
      <c r="B4" s="98" t="s">
        <v>139</v>
      </c>
      <c r="C4" s="40">
        <v>36</v>
      </c>
      <c r="D4" s="40"/>
      <c r="E4" s="40"/>
      <c r="F4" s="40"/>
      <c r="G4" s="40"/>
      <c r="H4" s="9"/>
      <c r="I4" s="41">
        <v>0</v>
      </c>
      <c r="J4" s="11"/>
      <c r="K4" s="41">
        <f aca="true" t="shared" si="0" ref="K4:K9">ROUND((I4*J4+I4)*H4,2)</f>
        <v>0</v>
      </c>
    </row>
    <row r="5" spans="1:11" ht="90.75" customHeight="1">
      <c r="A5" s="40">
        <v>2</v>
      </c>
      <c r="B5" s="98" t="s">
        <v>140</v>
      </c>
      <c r="C5" s="40">
        <v>15</v>
      </c>
      <c r="D5" s="40"/>
      <c r="E5" s="40"/>
      <c r="F5" s="40"/>
      <c r="G5" s="40"/>
      <c r="H5" s="9"/>
      <c r="I5" s="41">
        <v>0</v>
      </c>
      <c r="J5" s="11"/>
      <c r="K5" s="41">
        <f t="shared" si="0"/>
        <v>0</v>
      </c>
    </row>
    <row r="6" spans="1:11" ht="121.5" customHeight="1">
      <c r="A6" s="40">
        <v>3</v>
      </c>
      <c r="B6" s="98" t="s">
        <v>141</v>
      </c>
      <c r="C6" s="40">
        <v>10</v>
      </c>
      <c r="D6" s="40"/>
      <c r="E6" s="40"/>
      <c r="F6" s="40"/>
      <c r="G6" s="40"/>
      <c r="H6" s="9"/>
      <c r="I6" s="41">
        <v>0</v>
      </c>
      <c r="J6" s="11"/>
      <c r="K6" s="41">
        <f t="shared" si="0"/>
        <v>0</v>
      </c>
    </row>
    <row r="7" spans="1:11" ht="127.5" customHeight="1">
      <c r="A7" s="40">
        <v>4</v>
      </c>
      <c r="B7" s="98" t="s">
        <v>142</v>
      </c>
      <c r="C7" s="40">
        <v>15</v>
      </c>
      <c r="D7" s="40"/>
      <c r="E7" s="40"/>
      <c r="F7" s="40"/>
      <c r="G7" s="40"/>
      <c r="H7" s="9"/>
      <c r="I7" s="41">
        <v>0</v>
      </c>
      <c r="J7" s="11"/>
      <c r="K7" s="41">
        <f t="shared" si="0"/>
        <v>0</v>
      </c>
    </row>
    <row r="8" spans="1:11" ht="80.25" customHeight="1">
      <c r="A8" s="40">
        <v>5</v>
      </c>
      <c r="B8" s="98" t="s">
        <v>143</v>
      </c>
      <c r="C8" s="40">
        <v>34</v>
      </c>
      <c r="D8" s="40"/>
      <c r="E8" s="40"/>
      <c r="F8" s="40"/>
      <c r="G8" s="40"/>
      <c r="H8" s="9"/>
      <c r="I8" s="41">
        <v>0</v>
      </c>
      <c r="J8" s="11"/>
      <c r="K8" s="41">
        <f t="shared" si="0"/>
        <v>0</v>
      </c>
    </row>
    <row r="9" spans="1:11" ht="80.25" customHeight="1">
      <c r="A9" s="40">
        <v>6</v>
      </c>
      <c r="B9" s="98" t="s">
        <v>144</v>
      </c>
      <c r="C9" s="40">
        <v>10</v>
      </c>
      <c r="D9" s="40"/>
      <c r="E9" s="40"/>
      <c r="F9" s="40"/>
      <c r="G9" s="40"/>
      <c r="H9" s="9"/>
      <c r="I9" s="41">
        <v>0</v>
      </c>
      <c r="J9" s="11"/>
      <c r="K9" s="41">
        <f t="shared" si="0"/>
        <v>0</v>
      </c>
    </row>
    <row r="10" spans="1:15" ht="12.75" customHeight="1">
      <c r="A10" s="174" t="s">
        <v>82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83">
        <f>SUM(K4:K9)</f>
        <v>0</v>
      </c>
      <c r="L10" s="149"/>
      <c r="M10" s="149"/>
      <c r="N10" s="149"/>
      <c r="O10" s="149"/>
    </row>
    <row r="11" spans="1:11" s="18" customFormat="1" ht="12.75" customHeight="1">
      <c r="A11" s="173" t="s">
        <v>50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</row>
    <row r="12" spans="1:11" s="18" customFormat="1" ht="12.75" customHeight="1">
      <c r="A12" s="173" t="s">
        <v>83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</row>
    <row r="13" spans="1:11" s="18" customFormat="1" ht="12.75" customHeight="1">
      <c r="A13" s="162" t="s">
        <v>84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</row>
    <row r="14" spans="1:11" s="18" customFormat="1" ht="27.75" customHeight="1">
      <c r="A14" s="162" t="s">
        <v>85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</row>
    <row r="15" spans="1:11" s="18" customFormat="1" ht="12.75" customHeight="1">
      <c r="A15" s="173" t="s">
        <v>86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</row>
    <row r="16" spans="1:11" s="18" customFormat="1" ht="12.75" customHeight="1">
      <c r="A16" s="173" t="s">
        <v>87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</row>
    <row r="17" spans="1:11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</row>
  </sheetData>
  <sheetProtection selectLockedCells="1" selectUnlockedCells="1"/>
  <mergeCells count="7">
    <mergeCell ref="A16:K16"/>
    <mergeCell ref="A10:J10"/>
    <mergeCell ref="A11:K11"/>
    <mergeCell ref="A12:K12"/>
    <mergeCell ref="A13:K13"/>
    <mergeCell ref="A14:K14"/>
    <mergeCell ref="A15:K15"/>
  </mergeCells>
  <printOptions/>
  <pageMargins left="0.7875" right="0.7875" top="1.0527777777777778" bottom="1.0527777777777778" header="0.5118055555555555" footer="0.511805555555555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8"/>
  <sheetViews>
    <sheetView zoomScale="120" zoomScaleNormal="120" zoomScalePageLayoutView="0" workbookViewId="0" topLeftCell="A1">
      <selection activeCell="K8" sqref="K8"/>
    </sheetView>
  </sheetViews>
  <sheetFormatPr defaultColWidth="11.57421875" defaultRowHeight="12.75"/>
  <cols>
    <col min="1" max="1" width="3.57421875" style="0" customWidth="1"/>
    <col min="2" max="2" width="34.421875" style="0" customWidth="1"/>
    <col min="3" max="3" width="6.8515625" style="0" customWidth="1"/>
    <col min="4" max="4" width="10.421875" style="0" customWidth="1"/>
    <col min="5" max="5" width="11.00390625" style="0" customWidth="1"/>
    <col min="6" max="6" width="8.57421875" style="0" customWidth="1"/>
    <col min="7" max="8" width="10.57421875" style="0" customWidth="1"/>
    <col min="9" max="9" width="10.28125" style="0" customWidth="1"/>
    <col min="10" max="10" width="4.28125" style="0" customWidth="1"/>
    <col min="11" max="11" width="12.00390625" style="0" customWidth="1"/>
    <col min="12" max="244" width="9.140625" style="0" customWidth="1"/>
  </cols>
  <sheetData>
    <row r="1" spans="1:11" s="21" customFormat="1" ht="18" customHeight="1">
      <c r="A1" s="175" t="s">
        <v>169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s="36" customFormat="1" ht="45">
      <c r="A2" s="35" t="s">
        <v>0</v>
      </c>
      <c r="B2" s="35" t="s">
        <v>72</v>
      </c>
      <c r="C2" s="24" t="s">
        <v>6</v>
      </c>
      <c r="D2" s="35" t="s">
        <v>123</v>
      </c>
      <c r="E2" s="35" t="s">
        <v>124</v>
      </c>
      <c r="F2" s="35" t="s">
        <v>125</v>
      </c>
      <c r="G2" s="35" t="s">
        <v>76</v>
      </c>
      <c r="H2" s="35" t="s">
        <v>77</v>
      </c>
      <c r="I2" s="24" t="s">
        <v>10</v>
      </c>
      <c r="J2" s="35" t="s">
        <v>78</v>
      </c>
      <c r="K2" s="35" t="s">
        <v>12</v>
      </c>
    </row>
    <row r="3" spans="1:11" s="36" customFormat="1" ht="11.25">
      <c r="A3" s="35">
        <v>1</v>
      </c>
      <c r="B3" s="35">
        <v>2</v>
      </c>
      <c r="C3" s="35">
        <v>3</v>
      </c>
      <c r="D3" s="35">
        <v>4</v>
      </c>
      <c r="E3" s="35">
        <v>5</v>
      </c>
      <c r="F3" s="35">
        <v>6</v>
      </c>
      <c r="G3" s="35">
        <v>7</v>
      </c>
      <c r="H3" s="35">
        <v>8</v>
      </c>
      <c r="I3" s="35">
        <v>9</v>
      </c>
      <c r="J3" s="35">
        <v>10</v>
      </c>
      <c r="K3" s="35">
        <v>11</v>
      </c>
    </row>
    <row r="4" spans="1:11" ht="72.75" customHeight="1">
      <c r="A4" s="90">
        <v>1</v>
      </c>
      <c r="B4" s="91" t="s">
        <v>126</v>
      </c>
      <c r="C4" s="40">
        <v>105</v>
      </c>
      <c r="D4" s="40"/>
      <c r="E4" s="59"/>
      <c r="F4" s="40"/>
      <c r="G4" s="40"/>
      <c r="H4" s="9"/>
      <c r="I4" s="41">
        <v>0</v>
      </c>
      <c r="J4" s="11"/>
      <c r="K4" s="43">
        <f>ROUND((I4*J4+I4)*H4,2)</f>
        <v>0</v>
      </c>
    </row>
    <row r="5" spans="1:11" ht="84.75" customHeight="1">
      <c r="A5" s="90">
        <v>2</v>
      </c>
      <c r="B5" s="91" t="s">
        <v>127</v>
      </c>
      <c r="C5" s="40">
        <v>10</v>
      </c>
      <c r="D5" s="40"/>
      <c r="E5" s="59"/>
      <c r="F5" s="40"/>
      <c r="G5" s="40"/>
      <c r="H5" s="9"/>
      <c r="I5" s="41">
        <v>0</v>
      </c>
      <c r="J5" s="11"/>
      <c r="K5" s="43">
        <f>ROUND((I5*J5+I5)*H5,2)</f>
        <v>0</v>
      </c>
    </row>
    <row r="6" spans="1:11" s="62" customFormat="1" ht="82.5" customHeight="1">
      <c r="A6" s="90">
        <v>3</v>
      </c>
      <c r="B6" s="91" t="s">
        <v>128</v>
      </c>
      <c r="C6" s="40">
        <v>5</v>
      </c>
      <c r="D6" s="40"/>
      <c r="E6" s="59"/>
      <c r="F6" s="40"/>
      <c r="G6" s="40"/>
      <c r="H6" s="9"/>
      <c r="I6" s="41">
        <v>0</v>
      </c>
      <c r="J6" s="11"/>
      <c r="K6" s="43">
        <f>ROUND((I6*J6+I6)*H6,2)</f>
        <v>0</v>
      </c>
    </row>
    <row r="7" spans="1:11" s="94" customFormat="1" ht="84.75" customHeight="1">
      <c r="A7" s="90">
        <v>4</v>
      </c>
      <c r="B7" s="91" t="s">
        <v>129</v>
      </c>
      <c r="C7" s="40">
        <v>5</v>
      </c>
      <c r="D7" s="40"/>
      <c r="E7" s="92"/>
      <c r="F7" s="93"/>
      <c r="G7" s="40"/>
      <c r="H7" s="9"/>
      <c r="I7" s="41">
        <v>0</v>
      </c>
      <c r="J7" s="11"/>
      <c r="K7" s="43">
        <f>ROUND((I7*J7+I7)*H7,2)</f>
        <v>0</v>
      </c>
    </row>
    <row r="8" spans="1:16" ht="12.75" customHeight="1">
      <c r="A8" s="174" t="s">
        <v>130</v>
      </c>
      <c r="B8" s="174"/>
      <c r="C8" s="174"/>
      <c r="D8" s="174"/>
      <c r="E8" s="174"/>
      <c r="F8" s="174"/>
      <c r="G8" s="174"/>
      <c r="H8" s="174"/>
      <c r="I8" s="174"/>
      <c r="J8" s="174"/>
      <c r="K8" s="185">
        <f>SUM(K4:K7)</f>
        <v>0</v>
      </c>
      <c r="L8" s="149"/>
      <c r="M8" s="149"/>
      <c r="N8" s="149"/>
      <c r="O8" s="149"/>
      <c r="P8" s="149"/>
    </row>
    <row r="9" spans="1:11" s="21" customFormat="1" ht="12.75" customHeight="1">
      <c r="A9" s="176" t="s">
        <v>131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</row>
    <row r="10" spans="1:9" s="21" customFormat="1" ht="12">
      <c r="A10" s="21" t="s">
        <v>132</v>
      </c>
      <c r="I10" s="95"/>
    </row>
    <row r="11" s="21" customFormat="1" ht="12">
      <c r="A11" s="21" t="s">
        <v>133</v>
      </c>
    </row>
    <row r="12" spans="1:11" s="29" customFormat="1" ht="12.75" customHeight="1">
      <c r="A12" s="173" t="s">
        <v>50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</row>
    <row r="13" spans="1:11" s="29" customFormat="1" ht="12.75" customHeight="1">
      <c r="A13" s="173" t="s">
        <v>134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</row>
    <row r="14" spans="1:11" s="29" customFormat="1" ht="26.25" customHeight="1">
      <c r="A14" s="162" t="s">
        <v>135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</row>
    <row r="15" spans="1:11" s="29" customFormat="1" ht="27.75" customHeight="1">
      <c r="A15" s="162" t="s">
        <v>85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</row>
    <row r="16" spans="1:11" s="29" customFormat="1" ht="12.75" customHeight="1">
      <c r="A16" s="173" t="s">
        <v>86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</row>
    <row r="17" spans="1:11" s="29" customFormat="1" ht="12.75" customHeight="1">
      <c r="A17" s="173" t="s">
        <v>87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</row>
    <row r="18" spans="1:11" s="29" customFormat="1" ht="12.75" customHeight="1">
      <c r="A18" s="173" t="s">
        <v>56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</row>
  </sheetData>
  <sheetProtection selectLockedCells="1" selectUnlockedCells="1"/>
  <mergeCells count="10">
    <mergeCell ref="A15:K15"/>
    <mergeCell ref="A16:K16"/>
    <mergeCell ref="A17:K17"/>
    <mergeCell ref="A18:K18"/>
    <mergeCell ref="A1:K1"/>
    <mergeCell ref="A8:J8"/>
    <mergeCell ref="A9:K9"/>
    <mergeCell ref="A12:K12"/>
    <mergeCell ref="A13:K13"/>
    <mergeCell ref="A14:K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2"/>
  <sheetViews>
    <sheetView zoomScale="120" zoomScaleNormal="120" zoomScalePageLayoutView="0" workbookViewId="0" topLeftCell="A1">
      <selection activeCell="K6" sqref="K6"/>
    </sheetView>
  </sheetViews>
  <sheetFormatPr defaultColWidth="11.57421875" defaultRowHeight="12.75"/>
  <cols>
    <col min="1" max="1" width="5.140625" style="0" customWidth="1"/>
    <col min="2" max="2" width="27.28125" style="0" customWidth="1"/>
    <col min="3" max="3" width="9.00390625" style="0" customWidth="1"/>
    <col min="4" max="4" width="13.7109375" style="0" customWidth="1"/>
    <col min="5" max="5" width="11.57421875" style="0" customWidth="1"/>
    <col min="6" max="6" width="11.00390625" style="0" customWidth="1"/>
    <col min="7" max="9" width="11.57421875" style="0" customWidth="1"/>
    <col min="10" max="10" width="5.28125" style="0" customWidth="1"/>
    <col min="11" max="11" width="13.7109375" style="0" customWidth="1"/>
  </cols>
  <sheetData>
    <row r="1" ht="12.75">
      <c r="A1" s="22" t="s">
        <v>186</v>
      </c>
    </row>
    <row r="2" spans="1:11" s="36" customFormat="1" ht="33.75">
      <c r="A2" s="35" t="s">
        <v>0</v>
      </c>
      <c r="B2" s="35" t="s">
        <v>72</v>
      </c>
      <c r="C2" s="24" t="s">
        <v>6</v>
      </c>
      <c r="D2" s="35" t="s">
        <v>73</v>
      </c>
      <c r="E2" s="35" t="s">
        <v>74</v>
      </c>
      <c r="F2" s="35" t="s">
        <v>75</v>
      </c>
      <c r="G2" s="35" t="s">
        <v>76</v>
      </c>
      <c r="H2" s="35" t="s">
        <v>77</v>
      </c>
      <c r="I2" s="24" t="s">
        <v>10</v>
      </c>
      <c r="J2" s="35" t="s">
        <v>78</v>
      </c>
      <c r="K2" s="35" t="s">
        <v>12</v>
      </c>
    </row>
    <row r="3" spans="1:11" s="38" customFormat="1" ht="11.25">
      <c r="A3" s="37">
        <v>1</v>
      </c>
      <c r="B3" s="37">
        <v>2</v>
      </c>
      <c r="C3" s="37">
        <v>3</v>
      </c>
      <c r="D3" s="37">
        <v>4</v>
      </c>
      <c r="E3" s="37">
        <v>5</v>
      </c>
      <c r="F3" s="37">
        <v>6</v>
      </c>
      <c r="G3" s="37">
        <v>7</v>
      </c>
      <c r="H3" s="37">
        <v>8</v>
      </c>
      <c r="I3" s="37">
        <v>9</v>
      </c>
      <c r="J3" s="37">
        <v>10</v>
      </c>
      <c r="K3" s="37">
        <v>11</v>
      </c>
    </row>
    <row r="4" spans="1:11" ht="147" customHeight="1">
      <c r="A4" s="35">
        <v>1</v>
      </c>
      <c r="B4" s="42" t="s">
        <v>80</v>
      </c>
      <c r="C4" s="40">
        <v>10</v>
      </c>
      <c r="D4" s="40"/>
      <c r="E4" s="40"/>
      <c r="F4" s="40"/>
      <c r="G4" s="40"/>
      <c r="H4" s="9"/>
      <c r="I4" s="41">
        <v>0</v>
      </c>
      <c r="J4" s="11"/>
      <c r="K4" s="43">
        <f>ROUND((I4*J4+I4)*H4,2)</f>
        <v>0</v>
      </c>
    </row>
    <row r="5" spans="1:11" ht="84.75" customHeight="1">
      <c r="A5" s="35">
        <v>2</v>
      </c>
      <c r="B5" s="42" t="s">
        <v>81</v>
      </c>
      <c r="C5" s="40">
        <v>20</v>
      </c>
      <c r="D5" s="40"/>
      <c r="E5" s="40"/>
      <c r="F5" s="40"/>
      <c r="G5" s="40"/>
      <c r="H5" s="9"/>
      <c r="I5" s="41">
        <v>0</v>
      </c>
      <c r="J5" s="11"/>
      <c r="K5" s="43">
        <f>ROUND((I5*J5+I5)*H5,2)</f>
        <v>0</v>
      </c>
    </row>
    <row r="6" spans="1:15" ht="12.75" customHeight="1">
      <c r="A6" s="170" t="s">
        <v>82</v>
      </c>
      <c r="B6" s="170"/>
      <c r="C6" s="170"/>
      <c r="D6" s="170"/>
      <c r="E6" s="170"/>
      <c r="F6" s="170"/>
      <c r="G6" s="170"/>
      <c r="H6" s="170"/>
      <c r="I6" s="170"/>
      <c r="J6" s="170"/>
      <c r="K6" s="180">
        <f>SUM(K4:K5)</f>
        <v>0</v>
      </c>
      <c r="L6" s="149"/>
      <c r="M6" s="149"/>
      <c r="N6" s="149"/>
      <c r="O6" s="149"/>
    </row>
    <row r="7" spans="1:11" s="18" customFormat="1" ht="12.75" customHeight="1">
      <c r="A7" s="160" t="s">
        <v>50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</row>
    <row r="8" spans="1:11" s="18" customFormat="1" ht="12.75" customHeight="1">
      <c r="A8" s="160" t="s">
        <v>83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</row>
    <row r="9" spans="1:11" s="18" customFormat="1" ht="12.75" customHeight="1">
      <c r="A9" s="159" t="s">
        <v>84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</row>
    <row r="10" spans="1:11" s="18" customFormat="1" ht="27.75" customHeight="1">
      <c r="A10" s="159" t="s">
        <v>85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</row>
    <row r="11" spans="1:11" s="18" customFormat="1" ht="12.75" customHeight="1">
      <c r="A11" s="160" t="s">
        <v>86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</row>
    <row r="12" spans="1:11" s="18" customFormat="1" ht="12.75" customHeight="1">
      <c r="A12" s="160" t="s">
        <v>87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</row>
  </sheetData>
  <sheetProtection selectLockedCells="1" selectUnlockedCells="1"/>
  <mergeCells count="7">
    <mergeCell ref="A12:K12"/>
    <mergeCell ref="A6:J6"/>
    <mergeCell ref="A7:K7"/>
    <mergeCell ref="A8:K8"/>
    <mergeCell ref="A9:K9"/>
    <mergeCell ref="A10:K10"/>
    <mergeCell ref="A11:K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7"/>
  <sheetViews>
    <sheetView zoomScale="120" zoomScaleNormal="120" zoomScalePageLayoutView="0" workbookViewId="0" topLeftCell="A1">
      <selection activeCell="K9" sqref="K9"/>
    </sheetView>
  </sheetViews>
  <sheetFormatPr defaultColWidth="11.57421875" defaultRowHeight="12.75"/>
  <cols>
    <col min="1" max="1" width="3.140625" style="0" customWidth="1"/>
    <col min="2" max="2" width="25.140625" style="0" customWidth="1"/>
    <col min="3" max="3" width="6.28125" style="0" customWidth="1"/>
    <col min="4" max="4" width="14.00390625" style="0" customWidth="1"/>
    <col min="5" max="5" width="8.7109375" style="0" customWidth="1"/>
    <col min="6" max="6" width="14.00390625" style="0" customWidth="1"/>
    <col min="7" max="7" width="10.28125" style="0" customWidth="1"/>
    <col min="8" max="8" width="13.28125" style="0" customWidth="1"/>
    <col min="9" max="9" width="11.28125" style="0" customWidth="1"/>
    <col min="10" max="10" width="5.421875" style="0" customWidth="1"/>
    <col min="11" max="11" width="12.140625" style="99" customWidth="1"/>
    <col min="12" max="12" width="9.140625" style="0" customWidth="1"/>
    <col min="13" max="13" width="4.8515625" style="0" customWidth="1"/>
    <col min="14" max="14" width="11.28125" style="0" customWidth="1"/>
    <col min="15" max="253" width="9.140625" style="0" customWidth="1"/>
  </cols>
  <sheetData>
    <row r="1" spans="1:19" s="105" customFormat="1" ht="12.75">
      <c r="A1" s="100" t="s">
        <v>170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  <c r="L1" s="103"/>
      <c r="M1" s="103"/>
      <c r="N1" s="103"/>
      <c r="O1" s="104"/>
      <c r="P1" s="104"/>
      <c r="Q1" s="104"/>
      <c r="R1" s="104"/>
      <c r="S1" s="104"/>
    </row>
    <row r="2" spans="1:14" s="107" customFormat="1" ht="12.75" customHeight="1">
      <c r="A2" s="177" t="s">
        <v>146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06"/>
      <c r="M2" s="106"/>
      <c r="N2" s="106"/>
    </row>
    <row r="3" spans="1:14" s="110" customFormat="1" ht="45.75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08"/>
      <c r="M3" s="109"/>
      <c r="N3" s="109"/>
    </row>
    <row r="4" spans="1:11" s="36" customFormat="1" ht="45">
      <c r="A4" s="35" t="s">
        <v>0</v>
      </c>
      <c r="B4" s="35" t="s">
        <v>72</v>
      </c>
      <c r="C4" s="24" t="s">
        <v>6</v>
      </c>
      <c r="D4" s="35" t="s">
        <v>73</v>
      </c>
      <c r="E4" s="35" t="s">
        <v>74</v>
      </c>
      <c r="F4" s="35" t="s">
        <v>136</v>
      </c>
      <c r="G4" s="111" t="s">
        <v>76</v>
      </c>
      <c r="H4" s="111" t="s">
        <v>77</v>
      </c>
      <c r="I4" s="3" t="s">
        <v>10</v>
      </c>
      <c r="J4" s="111" t="s">
        <v>78</v>
      </c>
      <c r="K4" s="35" t="s">
        <v>12</v>
      </c>
    </row>
    <row r="5" spans="1:11" s="38" customFormat="1" ht="11.25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112">
        <v>7</v>
      </c>
      <c r="H5" s="112">
        <v>8</v>
      </c>
      <c r="I5" s="112">
        <v>9</v>
      </c>
      <c r="J5" s="112">
        <v>10</v>
      </c>
      <c r="K5" s="37">
        <v>11</v>
      </c>
    </row>
    <row r="6" spans="1:11" s="94" customFormat="1" ht="12.75">
      <c r="A6" s="113">
        <v>1</v>
      </c>
      <c r="B6" s="114" t="s">
        <v>147</v>
      </c>
      <c r="C6" s="113">
        <v>10</v>
      </c>
      <c r="D6" s="113"/>
      <c r="E6" s="113"/>
      <c r="F6" s="113"/>
      <c r="G6" s="115">
        <v>0</v>
      </c>
      <c r="H6" s="116"/>
      <c r="I6" s="10">
        <v>0</v>
      </c>
      <c r="J6" s="11"/>
      <c r="K6" s="43">
        <f>ROUND((I6*J6+I6)*H6,2)</f>
        <v>0</v>
      </c>
    </row>
    <row r="7" spans="1:11" s="94" customFormat="1" ht="21.75" customHeight="1">
      <c r="A7" s="117">
        <v>2</v>
      </c>
      <c r="B7" s="113" t="s">
        <v>148</v>
      </c>
      <c r="C7" s="117">
        <v>10</v>
      </c>
      <c r="D7" s="117"/>
      <c r="E7" s="117"/>
      <c r="F7" s="117"/>
      <c r="G7" s="118">
        <v>0</v>
      </c>
      <c r="H7" s="119"/>
      <c r="I7" s="41">
        <v>0</v>
      </c>
      <c r="J7" s="11"/>
      <c r="K7" s="43">
        <f>ROUND((I7*J7+I7)*H7,2)</f>
        <v>0</v>
      </c>
    </row>
    <row r="8" spans="1:11" s="94" customFormat="1" ht="12.75">
      <c r="A8" s="120">
        <v>3</v>
      </c>
      <c r="B8" s="113" t="s">
        <v>149</v>
      </c>
      <c r="C8" s="120">
        <v>12</v>
      </c>
      <c r="D8" s="120"/>
      <c r="E8" s="120"/>
      <c r="F8" s="120"/>
      <c r="G8" s="121">
        <v>0</v>
      </c>
      <c r="H8" s="119"/>
      <c r="I8" s="41">
        <v>0</v>
      </c>
      <c r="J8" s="11"/>
      <c r="K8" s="43">
        <f>ROUND((I8*J8+I8)*H8,2)</f>
        <v>0</v>
      </c>
    </row>
    <row r="9" spans="1:14" s="94" customFormat="1" ht="12.75" customHeight="1">
      <c r="A9" s="178" t="s">
        <v>82</v>
      </c>
      <c r="B9" s="178"/>
      <c r="C9" s="178"/>
      <c r="D9" s="178"/>
      <c r="E9" s="178"/>
      <c r="F9" s="178"/>
      <c r="G9" s="178"/>
      <c r="H9" s="178"/>
      <c r="I9" s="178"/>
      <c r="J9" s="178"/>
      <c r="K9" s="186">
        <f>SUM(K6:K8)</f>
        <v>0</v>
      </c>
      <c r="L9" s="155"/>
      <c r="M9" s="155"/>
      <c r="N9" s="155"/>
    </row>
    <row r="11" spans="1:11" s="18" customFormat="1" ht="16.5" customHeight="1">
      <c r="A11" s="160" t="s">
        <v>50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</row>
    <row r="12" spans="1:11" s="18" customFormat="1" ht="12.75" customHeight="1">
      <c r="A12" s="160" t="s">
        <v>83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</row>
    <row r="13" spans="1:11" s="18" customFormat="1" ht="27.75" customHeight="1">
      <c r="A13" s="159" t="s">
        <v>150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</row>
    <row r="14" spans="1:11" s="18" customFormat="1" ht="27.75" customHeight="1">
      <c r="A14" s="159" t="s">
        <v>85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</row>
    <row r="15" spans="1:11" s="18" customFormat="1" ht="12.75" customHeight="1">
      <c r="A15" s="160" t="s">
        <v>86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</row>
    <row r="16" spans="1:11" s="18" customFormat="1" ht="12.75" customHeight="1">
      <c r="A16" s="160" t="s">
        <v>87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</row>
    <row r="17" spans="1:11" s="18" customFormat="1" ht="12.75" customHeight="1">
      <c r="A17" s="160" t="s">
        <v>56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</row>
  </sheetData>
  <sheetProtection selectLockedCells="1" selectUnlockedCells="1"/>
  <mergeCells count="9">
    <mergeCell ref="A15:K15"/>
    <mergeCell ref="A16:K16"/>
    <mergeCell ref="A17:K17"/>
    <mergeCell ref="A2:K3"/>
    <mergeCell ref="A9:J9"/>
    <mergeCell ref="A11:K11"/>
    <mergeCell ref="A12:K12"/>
    <mergeCell ref="A13:K13"/>
    <mergeCell ref="A14:K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5"/>
  <sheetViews>
    <sheetView zoomScale="120" zoomScaleNormal="120" zoomScalePageLayoutView="0" workbookViewId="0" topLeftCell="A1">
      <selection activeCell="J5" sqref="J5"/>
    </sheetView>
  </sheetViews>
  <sheetFormatPr defaultColWidth="11.57421875" defaultRowHeight="12.75"/>
  <cols>
    <col min="1" max="1" width="4.140625" style="0" customWidth="1"/>
    <col min="2" max="2" width="11.28125" style="0" customWidth="1"/>
    <col min="3" max="3" width="12.57421875" style="0" customWidth="1"/>
    <col min="4" max="4" width="18.8515625" style="0" customWidth="1"/>
    <col min="5" max="5" width="16.7109375" style="0" customWidth="1"/>
    <col min="6" max="6" width="9.8515625" style="0" customWidth="1"/>
    <col min="7" max="7" width="10.421875" style="0" customWidth="1"/>
    <col min="8" max="8" width="10.57421875" style="0" customWidth="1"/>
    <col min="9" max="9" width="9.8515625" style="0" customWidth="1"/>
    <col min="10" max="10" width="5.8515625" style="0" customWidth="1"/>
    <col min="11" max="11" width="13.00390625" style="0" customWidth="1"/>
    <col min="12" max="255" width="9.140625" style="0" customWidth="1"/>
  </cols>
  <sheetData>
    <row r="1" spans="1:11" s="21" customFormat="1" ht="30" customHeight="1">
      <c r="A1" s="175" t="s">
        <v>171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3" spans="1:11" s="36" customFormat="1" ht="77.25" customHeight="1">
      <c r="A3" s="35" t="s">
        <v>0</v>
      </c>
      <c r="B3" s="35" t="s">
        <v>151</v>
      </c>
      <c r="C3" s="24" t="s">
        <v>152</v>
      </c>
      <c r="D3" s="35" t="s">
        <v>123</v>
      </c>
      <c r="E3" s="35" t="s">
        <v>153</v>
      </c>
      <c r="F3" s="35" t="s">
        <v>125</v>
      </c>
      <c r="G3" s="35" t="s">
        <v>154</v>
      </c>
      <c r="H3" s="35" t="s">
        <v>155</v>
      </c>
      <c r="I3" s="24" t="s">
        <v>10</v>
      </c>
      <c r="J3" s="35" t="s">
        <v>78</v>
      </c>
      <c r="K3" s="35" t="s">
        <v>12</v>
      </c>
    </row>
    <row r="4" spans="1:11" s="25" customFormat="1" ht="11.25">
      <c r="A4" s="122" t="s">
        <v>13</v>
      </c>
      <c r="B4" s="122" t="s">
        <v>14</v>
      </c>
      <c r="C4" s="122" t="s">
        <v>15</v>
      </c>
      <c r="D4" s="122" t="s">
        <v>16</v>
      </c>
      <c r="E4" s="122" t="s">
        <v>17</v>
      </c>
      <c r="F4" s="122" t="s">
        <v>18</v>
      </c>
      <c r="G4" s="122" t="s">
        <v>19</v>
      </c>
      <c r="H4" s="122" t="s">
        <v>20</v>
      </c>
      <c r="I4" s="122" t="s">
        <v>21</v>
      </c>
      <c r="J4" s="122" t="s">
        <v>22</v>
      </c>
      <c r="K4" s="122" t="s">
        <v>23</v>
      </c>
    </row>
    <row r="5" spans="1:14" ht="12.75">
      <c r="A5" s="123">
        <v>1</v>
      </c>
      <c r="B5" s="90" t="s">
        <v>156</v>
      </c>
      <c r="C5" s="90">
        <v>36</v>
      </c>
      <c r="D5" s="90"/>
      <c r="E5" s="90"/>
      <c r="F5" s="90"/>
      <c r="G5" s="90"/>
      <c r="H5" s="77"/>
      <c r="I5" s="10">
        <v>0</v>
      </c>
      <c r="J5" s="11"/>
      <c r="K5" s="154">
        <v>0</v>
      </c>
      <c r="L5" s="156">
        <v>0</v>
      </c>
      <c r="M5" s="99"/>
      <c r="N5" s="99"/>
    </row>
    <row r="7" ht="12.75">
      <c r="A7" t="s">
        <v>157</v>
      </c>
    </row>
    <row r="8" spans="1:13" ht="12.75">
      <c r="A8" s="124" t="s">
        <v>158</v>
      </c>
      <c r="B8" s="99"/>
      <c r="C8" s="99"/>
      <c r="D8" s="99"/>
      <c r="E8" s="99"/>
      <c r="F8" s="99"/>
      <c r="G8" s="99"/>
      <c r="H8" s="99"/>
      <c r="I8" s="99"/>
      <c r="K8" s="99"/>
      <c r="L8" s="99"/>
      <c r="M8" s="99"/>
    </row>
    <row r="11" spans="1:11" s="18" customFormat="1" ht="12.75" customHeight="1">
      <c r="A11" s="160" t="s">
        <v>50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</row>
    <row r="12" spans="1:11" s="18" customFormat="1" ht="27.75" customHeight="1">
      <c r="A12" s="159" t="s">
        <v>135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</row>
    <row r="13" spans="1:11" s="18" customFormat="1" ht="27.75" customHeight="1">
      <c r="A13" s="159" t="s">
        <v>85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</row>
    <row r="14" spans="1:11" s="18" customFormat="1" ht="12.75" customHeight="1">
      <c r="A14" s="160" t="s">
        <v>86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</row>
    <row r="15" spans="1:11" s="18" customFormat="1" ht="12.75" customHeight="1">
      <c r="A15" s="160" t="s">
        <v>87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</row>
  </sheetData>
  <sheetProtection selectLockedCells="1" selectUnlockedCells="1"/>
  <mergeCells count="6">
    <mergeCell ref="A1:K1"/>
    <mergeCell ref="A11:K11"/>
    <mergeCell ref="A12:K12"/>
    <mergeCell ref="A13:K13"/>
    <mergeCell ref="A14:K14"/>
    <mergeCell ref="A15:K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1"/>
  <sheetViews>
    <sheetView zoomScale="120" zoomScaleNormal="120" zoomScalePageLayoutView="0" workbookViewId="0" topLeftCell="A1">
      <selection activeCell="P4" sqref="P4"/>
    </sheetView>
  </sheetViews>
  <sheetFormatPr defaultColWidth="11.57421875" defaultRowHeight="12.75"/>
  <cols>
    <col min="1" max="1" width="5.140625" style="0" customWidth="1"/>
    <col min="2" max="2" width="7.28125" style="0" customWidth="1"/>
    <col min="3" max="3" width="7.57421875" style="0" customWidth="1"/>
    <col min="4" max="4" width="9.421875" style="0" customWidth="1"/>
    <col min="5" max="5" width="8.00390625" style="0" customWidth="1"/>
    <col min="6" max="6" width="8.140625" style="0" customWidth="1"/>
    <col min="7" max="7" width="6.8515625" style="0" customWidth="1"/>
    <col min="8" max="8" width="11.57421875" style="0" customWidth="1"/>
    <col min="9" max="9" width="6.140625" style="0" customWidth="1"/>
    <col min="10" max="10" width="6.00390625" style="0" customWidth="1"/>
    <col min="11" max="11" width="7.00390625" style="0" customWidth="1"/>
    <col min="12" max="12" width="7.8515625" style="0" customWidth="1"/>
    <col min="13" max="13" width="9.28125" style="0" customWidth="1"/>
    <col min="14" max="14" width="6.7109375" style="0" customWidth="1"/>
    <col min="15" max="15" width="9.7109375" style="0" customWidth="1"/>
    <col min="16" max="16" width="4.7109375" style="0" customWidth="1"/>
    <col min="17" max="17" width="13.57421875" style="0" customWidth="1"/>
  </cols>
  <sheetData>
    <row r="1" spans="1:13" ht="33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7" s="36" customFormat="1" ht="33.7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2</v>
      </c>
      <c r="J2" s="24" t="s">
        <v>3</v>
      </c>
      <c r="K2" s="24" t="s">
        <v>4</v>
      </c>
      <c r="L2" s="24" t="s">
        <v>5</v>
      </c>
      <c r="M2" s="24" t="s">
        <v>8</v>
      </c>
      <c r="N2" s="24" t="s">
        <v>9</v>
      </c>
      <c r="O2" s="24" t="s">
        <v>10</v>
      </c>
      <c r="P2" s="24" t="s">
        <v>11</v>
      </c>
      <c r="Q2" s="24" t="s">
        <v>12</v>
      </c>
    </row>
    <row r="3" spans="1:17" s="38" customFormat="1" ht="11.25">
      <c r="A3" s="139">
        <v>1</v>
      </c>
      <c r="B3" s="139">
        <v>2</v>
      </c>
      <c r="C3" s="139">
        <v>3</v>
      </c>
      <c r="D3" s="139">
        <v>4</v>
      </c>
      <c r="E3" s="139">
        <v>5</v>
      </c>
      <c r="F3" s="139">
        <v>6</v>
      </c>
      <c r="G3" s="139">
        <v>7</v>
      </c>
      <c r="H3" s="139">
        <v>8</v>
      </c>
      <c r="I3" s="139">
        <v>9</v>
      </c>
      <c r="J3" s="139">
        <v>10</v>
      </c>
      <c r="K3" s="139">
        <v>11</v>
      </c>
      <c r="L3" s="140"/>
      <c r="M3" s="140"/>
      <c r="N3" s="140"/>
      <c r="O3" s="140"/>
      <c r="P3" s="140"/>
      <c r="Q3" s="140"/>
    </row>
    <row r="4" spans="1:18" s="44" customFormat="1" ht="30.75" customHeight="1">
      <c r="A4" s="141">
        <v>1</v>
      </c>
      <c r="B4" s="142" t="s">
        <v>30</v>
      </c>
      <c r="C4" s="141">
        <v>200</v>
      </c>
      <c r="D4" s="141">
        <v>17</v>
      </c>
      <c r="E4" s="142" t="s">
        <v>162</v>
      </c>
      <c r="F4" s="143" t="s">
        <v>112</v>
      </c>
      <c r="G4" s="141">
        <v>96</v>
      </c>
      <c r="H4" s="141"/>
      <c r="I4" s="141"/>
      <c r="J4" s="141"/>
      <c r="K4" s="141"/>
      <c r="L4" s="141"/>
      <c r="M4" s="141"/>
      <c r="N4" s="141"/>
      <c r="O4" s="144"/>
      <c r="P4" s="141"/>
      <c r="Q4" s="145">
        <f>ROUND((O4*P4+O4)*N4,2)</f>
        <v>0</v>
      </c>
      <c r="R4" s="157"/>
    </row>
    <row r="5" spans="1:17" s="44" customFormat="1" ht="19.5" customHeight="1">
      <c r="A5" s="141">
        <v>2</v>
      </c>
      <c r="B5" s="142" t="s">
        <v>35</v>
      </c>
      <c r="C5" s="141">
        <v>200</v>
      </c>
      <c r="D5" s="141">
        <v>17</v>
      </c>
      <c r="E5" s="141" t="s">
        <v>162</v>
      </c>
      <c r="F5" s="141" t="s">
        <v>112</v>
      </c>
      <c r="G5" s="141">
        <v>48</v>
      </c>
      <c r="H5" s="141"/>
      <c r="I5" s="141"/>
      <c r="J5" s="141"/>
      <c r="K5" s="141"/>
      <c r="L5" s="141"/>
      <c r="M5" s="141"/>
      <c r="N5" s="141"/>
      <c r="O5" s="141"/>
      <c r="P5" s="141"/>
      <c r="Q5" s="145">
        <f>ROUND((O5*P5+O5)*N5,2)</f>
        <v>0</v>
      </c>
    </row>
    <row r="6" spans="1:11" s="18" customFormat="1" ht="12.75" customHeight="1">
      <c r="A6" s="160" t="s">
        <v>50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</row>
    <row r="7" spans="1:11" s="18" customFormat="1" ht="12.75" customHeight="1">
      <c r="A7" s="160" t="s">
        <v>83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</row>
    <row r="8" spans="1:11" s="18" customFormat="1" ht="12.75" customHeight="1">
      <c r="A8" s="159" t="s">
        <v>84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</row>
    <row r="9" spans="1:11" s="18" customFormat="1" ht="27.75" customHeight="1">
      <c r="A9" s="159" t="s">
        <v>85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</row>
    <row r="10" spans="1:11" s="18" customFormat="1" ht="12.75" customHeight="1">
      <c r="A10" s="160" t="s">
        <v>86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s="18" customFormat="1" ht="12.75" customHeight="1">
      <c r="A11" s="160" t="s">
        <v>87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</row>
  </sheetData>
  <sheetProtection selectLockedCells="1" selectUnlockedCells="1"/>
  <mergeCells count="7">
    <mergeCell ref="A11:K11"/>
    <mergeCell ref="A1:M1"/>
    <mergeCell ref="A6:K6"/>
    <mergeCell ref="A7:K7"/>
    <mergeCell ref="A8:K8"/>
    <mergeCell ref="A9:K9"/>
    <mergeCell ref="A10:K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K6" sqref="K6"/>
    </sheetView>
  </sheetViews>
  <sheetFormatPr defaultColWidth="11.57421875" defaultRowHeight="12.75"/>
  <cols>
    <col min="1" max="1" width="5.140625" style="0" customWidth="1"/>
    <col min="2" max="2" width="27.28125" style="0" customWidth="1"/>
    <col min="3" max="3" width="9.00390625" style="0" customWidth="1"/>
    <col min="4" max="4" width="13.7109375" style="0" customWidth="1"/>
    <col min="5" max="5" width="11.57421875" style="0" customWidth="1"/>
    <col min="6" max="6" width="11.00390625" style="0" customWidth="1"/>
    <col min="7" max="9" width="11.57421875" style="0" customWidth="1"/>
    <col min="10" max="10" width="5.28125" style="0" customWidth="1"/>
    <col min="11" max="11" width="13.7109375" style="0" customWidth="1"/>
  </cols>
  <sheetData>
    <row r="1" ht="12.75">
      <c r="A1" s="22" t="s">
        <v>187</v>
      </c>
    </row>
    <row r="2" spans="1:11" s="36" customFormat="1" ht="33.75">
      <c r="A2" s="35" t="s">
        <v>0</v>
      </c>
      <c r="B2" s="35" t="s">
        <v>72</v>
      </c>
      <c r="C2" s="24" t="s">
        <v>6</v>
      </c>
      <c r="D2" s="35" t="s">
        <v>73</v>
      </c>
      <c r="E2" s="35" t="s">
        <v>74</v>
      </c>
      <c r="F2" s="35" t="s">
        <v>75</v>
      </c>
      <c r="G2" s="35" t="s">
        <v>76</v>
      </c>
      <c r="H2" s="35" t="s">
        <v>77</v>
      </c>
      <c r="I2" s="24" t="s">
        <v>10</v>
      </c>
      <c r="J2" s="35" t="s">
        <v>78</v>
      </c>
      <c r="K2" s="35" t="s">
        <v>12</v>
      </c>
    </row>
    <row r="3" spans="1:11" s="38" customFormat="1" ht="11.25">
      <c r="A3" s="37">
        <v>1</v>
      </c>
      <c r="B3" s="37">
        <v>2</v>
      </c>
      <c r="C3" s="37">
        <v>3</v>
      </c>
      <c r="D3" s="37">
        <v>4</v>
      </c>
      <c r="E3" s="37">
        <v>5</v>
      </c>
      <c r="F3" s="37">
        <v>6</v>
      </c>
      <c r="G3" s="37">
        <v>7</v>
      </c>
      <c r="H3" s="37">
        <v>8</v>
      </c>
      <c r="I3" s="37">
        <v>9</v>
      </c>
      <c r="J3" s="37">
        <v>10</v>
      </c>
      <c r="K3" s="37">
        <v>11</v>
      </c>
    </row>
    <row r="4" spans="1:11" ht="62.25" customHeight="1">
      <c r="A4" s="35">
        <v>1</v>
      </c>
      <c r="B4" s="39" t="s">
        <v>191</v>
      </c>
      <c r="C4" s="40">
        <v>400</v>
      </c>
      <c r="D4" s="40"/>
      <c r="E4" s="40"/>
      <c r="F4" s="40"/>
      <c r="G4" s="40"/>
      <c r="H4" s="9"/>
      <c r="I4" s="41">
        <v>0</v>
      </c>
      <c r="J4" s="11"/>
      <c r="K4" s="41">
        <f>ROUND((I4*J4+I4)*H4,2)</f>
        <v>0</v>
      </c>
    </row>
    <row r="5" spans="1:11" ht="34.5" customHeight="1">
      <c r="A5" s="35">
        <v>2</v>
      </c>
      <c r="B5" s="42" t="s">
        <v>79</v>
      </c>
      <c r="C5" s="40">
        <v>580</v>
      </c>
      <c r="D5" s="40"/>
      <c r="E5" s="40"/>
      <c r="F5" s="40"/>
      <c r="G5" s="40"/>
      <c r="H5" s="9"/>
      <c r="I5" s="41">
        <v>0</v>
      </c>
      <c r="J5" s="11"/>
      <c r="K5" s="41">
        <f>ROUND((I5*J5+I5)*H5,2)</f>
        <v>0</v>
      </c>
    </row>
    <row r="6" spans="1:15" ht="12.75" customHeight="1">
      <c r="A6" s="170" t="s">
        <v>82</v>
      </c>
      <c r="B6" s="170"/>
      <c r="C6" s="170"/>
      <c r="D6" s="170"/>
      <c r="E6" s="170"/>
      <c r="F6" s="170"/>
      <c r="G6" s="170"/>
      <c r="H6" s="170"/>
      <c r="I6" s="170"/>
      <c r="J6" s="170"/>
      <c r="K6" s="180">
        <f>SUM(K4:K5)</f>
        <v>0</v>
      </c>
      <c r="L6" s="158"/>
      <c r="M6" s="158"/>
      <c r="N6" s="158"/>
      <c r="O6" s="158"/>
    </row>
    <row r="7" spans="1:11" s="18" customFormat="1" ht="12.75" customHeight="1">
      <c r="A7" s="160" t="s">
        <v>50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</row>
    <row r="8" spans="1:11" s="18" customFormat="1" ht="12.75" customHeight="1">
      <c r="A8" s="160" t="s">
        <v>83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</row>
    <row r="9" spans="1:11" s="18" customFormat="1" ht="12.75" customHeight="1">
      <c r="A9" s="159" t="s">
        <v>84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</row>
    <row r="10" spans="1:11" s="18" customFormat="1" ht="27.75" customHeight="1">
      <c r="A10" s="159" t="s">
        <v>85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</row>
    <row r="11" spans="1:11" s="18" customFormat="1" ht="12.75" customHeight="1">
      <c r="A11" s="160" t="s">
        <v>86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</row>
    <row r="12" spans="1:11" s="18" customFormat="1" ht="12.75" customHeight="1">
      <c r="A12" s="160" t="s">
        <v>87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</row>
  </sheetData>
  <sheetProtection/>
  <mergeCells count="7">
    <mergeCell ref="A12:K12"/>
    <mergeCell ref="A6:J6"/>
    <mergeCell ref="A7:K7"/>
    <mergeCell ref="A8:K8"/>
    <mergeCell ref="A9:K9"/>
    <mergeCell ref="A10:K10"/>
    <mergeCell ref="A11:K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="120" zoomScaleNormal="120" zoomScalePageLayoutView="0" workbookViewId="0" topLeftCell="A1">
      <selection activeCell="Q11" sqref="Q11"/>
    </sheetView>
  </sheetViews>
  <sheetFormatPr defaultColWidth="11.57421875" defaultRowHeight="12.75"/>
  <cols>
    <col min="1" max="1" width="3.28125" style="0" customWidth="1"/>
    <col min="2" max="2" width="5.00390625" style="0" customWidth="1"/>
    <col min="3" max="3" width="6.421875" style="0" customWidth="1"/>
    <col min="4" max="4" width="7.7109375" style="0" customWidth="1"/>
    <col min="5" max="5" width="10.8515625" style="0" customWidth="1"/>
    <col min="6" max="6" width="6.140625" style="0" customWidth="1"/>
    <col min="7" max="7" width="4.57421875" style="0" customWidth="1"/>
    <col min="8" max="8" width="10.140625" style="0" customWidth="1"/>
    <col min="9" max="9" width="6.421875" style="0" customWidth="1"/>
    <col min="10" max="10" width="7.140625" style="0" customWidth="1"/>
    <col min="11" max="11" width="6.421875" style="0" customWidth="1"/>
    <col min="12" max="12" width="8.28125" style="0" customWidth="1"/>
    <col min="13" max="13" width="7.8515625" style="0" customWidth="1"/>
    <col min="14" max="14" width="8.28125" style="0" customWidth="1"/>
    <col min="15" max="15" width="9.140625" style="0" customWidth="1"/>
    <col min="16" max="16" width="3.57421875" style="0" customWidth="1"/>
    <col min="17" max="17" width="12.140625" style="0" customWidth="1"/>
    <col min="18" max="255" width="9.140625" style="0" customWidth="1"/>
  </cols>
  <sheetData>
    <row r="1" s="21" customFormat="1" ht="11.25" customHeight="1">
      <c r="B1" s="22" t="s">
        <v>174</v>
      </c>
    </row>
    <row r="2" spans="1:17" s="25" customFormat="1" ht="44.25" customHeigh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4" t="s">
        <v>6</v>
      </c>
      <c r="H2" s="23" t="s">
        <v>7</v>
      </c>
      <c r="I2" s="23" t="s">
        <v>2</v>
      </c>
      <c r="J2" s="23" t="s">
        <v>3</v>
      </c>
      <c r="K2" s="23" t="s">
        <v>4</v>
      </c>
      <c r="L2" s="23" t="s">
        <v>5</v>
      </c>
      <c r="M2" s="23" t="s">
        <v>8</v>
      </c>
      <c r="N2" s="23" t="s">
        <v>9</v>
      </c>
      <c r="O2" s="24" t="s">
        <v>10</v>
      </c>
      <c r="P2" s="24" t="s">
        <v>11</v>
      </c>
      <c r="Q2" s="24" t="s">
        <v>12</v>
      </c>
    </row>
    <row r="3" spans="1:17" s="28" customFormat="1" ht="12">
      <c r="A3" s="26" t="s">
        <v>13</v>
      </c>
      <c r="B3" s="26" t="s">
        <v>14</v>
      </c>
      <c r="C3" s="26" t="s">
        <v>15</v>
      </c>
      <c r="D3" s="26" t="s">
        <v>16</v>
      </c>
      <c r="E3" s="26" t="s">
        <v>17</v>
      </c>
      <c r="F3" s="26" t="s">
        <v>18</v>
      </c>
      <c r="G3" s="26" t="s">
        <v>19</v>
      </c>
      <c r="H3" s="26" t="s">
        <v>20</v>
      </c>
      <c r="I3" s="26" t="s">
        <v>21</v>
      </c>
      <c r="J3" s="26" t="s">
        <v>22</v>
      </c>
      <c r="K3" s="26" t="s">
        <v>23</v>
      </c>
      <c r="L3" s="26" t="s">
        <v>24</v>
      </c>
      <c r="M3" s="26" t="s">
        <v>25</v>
      </c>
      <c r="N3" s="26" t="s">
        <v>26</v>
      </c>
      <c r="O3" s="27" t="s">
        <v>27</v>
      </c>
      <c r="P3" s="26" t="s">
        <v>28</v>
      </c>
      <c r="Q3" s="26" t="s">
        <v>29</v>
      </c>
    </row>
    <row r="4" spans="1:17" s="29" customFormat="1" ht="12">
      <c r="A4" s="8">
        <v>1</v>
      </c>
      <c r="B4" s="8" t="s">
        <v>57</v>
      </c>
      <c r="C4" s="8">
        <v>60</v>
      </c>
      <c r="D4" s="8" t="s">
        <v>58</v>
      </c>
      <c r="E4" s="8" t="s">
        <v>59</v>
      </c>
      <c r="F4" s="8" t="s">
        <v>60</v>
      </c>
      <c r="G4" s="8">
        <v>48</v>
      </c>
      <c r="H4" s="8"/>
      <c r="I4" s="8"/>
      <c r="J4" s="8"/>
      <c r="K4" s="8"/>
      <c r="L4" s="8"/>
      <c r="M4" s="8">
        <v>0</v>
      </c>
      <c r="N4" s="9" t="e">
        <f aca="true" t="shared" si="0" ref="N4:N10">ROUNDUP(G4/M4,0)</f>
        <v>#DIV/0!</v>
      </c>
      <c r="O4" s="10">
        <v>0</v>
      </c>
      <c r="P4" s="11"/>
      <c r="Q4" s="12" t="e">
        <f aca="true" t="shared" si="1" ref="Q4:Q10">ROUND((O4*P4+O4)*N4,2)</f>
        <v>#DIV/0!</v>
      </c>
    </row>
    <row r="5" spans="1:17" s="29" customFormat="1" ht="51" customHeight="1">
      <c r="A5" s="8">
        <v>2</v>
      </c>
      <c r="B5" s="8" t="s">
        <v>30</v>
      </c>
      <c r="C5" s="8">
        <v>90</v>
      </c>
      <c r="D5" s="15" t="s">
        <v>61</v>
      </c>
      <c r="E5" s="8" t="s">
        <v>62</v>
      </c>
      <c r="F5" s="15" t="s">
        <v>63</v>
      </c>
      <c r="G5" s="8">
        <v>24</v>
      </c>
      <c r="H5" s="8"/>
      <c r="I5" s="8"/>
      <c r="J5" s="8"/>
      <c r="K5" s="8"/>
      <c r="L5" s="8"/>
      <c r="M5" s="8"/>
      <c r="N5" s="9" t="e">
        <f t="shared" si="0"/>
        <v>#DIV/0!</v>
      </c>
      <c r="O5" s="10">
        <v>0</v>
      </c>
      <c r="P5" s="11"/>
      <c r="Q5" s="12" t="e">
        <f t="shared" si="1"/>
        <v>#DIV/0!</v>
      </c>
    </row>
    <row r="6" spans="1:17" s="29" customFormat="1" ht="48">
      <c r="A6" s="8">
        <v>3</v>
      </c>
      <c r="B6" s="8" t="s">
        <v>33</v>
      </c>
      <c r="C6" s="8">
        <v>90</v>
      </c>
      <c r="D6" s="15" t="s">
        <v>61</v>
      </c>
      <c r="E6" s="8" t="s">
        <v>62</v>
      </c>
      <c r="F6" s="15" t="s">
        <v>63</v>
      </c>
      <c r="G6" s="8">
        <v>120</v>
      </c>
      <c r="H6" s="8"/>
      <c r="I6" s="8"/>
      <c r="J6" s="8"/>
      <c r="K6" s="8"/>
      <c r="L6" s="8"/>
      <c r="M6" s="8"/>
      <c r="N6" s="9" t="e">
        <f t="shared" si="0"/>
        <v>#DIV/0!</v>
      </c>
      <c r="O6" s="10">
        <v>0</v>
      </c>
      <c r="P6" s="11"/>
      <c r="Q6" s="12" t="e">
        <f t="shared" si="1"/>
        <v>#DIV/0!</v>
      </c>
    </row>
    <row r="7" spans="1:17" s="28" customFormat="1" ht="24">
      <c r="A7" s="15">
        <v>4</v>
      </c>
      <c r="B7" s="15" t="s">
        <v>64</v>
      </c>
      <c r="C7" s="15" t="s">
        <v>65</v>
      </c>
      <c r="D7" s="15" t="s">
        <v>66</v>
      </c>
      <c r="E7" s="8" t="s">
        <v>59</v>
      </c>
      <c r="F7" s="15" t="s">
        <v>60</v>
      </c>
      <c r="G7" s="15" t="s">
        <v>24</v>
      </c>
      <c r="H7" s="15"/>
      <c r="I7" s="15"/>
      <c r="J7" s="15"/>
      <c r="K7" s="15"/>
      <c r="L7" s="15"/>
      <c r="M7" s="8"/>
      <c r="N7" s="9" t="e">
        <f t="shared" si="0"/>
        <v>#DIV/0!</v>
      </c>
      <c r="O7" s="10">
        <v>0</v>
      </c>
      <c r="P7" s="11"/>
      <c r="Q7" s="12" t="e">
        <f t="shared" si="1"/>
        <v>#DIV/0!</v>
      </c>
    </row>
    <row r="8" spans="1:17" s="28" customFormat="1" ht="12">
      <c r="A8" s="15" t="s">
        <v>17</v>
      </c>
      <c r="B8" s="15" t="s">
        <v>57</v>
      </c>
      <c r="C8" s="15" t="s">
        <v>65</v>
      </c>
      <c r="D8" s="15" t="s">
        <v>67</v>
      </c>
      <c r="E8" s="8" t="s">
        <v>59</v>
      </c>
      <c r="F8" s="15" t="s">
        <v>60</v>
      </c>
      <c r="G8" s="15" t="s">
        <v>24</v>
      </c>
      <c r="H8" s="21"/>
      <c r="I8" s="15"/>
      <c r="J8" s="15"/>
      <c r="K8" s="15"/>
      <c r="L8" s="15"/>
      <c r="M8" s="8"/>
      <c r="N8" s="9" t="e">
        <f t="shared" si="0"/>
        <v>#DIV/0!</v>
      </c>
      <c r="O8" s="10">
        <v>0</v>
      </c>
      <c r="P8" s="11"/>
      <c r="Q8" s="12" t="e">
        <f t="shared" si="1"/>
        <v>#DIV/0!</v>
      </c>
    </row>
    <row r="9" spans="1:17" s="28" customFormat="1" ht="12">
      <c r="A9" s="30" t="s">
        <v>18</v>
      </c>
      <c r="B9" s="30" t="s">
        <v>35</v>
      </c>
      <c r="C9" s="30" t="s">
        <v>39</v>
      </c>
      <c r="D9" s="30" t="s">
        <v>68</v>
      </c>
      <c r="E9" s="31" t="s">
        <v>59</v>
      </c>
      <c r="F9" s="30" t="s">
        <v>63</v>
      </c>
      <c r="G9" s="30" t="s">
        <v>24</v>
      </c>
      <c r="H9" s="30"/>
      <c r="I9" s="30"/>
      <c r="J9" s="30"/>
      <c r="K9" s="30"/>
      <c r="L9" s="30"/>
      <c r="M9" s="8"/>
      <c r="N9" s="9" t="e">
        <f t="shared" si="0"/>
        <v>#DIV/0!</v>
      </c>
      <c r="O9" s="10">
        <v>0</v>
      </c>
      <c r="P9" s="11"/>
      <c r="Q9" s="12" t="e">
        <f t="shared" si="1"/>
        <v>#DIV/0!</v>
      </c>
    </row>
    <row r="10" spans="1:17" s="28" customFormat="1" ht="12">
      <c r="A10" s="30" t="s">
        <v>19</v>
      </c>
      <c r="B10" s="30" t="s">
        <v>14</v>
      </c>
      <c r="C10" s="30" t="s">
        <v>39</v>
      </c>
      <c r="D10" s="30" t="s">
        <v>69</v>
      </c>
      <c r="E10" s="31" t="s">
        <v>31</v>
      </c>
      <c r="F10" s="30" t="s">
        <v>36</v>
      </c>
      <c r="G10" s="30" t="s">
        <v>24</v>
      </c>
      <c r="H10" s="30"/>
      <c r="I10" s="30"/>
      <c r="J10" s="30"/>
      <c r="K10" s="30"/>
      <c r="L10" s="30"/>
      <c r="M10" s="8"/>
      <c r="N10" s="9" t="e">
        <f t="shared" si="0"/>
        <v>#DIV/0!</v>
      </c>
      <c r="O10" s="10">
        <v>0</v>
      </c>
      <c r="P10" s="11"/>
      <c r="Q10" s="12" t="e">
        <f t="shared" si="1"/>
        <v>#DIV/0!</v>
      </c>
    </row>
    <row r="11" spans="1:22" s="29" customFormat="1" ht="12.75" customHeight="1">
      <c r="A11" s="163" t="s">
        <v>70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81" t="e">
        <f>SUM(Q4:Q10)</f>
        <v>#DIV/0!</v>
      </c>
      <c r="R11" s="146"/>
      <c r="S11" s="146"/>
      <c r="T11" s="146"/>
      <c r="U11" s="146"/>
      <c r="V11" s="146"/>
    </row>
    <row r="13" spans="1:16" s="21" customFormat="1" ht="16.5" customHeight="1">
      <c r="A13" s="164" t="s">
        <v>48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</row>
    <row r="14" spans="1:15" s="21" customFormat="1" ht="12.75" customHeight="1">
      <c r="A14" s="33" t="s">
        <v>71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4"/>
    </row>
    <row r="15" spans="1:17" s="18" customFormat="1" ht="12.75" customHeight="1">
      <c r="A15" s="160" t="s">
        <v>50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</row>
    <row r="16" spans="1:17" s="18" customFormat="1" ht="12.75" customHeight="1">
      <c r="A16" s="160" t="s">
        <v>51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</row>
    <row r="17" spans="1:17" s="18" customFormat="1" ht="27" customHeight="1">
      <c r="A17" s="159" t="s">
        <v>52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</row>
    <row r="18" spans="1:17" s="18" customFormat="1" ht="27.75" customHeight="1">
      <c r="A18" s="159" t="s">
        <v>53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</row>
    <row r="19" spans="1:17" s="18" customFormat="1" ht="12.75" customHeight="1">
      <c r="A19" s="160" t="s">
        <v>54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</row>
    <row r="20" spans="1:17" s="18" customFormat="1" ht="12.75" customHeight="1">
      <c r="A20" s="160" t="s">
        <v>55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</row>
    <row r="21" spans="1:17" s="18" customFormat="1" ht="12.75">
      <c r="A21" s="160" t="s">
        <v>56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</row>
  </sheetData>
  <sheetProtection selectLockedCells="1" selectUnlockedCells="1"/>
  <mergeCells count="9">
    <mergeCell ref="A19:Q19"/>
    <mergeCell ref="A20:Q20"/>
    <mergeCell ref="A21:Q21"/>
    <mergeCell ref="A11:P11"/>
    <mergeCell ref="A13:P13"/>
    <mergeCell ref="A15:Q15"/>
    <mergeCell ref="A16:Q16"/>
    <mergeCell ref="A17:Q17"/>
    <mergeCell ref="A18:Q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zoomScale="120" zoomScaleNormal="120" zoomScalePageLayoutView="0" workbookViewId="0" topLeftCell="A7">
      <selection activeCell="Q19" sqref="Q19"/>
    </sheetView>
  </sheetViews>
  <sheetFormatPr defaultColWidth="11.57421875" defaultRowHeight="12.75"/>
  <cols>
    <col min="1" max="1" width="3.28125" style="0" customWidth="1"/>
    <col min="2" max="2" width="5.7109375" style="0" customWidth="1"/>
    <col min="3" max="3" width="6.00390625" style="0" customWidth="1"/>
    <col min="4" max="4" width="5.140625" style="0" customWidth="1"/>
    <col min="5" max="5" width="14.28125" style="0" customWidth="1"/>
    <col min="6" max="6" width="7.28125" style="0" customWidth="1"/>
    <col min="7" max="7" width="5.8515625" style="0" customWidth="1"/>
    <col min="8" max="8" width="8.8515625" style="0" customWidth="1"/>
    <col min="9" max="10" width="6.421875" style="0" customWidth="1"/>
    <col min="11" max="11" width="6.57421875" style="0" customWidth="1"/>
    <col min="12" max="12" width="5.421875" style="0" customWidth="1"/>
    <col min="13" max="13" width="7.00390625" style="0" customWidth="1"/>
    <col min="14" max="14" width="8.00390625" style="44" customWidth="1"/>
    <col min="15" max="15" width="9.7109375" style="45" customWidth="1"/>
    <col min="16" max="16" width="3.7109375" style="0" customWidth="1"/>
    <col min="17" max="17" width="12.8515625" style="0" customWidth="1"/>
    <col min="18" max="255" width="9.140625" style="0" customWidth="1"/>
  </cols>
  <sheetData>
    <row r="1" spans="2:15" s="21" customFormat="1" ht="15.75" customHeight="1">
      <c r="B1" s="22" t="s">
        <v>177</v>
      </c>
      <c r="N1" s="46"/>
      <c r="O1" s="47"/>
    </row>
    <row r="2" spans="1:17" s="25" customFormat="1" ht="53.25" customHeigh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4" t="s">
        <v>6</v>
      </c>
      <c r="H2" s="23" t="s">
        <v>88</v>
      </c>
      <c r="I2" s="23" t="s">
        <v>2</v>
      </c>
      <c r="J2" s="23" t="s">
        <v>3</v>
      </c>
      <c r="K2" s="23" t="s">
        <v>4</v>
      </c>
      <c r="L2" s="23" t="s">
        <v>5</v>
      </c>
      <c r="M2" s="23" t="s">
        <v>8</v>
      </c>
      <c r="N2" s="23" t="s">
        <v>9</v>
      </c>
      <c r="O2" s="24" t="s">
        <v>10</v>
      </c>
      <c r="P2" s="23" t="s">
        <v>11</v>
      </c>
      <c r="Q2" s="23" t="s">
        <v>12</v>
      </c>
    </row>
    <row r="3" spans="1:17" s="28" customFormat="1" ht="12">
      <c r="A3" s="26" t="s">
        <v>13</v>
      </c>
      <c r="B3" s="26" t="s">
        <v>14</v>
      </c>
      <c r="C3" s="26" t="s">
        <v>15</v>
      </c>
      <c r="D3" s="26" t="s">
        <v>16</v>
      </c>
      <c r="E3" s="26" t="s">
        <v>17</v>
      </c>
      <c r="F3" s="26" t="s">
        <v>18</v>
      </c>
      <c r="G3" s="26" t="s">
        <v>19</v>
      </c>
      <c r="H3" s="26" t="s">
        <v>20</v>
      </c>
      <c r="I3" s="26" t="s">
        <v>21</v>
      </c>
      <c r="J3" s="26" t="s">
        <v>22</v>
      </c>
      <c r="K3" s="26" t="s">
        <v>23</v>
      </c>
      <c r="L3" s="26" t="s">
        <v>24</v>
      </c>
      <c r="M3" s="26" t="s">
        <v>25</v>
      </c>
      <c r="N3" s="26" t="s">
        <v>26</v>
      </c>
      <c r="O3" s="48" t="s">
        <v>27</v>
      </c>
      <c r="P3" s="26" t="s">
        <v>28</v>
      </c>
      <c r="Q3" s="26" t="s">
        <v>29</v>
      </c>
    </row>
    <row r="4" spans="1:17" s="18" customFormat="1" ht="12.75">
      <c r="A4" s="49">
        <v>1</v>
      </c>
      <c r="B4" s="8" t="s">
        <v>35</v>
      </c>
      <c r="C4" s="8">
        <v>45</v>
      </c>
      <c r="D4" s="8">
        <v>19</v>
      </c>
      <c r="E4" s="23" t="s">
        <v>89</v>
      </c>
      <c r="F4" s="8" t="s">
        <v>90</v>
      </c>
      <c r="G4" s="8">
        <v>180</v>
      </c>
      <c r="H4" s="8"/>
      <c r="I4" s="8"/>
      <c r="J4" s="8"/>
      <c r="K4" s="8"/>
      <c r="L4" s="8"/>
      <c r="M4" s="8"/>
      <c r="N4" s="50"/>
      <c r="O4" s="51">
        <v>0</v>
      </c>
      <c r="P4" s="11"/>
      <c r="Q4" s="12">
        <f aca="true" t="shared" si="0" ref="Q4:Q18">ROUND((O4*P4+O4)*N4,2)</f>
        <v>0</v>
      </c>
    </row>
    <row r="5" spans="1:17" s="18" customFormat="1" ht="12.75">
      <c r="A5" s="49">
        <v>2</v>
      </c>
      <c r="B5" s="8" t="s">
        <v>30</v>
      </c>
      <c r="C5" s="8">
        <v>75</v>
      </c>
      <c r="D5" s="8">
        <v>24</v>
      </c>
      <c r="E5" s="23" t="s">
        <v>91</v>
      </c>
      <c r="F5" s="8" t="s">
        <v>90</v>
      </c>
      <c r="G5" s="8">
        <v>1776</v>
      </c>
      <c r="H5" s="8"/>
      <c r="I5" s="8"/>
      <c r="J5" s="8"/>
      <c r="K5" s="8"/>
      <c r="L5" s="8"/>
      <c r="M5" s="8"/>
      <c r="N5" s="50"/>
      <c r="O5" s="51">
        <v>0</v>
      </c>
      <c r="P5" s="11"/>
      <c r="Q5" s="12">
        <f t="shared" si="0"/>
        <v>0</v>
      </c>
    </row>
    <row r="6" spans="1:17" s="18" customFormat="1" ht="12.75">
      <c r="A6" s="49">
        <v>3</v>
      </c>
      <c r="B6" s="8" t="s">
        <v>30</v>
      </c>
      <c r="C6" s="8">
        <v>45</v>
      </c>
      <c r="D6" s="8">
        <v>19</v>
      </c>
      <c r="E6" s="23" t="s">
        <v>91</v>
      </c>
      <c r="F6" s="8" t="s">
        <v>90</v>
      </c>
      <c r="G6" s="8">
        <v>576</v>
      </c>
      <c r="H6" s="8"/>
      <c r="I6" s="8"/>
      <c r="J6" s="8"/>
      <c r="K6" s="8"/>
      <c r="L6" s="8"/>
      <c r="M6" s="8"/>
      <c r="N6" s="50"/>
      <c r="O6" s="51">
        <v>0</v>
      </c>
      <c r="P6" s="11"/>
      <c r="Q6" s="12">
        <f t="shared" si="0"/>
        <v>0</v>
      </c>
    </row>
    <row r="7" spans="1:17" s="54" customFormat="1" ht="54" customHeight="1">
      <c r="A7" s="52" t="s">
        <v>16</v>
      </c>
      <c r="B7" s="15" t="s">
        <v>30</v>
      </c>
      <c r="C7" s="15" t="s">
        <v>92</v>
      </c>
      <c r="D7" s="15" t="s">
        <v>93</v>
      </c>
      <c r="E7" s="53" t="s">
        <v>175</v>
      </c>
      <c r="F7" s="8" t="s">
        <v>90</v>
      </c>
      <c r="G7" s="15" t="s">
        <v>24</v>
      </c>
      <c r="H7" s="15"/>
      <c r="I7" s="15"/>
      <c r="J7" s="15"/>
      <c r="K7" s="15"/>
      <c r="L7" s="15"/>
      <c r="M7" s="8"/>
      <c r="N7" s="50"/>
      <c r="O7" s="51">
        <v>0</v>
      </c>
      <c r="P7" s="11"/>
      <c r="Q7" s="12">
        <f t="shared" si="0"/>
        <v>0</v>
      </c>
    </row>
    <row r="8" spans="1:17" s="18" customFormat="1" ht="12.75">
      <c r="A8" s="49">
        <v>5</v>
      </c>
      <c r="B8" s="8" t="s">
        <v>33</v>
      </c>
      <c r="C8" s="8">
        <v>75</v>
      </c>
      <c r="D8" s="8">
        <v>24</v>
      </c>
      <c r="E8" s="23" t="s">
        <v>91</v>
      </c>
      <c r="F8" s="8" t="s">
        <v>90</v>
      </c>
      <c r="G8" s="8">
        <v>1224</v>
      </c>
      <c r="H8" s="8"/>
      <c r="I8" s="8"/>
      <c r="J8" s="8"/>
      <c r="K8" s="8"/>
      <c r="L8" s="8"/>
      <c r="M8" s="8"/>
      <c r="N8" s="50"/>
      <c r="O8" s="51">
        <v>0</v>
      </c>
      <c r="P8" s="11"/>
      <c r="Q8" s="12">
        <f t="shared" si="0"/>
        <v>0</v>
      </c>
    </row>
    <row r="9" spans="1:17" s="54" customFormat="1" ht="52.5" customHeight="1">
      <c r="A9" s="52" t="s">
        <v>18</v>
      </c>
      <c r="B9" s="15" t="s">
        <v>33</v>
      </c>
      <c r="C9" s="15" t="s">
        <v>39</v>
      </c>
      <c r="D9" s="15" t="s">
        <v>94</v>
      </c>
      <c r="E9" s="53" t="s">
        <v>175</v>
      </c>
      <c r="F9" s="8" t="s">
        <v>90</v>
      </c>
      <c r="G9" s="15" t="s">
        <v>24</v>
      </c>
      <c r="H9" s="15"/>
      <c r="I9" s="15"/>
      <c r="J9" s="15"/>
      <c r="K9" s="15"/>
      <c r="L9" s="15"/>
      <c r="M9" s="8"/>
      <c r="N9" s="50"/>
      <c r="O9" s="51">
        <v>0</v>
      </c>
      <c r="P9" s="11"/>
      <c r="Q9" s="12">
        <f t="shared" si="0"/>
        <v>0</v>
      </c>
    </row>
    <row r="10" spans="1:17" s="18" customFormat="1" ht="12.75">
      <c r="A10" s="49">
        <v>7</v>
      </c>
      <c r="B10" s="8" t="s">
        <v>64</v>
      </c>
      <c r="C10" s="8">
        <v>45</v>
      </c>
      <c r="D10" s="8">
        <v>16</v>
      </c>
      <c r="E10" s="23" t="s">
        <v>91</v>
      </c>
      <c r="F10" s="8" t="s">
        <v>90</v>
      </c>
      <c r="G10" s="8">
        <v>84</v>
      </c>
      <c r="H10" s="8"/>
      <c r="I10" s="8"/>
      <c r="J10" s="8"/>
      <c r="K10" s="8"/>
      <c r="L10" s="8"/>
      <c r="M10" s="8"/>
      <c r="N10" s="50"/>
      <c r="O10" s="51">
        <v>0</v>
      </c>
      <c r="P10" s="11"/>
      <c r="Q10" s="12">
        <f t="shared" si="0"/>
        <v>0</v>
      </c>
    </row>
    <row r="11" spans="1:17" s="54" customFormat="1" ht="57" customHeight="1">
      <c r="A11" s="52" t="s">
        <v>20</v>
      </c>
      <c r="B11" s="15" t="s">
        <v>64</v>
      </c>
      <c r="C11" s="15" t="s">
        <v>92</v>
      </c>
      <c r="D11" s="15" t="s">
        <v>28</v>
      </c>
      <c r="E11" s="53" t="s">
        <v>176</v>
      </c>
      <c r="F11" s="8" t="s">
        <v>90</v>
      </c>
      <c r="G11" s="15" t="s">
        <v>113</v>
      </c>
      <c r="H11" s="15"/>
      <c r="I11" s="15"/>
      <c r="J11" s="15"/>
      <c r="K11" s="15"/>
      <c r="L11" s="15"/>
      <c r="M11" s="8"/>
      <c r="N11" s="50"/>
      <c r="O11" s="51">
        <v>0</v>
      </c>
      <c r="P11" s="11"/>
      <c r="Q11" s="12">
        <f t="shared" si="0"/>
        <v>0</v>
      </c>
    </row>
    <row r="12" spans="1:17" s="18" customFormat="1" ht="12.75">
      <c r="A12" s="49">
        <v>9</v>
      </c>
      <c r="B12" s="8" t="s">
        <v>35</v>
      </c>
      <c r="C12" s="8">
        <v>75</v>
      </c>
      <c r="D12" s="8">
        <v>19</v>
      </c>
      <c r="E12" s="23" t="s">
        <v>91</v>
      </c>
      <c r="F12" s="8" t="s">
        <v>90</v>
      </c>
      <c r="G12" s="8">
        <v>600</v>
      </c>
      <c r="H12" s="8"/>
      <c r="I12" s="8"/>
      <c r="J12" s="8"/>
      <c r="K12" s="8"/>
      <c r="L12" s="8"/>
      <c r="M12" s="8"/>
      <c r="N12" s="50"/>
      <c r="O12" s="51">
        <v>0</v>
      </c>
      <c r="P12" s="11"/>
      <c r="Q12" s="12">
        <f t="shared" si="0"/>
        <v>0</v>
      </c>
    </row>
    <row r="13" spans="1:17" s="54" customFormat="1" ht="57" customHeight="1">
      <c r="A13" s="52" t="s">
        <v>22</v>
      </c>
      <c r="B13" s="15" t="s">
        <v>35</v>
      </c>
      <c r="C13" s="15" t="s">
        <v>92</v>
      </c>
      <c r="D13" s="15" t="s">
        <v>93</v>
      </c>
      <c r="E13" s="53" t="s">
        <v>176</v>
      </c>
      <c r="F13" s="8" t="s">
        <v>90</v>
      </c>
      <c r="G13" s="15" t="s">
        <v>65</v>
      </c>
      <c r="H13" s="15"/>
      <c r="I13" s="15"/>
      <c r="J13" s="15"/>
      <c r="K13" s="15"/>
      <c r="L13" s="15"/>
      <c r="M13" s="8">
        <v>0</v>
      </c>
      <c r="N13" s="50"/>
      <c r="O13" s="51">
        <v>0</v>
      </c>
      <c r="P13" s="11"/>
      <c r="Q13" s="12">
        <f t="shared" si="0"/>
        <v>0</v>
      </c>
    </row>
    <row r="14" spans="1:17" s="18" customFormat="1" ht="12.75">
      <c r="A14" s="49">
        <v>11</v>
      </c>
      <c r="B14" s="8">
        <v>0</v>
      </c>
      <c r="C14" s="8">
        <v>75</v>
      </c>
      <c r="D14" s="8">
        <v>30</v>
      </c>
      <c r="E14" s="23" t="s">
        <v>89</v>
      </c>
      <c r="F14" s="8" t="s">
        <v>90</v>
      </c>
      <c r="G14" s="8">
        <v>432</v>
      </c>
      <c r="H14" s="8"/>
      <c r="I14" s="8"/>
      <c r="J14" s="8"/>
      <c r="K14" s="8"/>
      <c r="L14" s="8"/>
      <c r="M14" s="8"/>
      <c r="N14" s="50"/>
      <c r="O14" s="51">
        <v>0</v>
      </c>
      <c r="P14" s="11"/>
      <c r="Q14" s="12">
        <f t="shared" si="0"/>
        <v>0</v>
      </c>
    </row>
    <row r="15" spans="1:17" s="18" customFormat="1" ht="12.75">
      <c r="A15" s="49">
        <v>12</v>
      </c>
      <c r="B15" s="8" t="s">
        <v>35</v>
      </c>
      <c r="C15" s="8">
        <v>75</v>
      </c>
      <c r="D15" s="8">
        <v>24</v>
      </c>
      <c r="E15" s="23" t="s">
        <v>89</v>
      </c>
      <c r="F15" s="8" t="s">
        <v>90</v>
      </c>
      <c r="G15" s="8">
        <v>336</v>
      </c>
      <c r="H15" s="8"/>
      <c r="I15" s="8"/>
      <c r="J15" s="8"/>
      <c r="K15" s="8"/>
      <c r="L15" s="8"/>
      <c r="M15" s="8"/>
      <c r="N15" s="50"/>
      <c r="O15" s="51">
        <v>0</v>
      </c>
      <c r="P15" s="11"/>
      <c r="Q15" s="12">
        <f t="shared" si="0"/>
        <v>0</v>
      </c>
    </row>
    <row r="16" spans="1:17" s="18" customFormat="1" ht="34.5" customHeight="1">
      <c r="A16" s="49">
        <v>13</v>
      </c>
      <c r="B16" s="8" t="s">
        <v>64</v>
      </c>
      <c r="C16" s="8">
        <v>45</v>
      </c>
      <c r="D16" s="8">
        <v>19</v>
      </c>
      <c r="E16" s="23" t="s">
        <v>89</v>
      </c>
      <c r="F16" s="8" t="s">
        <v>90</v>
      </c>
      <c r="G16" s="8">
        <v>288</v>
      </c>
      <c r="H16" s="8"/>
      <c r="I16" s="8"/>
      <c r="J16" s="8"/>
      <c r="K16" s="8"/>
      <c r="L16" s="8"/>
      <c r="M16" s="8"/>
      <c r="N16" s="50"/>
      <c r="O16" s="51">
        <v>0</v>
      </c>
      <c r="P16" s="11"/>
      <c r="Q16" s="12">
        <f t="shared" si="0"/>
        <v>0</v>
      </c>
    </row>
    <row r="17" spans="1:17" s="18" customFormat="1" ht="34.5" customHeight="1">
      <c r="A17" s="49">
        <v>14</v>
      </c>
      <c r="B17" s="15" t="s">
        <v>33</v>
      </c>
      <c r="C17" s="8">
        <v>75</v>
      </c>
      <c r="D17" s="15" t="s">
        <v>95</v>
      </c>
      <c r="E17" s="55" t="s">
        <v>96</v>
      </c>
      <c r="F17" s="8" t="s">
        <v>97</v>
      </c>
      <c r="G17" s="8">
        <v>72</v>
      </c>
      <c r="H17" s="8"/>
      <c r="I17" s="8"/>
      <c r="J17" s="8"/>
      <c r="K17" s="8"/>
      <c r="L17" s="8"/>
      <c r="M17" s="8"/>
      <c r="N17" s="50"/>
      <c r="O17" s="51">
        <v>0</v>
      </c>
      <c r="P17" s="11"/>
      <c r="Q17" s="12">
        <f t="shared" si="0"/>
        <v>0</v>
      </c>
    </row>
    <row r="18" spans="1:17" s="18" customFormat="1" ht="34.5" customHeight="1">
      <c r="A18" s="49">
        <v>15</v>
      </c>
      <c r="B18" s="15" t="s">
        <v>17</v>
      </c>
      <c r="C18" s="8">
        <v>150</v>
      </c>
      <c r="D18" s="15" t="s">
        <v>98</v>
      </c>
      <c r="E18" s="55" t="s">
        <v>89</v>
      </c>
      <c r="F18" s="8" t="s">
        <v>90</v>
      </c>
      <c r="G18" s="8">
        <v>24</v>
      </c>
      <c r="H18" s="8"/>
      <c r="I18" s="8"/>
      <c r="J18" s="8"/>
      <c r="K18" s="8"/>
      <c r="L18" s="8"/>
      <c r="M18" s="8"/>
      <c r="N18" s="50"/>
      <c r="O18" s="51">
        <v>0</v>
      </c>
      <c r="P18" s="11"/>
      <c r="Q18" s="12">
        <f t="shared" si="0"/>
        <v>0</v>
      </c>
    </row>
    <row r="19" spans="1:24" s="18" customFormat="1" ht="12.75" customHeight="1">
      <c r="A19" s="165" t="s">
        <v>82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82">
        <f>SUM(Q4:Q18)</f>
        <v>0</v>
      </c>
      <c r="R19" s="147"/>
      <c r="S19" s="148"/>
      <c r="T19" s="147"/>
      <c r="U19" s="147"/>
      <c r="V19" s="147"/>
      <c r="W19" s="147"/>
      <c r="X19" s="147"/>
    </row>
    <row r="20" spans="1:15" s="21" customFormat="1" ht="12.75" customHeight="1">
      <c r="A20" s="164" t="s">
        <v>48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56"/>
    </row>
    <row r="21" spans="1:15" s="21" customFormat="1" ht="12.75" customHeight="1">
      <c r="A21" s="164" t="s">
        <v>99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56"/>
    </row>
    <row r="22" spans="1:17" s="18" customFormat="1" ht="12.75">
      <c r="A22" s="160" t="s">
        <v>50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</row>
    <row r="23" spans="1:17" s="18" customFormat="1" ht="12.75" customHeight="1">
      <c r="A23" s="160" t="s">
        <v>51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</row>
    <row r="24" spans="1:17" s="18" customFormat="1" ht="25.5" customHeight="1">
      <c r="A24" s="159" t="s">
        <v>100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</row>
    <row r="25" spans="1:17" s="18" customFormat="1" ht="27.75" customHeight="1">
      <c r="A25" s="159" t="s">
        <v>53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</row>
    <row r="26" spans="1:17" s="18" customFormat="1" ht="12.75" customHeight="1">
      <c r="A26" s="160" t="s">
        <v>54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</row>
    <row r="27" spans="1:17" s="18" customFormat="1" ht="12.75">
      <c r="A27" s="160" t="s">
        <v>55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</row>
    <row r="28" spans="1:17" s="18" customFormat="1" ht="12.75">
      <c r="A28" s="160" t="s">
        <v>56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</row>
  </sheetData>
  <sheetProtection selectLockedCells="1" selectUnlockedCells="1"/>
  <mergeCells count="10">
    <mergeCell ref="A25:Q25"/>
    <mergeCell ref="A26:Q26"/>
    <mergeCell ref="A27:Q27"/>
    <mergeCell ref="A28:Q28"/>
    <mergeCell ref="A19:P19"/>
    <mergeCell ref="A20:N20"/>
    <mergeCell ref="A21:N21"/>
    <mergeCell ref="A22:Q22"/>
    <mergeCell ref="A23:Q23"/>
    <mergeCell ref="A24:Q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"/>
  <sheetViews>
    <sheetView zoomScale="120" zoomScaleNormal="120" zoomScalePageLayoutView="0" workbookViewId="0" topLeftCell="A1">
      <selection activeCell="M4" sqref="M4"/>
    </sheetView>
  </sheetViews>
  <sheetFormatPr defaultColWidth="11.57421875" defaultRowHeight="12.75"/>
  <cols>
    <col min="1" max="1" width="4.7109375" style="0" customWidth="1"/>
    <col min="2" max="2" width="6.28125" style="0" customWidth="1"/>
    <col min="3" max="3" width="6.7109375" style="0" customWidth="1"/>
    <col min="4" max="4" width="5.421875" style="0" customWidth="1"/>
    <col min="5" max="5" width="6.421875" style="0" customWidth="1"/>
    <col min="6" max="6" width="6.7109375" style="0" customWidth="1"/>
    <col min="7" max="7" width="6.140625" style="0" customWidth="1"/>
    <col min="8" max="8" width="11.57421875" style="0" customWidth="1"/>
    <col min="9" max="9" width="6.421875" style="0" customWidth="1"/>
    <col min="10" max="10" width="5.7109375" style="0" customWidth="1"/>
    <col min="11" max="12" width="7.57421875" style="0" customWidth="1"/>
    <col min="13" max="13" width="11.57421875" style="0" customWidth="1"/>
    <col min="14" max="14" width="6.28125" style="0" customWidth="1"/>
    <col min="15" max="15" width="11.57421875" style="0" customWidth="1"/>
    <col min="16" max="16" width="5.421875" style="0" customWidth="1"/>
  </cols>
  <sheetData>
    <row r="1" s="21" customFormat="1" ht="12">
      <c r="B1" s="22" t="s">
        <v>164</v>
      </c>
    </row>
    <row r="2" spans="1:17" s="4" customFormat="1" ht="67.5" customHeight="1">
      <c r="A2" s="79" t="s">
        <v>0</v>
      </c>
      <c r="B2" s="80" t="s">
        <v>1</v>
      </c>
      <c r="C2" s="79" t="s">
        <v>2</v>
      </c>
      <c r="D2" s="79" t="s">
        <v>3</v>
      </c>
      <c r="E2" s="79" t="s">
        <v>4</v>
      </c>
      <c r="F2" s="79" t="s">
        <v>5</v>
      </c>
      <c r="G2" s="3" t="s">
        <v>6</v>
      </c>
      <c r="H2" s="79" t="s">
        <v>7</v>
      </c>
      <c r="I2" s="79" t="s">
        <v>2</v>
      </c>
      <c r="J2" s="79" t="s">
        <v>3</v>
      </c>
      <c r="K2" s="79" t="s">
        <v>4</v>
      </c>
      <c r="L2" s="79" t="s">
        <v>5</v>
      </c>
      <c r="M2" s="79" t="s">
        <v>8</v>
      </c>
      <c r="N2" s="79" t="s">
        <v>9</v>
      </c>
      <c r="O2" s="3" t="s">
        <v>10</v>
      </c>
      <c r="P2" s="79" t="s">
        <v>11</v>
      </c>
      <c r="Q2" s="79" t="s">
        <v>12</v>
      </c>
    </row>
    <row r="3" spans="1:17" s="6" customFormat="1" ht="12">
      <c r="A3" s="5" t="s">
        <v>13</v>
      </c>
      <c r="B3" s="81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20</v>
      </c>
      <c r="I3" s="5" t="s">
        <v>21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26</v>
      </c>
      <c r="O3" s="5" t="s">
        <v>27</v>
      </c>
      <c r="P3" s="5" t="s">
        <v>28</v>
      </c>
      <c r="Q3" s="5" t="s">
        <v>29</v>
      </c>
    </row>
    <row r="4" spans="1:20" s="88" customFormat="1" ht="45" customHeight="1">
      <c r="A4" s="82">
        <v>1</v>
      </c>
      <c r="B4" s="83">
        <v>4</v>
      </c>
      <c r="C4" s="82">
        <v>180</v>
      </c>
      <c r="D4" s="82" t="s">
        <v>34</v>
      </c>
      <c r="E4" s="79" t="s">
        <v>34</v>
      </c>
      <c r="F4" s="82" t="s">
        <v>34</v>
      </c>
      <c r="G4" s="82">
        <v>60</v>
      </c>
      <c r="H4" s="82"/>
      <c r="I4" s="82"/>
      <c r="J4" s="82"/>
      <c r="K4" s="82"/>
      <c r="L4" s="82"/>
      <c r="M4" s="82"/>
      <c r="N4" s="84"/>
      <c r="O4" s="85">
        <v>0</v>
      </c>
      <c r="P4" s="86"/>
      <c r="Q4" s="137">
        <f>ROUND((O4*P4+O4)*N4,2)</f>
        <v>0</v>
      </c>
      <c r="R4" s="147"/>
      <c r="S4" s="147"/>
      <c r="T4" s="147"/>
    </row>
    <row r="5" spans="1:15" s="18" customFormat="1" ht="12.75" customHeight="1">
      <c r="A5" s="166" t="s">
        <v>118</v>
      </c>
      <c r="B5" s="166"/>
      <c r="C5" s="166"/>
      <c r="D5" s="166"/>
      <c r="E5" s="166"/>
      <c r="F5" s="166"/>
      <c r="G5" s="166"/>
      <c r="H5" s="166"/>
      <c r="I5" s="166"/>
      <c r="J5" s="166"/>
      <c r="K5" s="61"/>
      <c r="L5" s="61"/>
      <c r="M5" s="61"/>
      <c r="N5" s="61"/>
      <c r="O5" s="61"/>
    </row>
    <row r="6" spans="1:10" s="18" customFormat="1" ht="12.75" customHeight="1">
      <c r="A6" s="167" t="s">
        <v>99</v>
      </c>
      <c r="B6" s="167"/>
      <c r="C6" s="167"/>
      <c r="D6" s="167"/>
      <c r="E6" s="167"/>
      <c r="F6" s="167"/>
      <c r="G6" s="167"/>
      <c r="H6" s="167"/>
      <c r="I6" s="167"/>
      <c r="J6" s="89"/>
    </row>
    <row r="7" spans="1:17" s="18" customFormat="1" ht="12.75" customHeight="1">
      <c r="A7" s="160" t="s">
        <v>50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</row>
    <row r="8" spans="1:17" s="18" customFormat="1" ht="12.75" customHeight="1">
      <c r="A8" s="160" t="s">
        <v>51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</row>
    <row r="9" spans="1:17" s="18" customFormat="1" ht="24.75" customHeight="1">
      <c r="A9" s="159" t="s">
        <v>52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</row>
    <row r="10" spans="1:17" s="18" customFormat="1" ht="27.75" customHeight="1">
      <c r="A10" s="159" t="s">
        <v>53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</row>
    <row r="11" spans="1:17" s="18" customFormat="1" ht="12.75" customHeight="1">
      <c r="A11" s="160" t="s">
        <v>54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</row>
    <row r="12" spans="1:17" s="18" customFormat="1" ht="12.75" customHeight="1">
      <c r="A12" s="160" t="s">
        <v>55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</row>
  </sheetData>
  <sheetProtection selectLockedCells="1" selectUnlockedCells="1"/>
  <mergeCells count="8">
    <mergeCell ref="A11:Q11"/>
    <mergeCell ref="A12:Q12"/>
    <mergeCell ref="A5:J5"/>
    <mergeCell ref="A6:I6"/>
    <mergeCell ref="A7:Q7"/>
    <mergeCell ref="A8:Q8"/>
    <mergeCell ref="A9:Q9"/>
    <mergeCell ref="A10:Q10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19"/>
  <sheetViews>
    <sheetView zoomScale="120" zoomScaleNormal="120" zoomScalePageLayoutView="0" workbookViewId="0" topLeftCell="A1">
      <selection activeCell="Q8" sqref="Q8"/>
    </sheetView>
  </sheetViews>
  <sheetFormatPr defaultColWidth="11.57421875" defaultRowHeight="12.75"/>
  <cols>
    <col min="1" max="1" width="3.140625" style="0" customWidth="1"/>
    <col min="2" max="2" width="7.00390625" style="0" customWidth="1"/>
    <col min="3" max="3" width="6.00390625" style="0" customWidth="1"/>
    <col min="4" max="4" width="6.140625" style="0" customWidth="1"/>
    <col min="5" max="5" width="7.57421875" style="0" customWidth="1"/>
    <col min="6" max="6" width="7.00390625" style="0" customWidth="1"/>
    <col min="7" max="7" width="6.57421875" style="0" customWidth="1"/>
    <col min="8" max="8" width="10.8515625" style="0" customWidth="1"/>
    <col min="9" max="9" width="6.7109375" style="0" customWidth="1"/>
    <col min="10" max="10" width="7.28125" style="0" customWidth="1"/>
    <col min="11" max="11" width="6.7109375" style="0" customWidth="1"/>
    <col min="12" max="12" width="7.8515625" style="0" customWidth="1"/>
    <col min="13" max="13" width="8.57421875" style="0" customWidth="1"/>
    <col min="14" max="14" width="8.7109375" style="0" customWidth="1"/>
    <col min="15" max="15" width="9.8515625" style="0" customWidth="1"/>
    <col min="16" max="16" width="3.7109375" style="0" customWidth="1"/>
    <col min="17" max="17" width="13.00390625" style="0" customWidth="1"/>
    <col min="18" max="255" width="9.140625" style="0" customWidth="1"/>
  </cols>
  <sheetData>
    <row r="1" s="21" customFormat="1" ht="21" customHeight="1">
      <c r="B1" s="22" t="s">
        <v>101</v>
      </c>
    </row>
    <row r="2" spans="1:17" s="25" customFormat="1" ht="4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4" t="s">
        <v>6</v>
      </c>
      <c r="H2" s="23" t="s">
        <v>7</v>
      </c>
      <c r="I2" s="23" t="s">
        <v>2</v>
      </c>
      <c r="J2" s="23" t="s">
        <v>3</v>
      </c>
      <c r="K2" s="23" t="s">
        <v>4</v>
      </c>
      <c r="L2" s="23" t="s">
        <v>5</v>
      </c>
      <c r="M2" s="23" t="s">
        <v>8</v>
      </c>
      <c r="N2" s="23" t="s">
        <v>9</v>
      </c>
      <c r="O2" s="24" t="s">
        <v>10</v>
      </c>
      <c r="P2" s="23" t="s">
        <v>11</v>
      </c>
      <c r="Q2" s="23" t="s">
        <v>12</v>
      </c>
    </row>
    <row r="3" spans="1:17" s="28" customFormat="1" ht="12">
      <c r="A3" s="26" t="s">
        <v>13</v>
      </c>
      <c r="B3" s="26" t="s">
        <v>14</v>
      </c>
      <c r="C3" s="26" t="s">
        <v>15</v>
      </c>
      <c r="D3" s="26" t="s">
        <v>16</v>
      </c>
      <c r="E3" s="26" t="s">
        <v>17</v>
      </c>
      <c r="F3" s="26" t="s">
        <v>18</v>
      </c>
      <c r="G3" s="26" t="s">
        <v>19</v>
      </c>
      <c r="H3" s="26" t="s">
        <v>20</v>
      </c>
      <c r="I3" s="26" t="s">
        <v>21</v>
      </c>
      <c r="J3" s="26" t="s">
        <v>22</v>
      </c>
      <c r="K3" s="26" t="s">
        <v>23</v>
      </c>
      <c r="L3" s="26" t="s">
        <v>24</v>
      </c>
      <c r="M3" s="26" t="s">
        <v>25</v>
      </c>
      <c r="N3" s="26" t="s">
        <v>26</v>
      </c>
      <c r="O3" s="26" t="s">
        <v>27</v>
      </c>
      <c r="P3" s="26" t="s">
        <v>28</v>
      </c>
      <c r="Q3" s="26" t="s">
        <v>29</v>
      </c>
    </row>
    <row r="4" spans="1:17" s="25" customFormat="1" ht="45">
      <c r="A4" s="57" t="s">
        <v>13</v>
      </c>
      <c r="B4" s="57" t="s">
        <v>13</v>
      </c>
      <c r="C4" s="57" t="s">
        <v>102</v>
      </c>
      <c r="D4" s="57" t="s">
        <v>92</v>
      </c>
      <c r="E4" s="58" t="s">
        <v>103</v>
      </c>
      <c r="F4" s="59" t="s">
        <v>32</v>
      </c>
      <c r="G4" s="57" t="s">
        <v>178</v>
      </c>
      <c r="H4" s="57"/>
      <c r="I4" s="57"/>
      <c r="J4" s="57"/>
      <c r="K4" s="57"/>
      <c r="L4" s="57"/>
      <c r="M4" s="57"/>
      <c r="N4" s="9"/>
      <c r="O4" s="41">
        <v>0</v>
      </c>
      <c r="P4" s="11"/>
      <c r="Q4" s="12">
        <f>ROUND((O4*P4+O4)*N4,2)</f>
        <v>0</v>
      </c>
    </row>
    <row r="5" spans="1:17" s="18" customFormat="1" ht="42" customHeight="1">
      <c r="A5" s="8">
        <v>2</v>
      </c>
      <c r="B5" s="8">
        <v>1</v>
      </c>
      <c r="C5" s="8">
        <v>90</v>
      </c>
      <c r="D5" s="8">
        <v>40</v>
      </c>
      <c r="E5" s="58" t="s">
        <v>103</v>
      </c>
      <c r="F5" s="59" t="s">
        <v>32</v>
      </c>
      <c r="G5" s="60">
        <v>12</v>
      </c>
      <c r="H5" s="8"/>
      <c r="I5" s="8"/>
      <c r="J5" s="8"/>
      <c r="K5" s="8"/>
      <c r="L5" s="8"/>
      <c r="M5" s="57"/>
      <c r="N5" s="9"/>
      <c r="O5" s="41">
        <v>0</v>
      </c>
      <c r="P5" s="11"/>
      <c r="Q5" s="12">
        <f>ROUND((O5*P5+O5)*N5,2)</f>
        <v>0</v>
      </c>
    </row>
    <row r="6" spans="1:17" s="18" customFormat="1" ht="25.5" customHeight="1">
      <c r="A6" s="8">
        <v>3</v>
      </c>
      <c r="B6" s="8">
        <v>2</v>
      </c>
      <c r="C6" s="8">
        <v>90</v>
      </c>
      <c r="D6" s="8">
        <v>40</v>
      </c>
      <c r="E6" s="55" t="s">
        <v>104</v>
      </c>
      <c r="F6" s="57" t="s">
        <v>36</v>
      </c>
      <c r="G6" s="60">
        <v>12</v>
      </c>
      <c r="H6" s="8"/>
      <c r="I6" s="8"/>
      <c r="J6" s="8"/>
      <c r="K6" s="8"/>
      <c r="L6" s="8"/>
      <c r="M6" s="57"/>
      <c r="N6" s="9"/>
      <c r="O6" s="41">
        <v>0</v>
      </c>
      <c r="P6" s="11"/>
      <c r="Q6" s="12">
        <f>ROUND((O6*P6+O6)*N6,2)</f>
        <v>0</v>
      </c>
    </row>
    <row r="7" spans="1:17" s="18" customFormat="1" ht="25.5" customHeight="1">
      <c r="A7" s="8">
        <v>4</v>
      </c>
      <c r="B7" s="8">
        <v>2</v>
      </c>
      <c r="C7" s="8">
        <v>90</v>
      </c>
      <c r="D7" s="8">
        <v>48</v>
      </c>
      <c r="E7" s="55" t="s">
        <v>31</v>
      </c>
      <c r="F7" s="57" t="s">
        <v>36</v>
      </c>
      <c r="G7" s="60">
        <v>12</v>
      </c>
      <c r="H7" s="8"/>
      <c r="I7" s="8"/>
      <c r="J7" s="8"/>
      <c r="K7" s="8"/>
      <c r="L7" s="8"/>
      <c r="M7" s="57"/>
      <c r="N7" s="9"/>
      <c r="O7" s="41">
        <v>0</v>
      </c>
      <c r="P7" s="11">
        <v>0</v>
      </c>
      <c r="Q7" s="12">
        <f>ROUND((O7*P7+O7)*N7,2)</f>
        <v>0</v>
      </c>
    </row>
    <row r="8" spans="1:22" s="18" customFormat="1" ht="15" customHeight="1">
      <c r="A8" s="168" t="s">
        <v>47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81">
        <f>SUM(Q4:Q7)</f>
        <v>0</v>
      </c>
      <c r="R8" s="147"/>
      <c r="S8" s="147"/>
      <c r="T8" s="147"/>
      <c r="U8" s="147"/>
      <c r="V8" s="147"/>
    </row>
    <row r="10" spans="1:15" s="18" customFormat="1" ht="12.75" customHeight="1">
      <c r="A10" s="159" t="s">
        <v>48</v>
      </c>
      <c r="B10" s="159"/>
      <c r="C10" s="159"/>
      <c r="D10" s="159"/>
      <c r="E10" s="159"/>
      <c r="F10" s="159"/>
      <c r="G10" s="159"/>
      <c r="H10" s="159"/>
      <c r="I10" s="159"/>
      <c r="J10" s="61"/>
      <c r="K10" s="61"/>
      <c r="L10" s="61"/>
      <c r="M10" s="61"/>
      <c r="N10" s="61"/>
      <c r="O10" s="61"/>
    </row>
    <row r="11" spans="1:17" ht="12.75">
      <c r="A11" s="19" t="s">
        <v>105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7" s="18" customFormat="1" ht="12.75" customHeight="1">
      <c r="A12" s="160" t="s">
        <v>50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</row>
    <row r="13" spans="1:17" s="18" customFormat="1" ht="12.75" customHeight="1">
      <c r="A13" s="160" t="s">
        <v>51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</row>
    <row r="14" spans="1:17" s="18" customFormat="1" ht="28.5" customHeight="1">
      <c r="A14" s="159" t="s">
        <v>100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</row>
    <row r="15" spans="1:17" s="18" customFormat="1" ht="27.75" customHeight="1">
      <c r="A15" s="159" t="s">
        <v>53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</row>
    <row r="16" spans="1:17" s="18" customFormat="1" ht="12.75" customHeight="1">
      <c r="A16" s="160" t="s">
        <v>54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</row>
    <row r="17" spans="1:17" s="18" customFormat="1" ht="12.75" customHeight="1">
      <c r="A17" s="160" t="s">
        <v>55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</row>
    <row r="18" spans="1:17" s="18" customFormat="1" ht="12.75" customHeight="1">
      <c r="A18" s="160" t="s">
        <v>56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</row>
    <row r="19" spans="1:17" ht="12.7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</sheetData>
  <sheetProtection selectLockedCells="1" selectUnlockedCells="1"/>
  <mergeCells count="9">
    <mergeCell ref="A16:Q16"/>
    <mergeCell ref="A17:Q17"/>
    <mergeCell ref="A18:Q18"/>
    <mergeCell ref="A8:P8"/>
    <mergeCell ref="A10:I10"/>
    <mergeCell ref="A12:Q12"/>
    <mergeCell ref="A13:Q13"/>
    <mergeCell ref="A14:Q14"/>
    <mergeCell ref="A15:Q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zoomScale="120" zoomScaleNormal="120" zoomScalePageLayoutView="0" workbookViewId="0" topLeftCell="A1">
      <selection activeCell="Q24" sqref="Q24"/>
    </sheetView>
  </sheetViews>
  <sheetFormatPr defaultColWidth="11.57421875" defaultRowHeight="12.75"/>
  <cols>
    <col min="1" max="1" width="3.28125" style="0" customWidth="1"/>
    <col min="2" max="2" width="6.00390625" style="0" customWidth="1"/>
    <col min="3" max="3" width="7.7109375" style="0" customWidth="1"/>
    <col min="4" max="4" width="7.00390625" style="0" customWidth="1"/>
    <col min="5" max="5" width="7.57421875" style="0" customWidth="1"/>
    <col min="6" max="6" width="6.57421875" style="0" customWidth="1"/>
    <col min="7" max="7" width="6.28125" style="0" customWidth="1"/>
    <col min="8" max="8" width="8.140625" style="0" customWidth="1"/>
    <col min="9" max="9" width="6.8515625" style="0" customWidth="1"/>
    <col min="10" max="10" width="6.421875" style="0" customWidth="1"/>
    <col min="11" max="11" width="4.140625" style="0" customWidth="1"/>
    <col min="12" max="12" width="6.421875" style="0" customWidth="1"/>
    <col min="13" max="13" width="7.7109375" style="63" customWidth="1"/>
    <col min="14" max="14" width="7.8515625" style="0" customWidth="1"/>
    <col min="15" max="15" width="10.00390625" style="64" customWidth="1"/>
    <col min="16" max="16" width="4.00390625" style="0" customWidth="1"/>
    <col min="17" max="17" width="11.00390625" style="0" customWidth="1"/>
    <col min="18" max="255" width="9.140625" style="0" customWidth="1"/>
  </cols>
  <sheetData>
    <row r="1" spans="1:15" s="21" customFormat="1" ht="36" customHeight="1">
      <c r="A1" s="169" t="s">
        <v>179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7" s="25" customFormat="1" ht="31.5" customHeigh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4" t="s">
        <v>6</v>
      </c>
      <c r="H2" s="23" t="s">
        <v>7</v>
      </c>
      <c r="I2" s="23" t="s">
        <v>2</v>
      </c>
      <c r="J2" s="23" t="s">
        <v>3</v>
      </c>
      <c r="K2" s="23" t="s">
        <v>4</v>
      </c>
      <c r="L2" s="23" t="s">
        <v>5</v>
      </c>
      <c r="M2" s="65" t="s">
        <v>8</v>
      </c>
      <c r="N2" s="23" t="s">
        <v>9</v>
      </c>
      <c r="O2" s="24" t="s">
        <v>10</v>
      </c>
      <c r="P2" s="23" t="s">
        <v>11</v>
      </c>
      <c r="Q2" s="23" t="s">
        <v>12</v>
      </c>
    </row>
    <row r="3" spans="1:17" s="28" customFormat="1" ht="12">
      <c r="A3" s="26" t="s">
        <v>13</v>
      </c>
      <c r="B3" s="26" t="s">
        <v>14</v>
      </c>
      <c r="C3" s="26" t="s">
        <v>15</v>
      </c>
      <c r="D3" s="26" t="s">
        <v>16</v>
      </c>
      <c r="E3" s="26" t="s">
        <v>17</v>
      </c>
      <c r="F3" s="26" t="s">
        <v>18</v>
      </c>
      <c r="G3" s="26" t="s">
        <v>19</v>
      </c>
      <c r="H3" s="26" t="s">
        <v>20</v>
      </c>
      <c r="I3" s="26" t="s">
        <v>21</v>
      </c>
      <c r="J3" s="26" t="s">
        <v>22</v>
      </c>
      <c r="K3" s="26" t="s">
        <v>23</v>
      </c>
      <c r="L3" s="26" t="s">
        <v>24</v>
      </c>
      <c r="M3" s="66" t="s">
        <v>25</v>
      </c>
      <c r="N3" s="26" t="s">
        <v>26</v>
      </c>
      <c r="O3" s="48" t="s">
        <v>27</v>
      </c>
      <c r="P3" s="26" t="s">
        <v>28</v>
      </c>
      <c r="Q3" s="26" t="s">
        <v>29</v>
      </c>
    </row>
    <row r="4" spans="1:17" s="18" customFormat="1" ht="12.75">
      <c r="A4" s="49">
        <v>1</v>
      </c>
      <c r="B4" s="49">
        <v>1</v>
      </c>
      <c r="C4" s="49">
        <v>150</v>
      </c>
      <c r="D4" s="49" t="s">
        <v>37</v>
      </c>
      <c r="E4" s="49" t="s">
        <v>37</v>
      </c>
      <c r="F4" s="49" t="s">
        <v>37</v>
      </c>
      <c r="G4" s="49">
        <v>144</v>
      </c>
      <c r="H4" s="49"/>
      <c r="I4" s="49"/>
      <c r="J4" s="49"/>
      <c r="K4" s="49"/>
      <c r="L4" s="49"/>
      <c r="M4" s="67"/>
      <c r="N4" s="50"/>
      <c r="O4" s="51">
        <v>0</v>
      </c>
      <c r="P4" s="11"/>
      <c r="Q4" s="12">
        <f aca="true" t="shared" si="0" ref="Q4:Q23">ROUND((O4*P4+O4)*N4,2)</f>
        <v>0</v>
      </c>
    </row>
    <row r="5" spans="1:17" s="18" customFormat="1" ht="12.75">
      <c r="A5" s="49">
        <f>A4+1</f>
        <v>2</v>
      </c>
      <c r="B5" s="49" t="s">
        <v>30</v>
      </c>
      <c r="C5" s="49">
        <v>75</v>
      </c>
      <c r="D5" s="49">
        <v>25</v>
      </c>
      <c r="E5" s="49" t="s">
        <v>106</v>
      </c>
      <c r="F5" s="49" t="s">
        <v>32</v>
      </c>
      <c r="G5" s="49">
        <v>612</v>
      </c>
      <c r="H5" s="49"/>
      <c r="I5" s="49"/>
      <c r="J5" s="49"/>
      <c r="K5" s="49"/>
      <c r="L5" s="49"/>
      <c r="M5" s="67"/>
      <c r="N5" s="50"/>
      <c r="O5" s="51">
        <v>0</v>
      </c>
      <c r="P5" s="11"/>
      <c r="Q5" s="12">
        <f t="shared" si="0"/>
        <v>0</v>
      </c>
    </row>
    <row r="6" spans="1:17" s="18" customFormat="1" ht="51">
      <c r="A6" s="49">
        <v>3</v>
      </c>
      <c r="B6" s="49" t="s">
        <v>30</v>
      </c>
      <c r="C6" s="49">
        <v>75</v>
      </c>
      <c r="D6" s="49">
        <v>25</v>
      </c>
      <c r="E6" s="49" t="s">
        <v>180</v>
      </c>
      <c r="F6" s="49" t="s">
        <v>32</v>
      </c>
      <c r="G6" s="49">
        <v>12</v>
      </c>
      <c r="H6" s="49"/>
      <c r="I6" s="49"/>
      <c r="J6" s="49"/>
      <c r="K6" s="49"/>
      <c r="L6" s="49"/>
      <c r="M6" s="67"/>
      <c r="N6" s="50"/>
      <c r="O6" s="51">
        <v>0</v>
      </c>
      <c r="P6" s="11"/>
      <c r="Q6" s="12">
        <f t="shared" si="0"/>
        <v>0</v>
      </c>
    </row>
    <row r="7" spans="1:17" s="18" customFormat="1" ht="12.75">
      <c r="A7" s="49">
        <v>4</v>
      </c>
      <c r="B7" s="49" t="s">
        <v>33</v>
      </c>
      <c r="C7" s="49">
        <v>75</v>
      </c>
      <c r="D7" s="49">
        <v>25</v>
      </c>
      <c r="E7" s="49" t="s">
        <v>31</v>
      </c>
      <c r="F7" s="49" t="s">
        <v>32</v>
      </c>
      <c r="G7" s="49">
        <v>216</v>
      </c>
      <c r="H7" s="49"/>
      <c r="I7" s="49"/>
      <c r="J7" s="49"/>
      <c r="K7" s="49"/>
      <c r="L7" s="49"/>
      <c r="M7" s="67"/>
      <c r="N7" s="50"/>
      <c r="O7" s="51">
        <v>0</v>
      </c>
      <c r="P7" s="11"/>
      <c r="Q7" s="12">
        <f t="shared" si="0"/>
        <v>0</v>
      </c>
    </row>
    <row r="8" spans="1:17" s="18" customFormat="1" ht="12.75">
      <c r="A8" s="49">
        <v>5</v>
      </c>
      <c r="B8" s="49" t="s">
        <v>33</v>
      </c>
      <c r="C8" s="49">
        <v>75</v>
      </c>
      <c r="D8" s="49">
        <v>30</v>
      </c>
      <c r="E8" s="49" t="s">
        <v>31</v>
      </c>
      <c r="F8" s="49" t="s">
        <v>32</v>
      </c>
      <c r="G8" s="49">
        <v>720</v>
      </c>
      <c r="H8" s="49"/>
      <c r="I8" s="49"/>
      <c r="J8" s="49"/>
      <c r="K8" s="49"/>
      <c r="L8" s="49"/>
      <c r="M8" s="67"/>
      <c r="N8" s="50"/>
      <c r="O8" s="51">
        <v>0</v>
      </c>
      <c r="P8" s="11"/>
      <c r="Q8" s="12">
        <f t="shared" si="0"/>
        <v>0</v>
      </c>
    </row>
    <row r="9" spans="1:17" s="18" customFormat="1" ht="12.75">
      <c r="A9" s="49">
        <f aca="true" t="shared" si="1" ref="A9:A16">A8+1</f>
        <v>6</v>
      </c>
      <c r="B9" s="49">
        <v>0</v>
      </c>
      <c r="C9" s="49">
        <v>75</v>
      </c>
      <c r="D9" s="49">
        <v>30</v>
      </c>
      <c r="E9" s="49" t="s">
        <v>106</v>
      </c>
      <c r="F9" s="49" t="s">
        <v>32</v>
      </c>
      <c r="G9" s="49">
        <v>432</v>
      </c>
      <c r="H9" s="49"/>
      <c r="I9" s="49"/>
      <c r="J9" s="49"/>
      <c r="K9" s="49"/>
      <c r="L9" s="49"/>
      <c r="M9" s="67"/>
      <c r="N9" s="50"/>
      <c r="O9" s="51">
        <v>0</v>
      </c>
      <c r="P9" s="11"/>
      <c r="Q9" s="12">
        <f t="shared" si="0"/>
        <v>0</v>
      </c>
    </row>
    <row r="10" spans="1:17" s="18" customFormat="1" ht="12.75">
      <c r="A10" s="49">
        <f t="shared" si="1"/>
        <v>7</v>
      </c>
      <c r="B10" s="49">
        <v>0</v>
      </c>
      <c r="C10" s="49">
        <v>75</v>
      </c>
      <c r="D10" s="49">
        <v>40</v>
      </c>
      <c r="E10" s="49" t="s">
        <v>31</v>
      </c>
      <c r="F10" s="49" t="s">
        <v>32</v>
      </c>
      <c r="G10" s="49">
        <v>1764</v>
      </c>
      <c r="H10" s="49"/>
      <c r="I10" s="49"/>
      <c r="J10" s="49"/>
      <c r="K10" s="49"/>
      <c r="L10" s="49"/>
      <c r="M10" s="67"/>
      <c r="N10" s="50"/>
      <c r="O10" s="51">
        <v>0</v>
      </c>
      <c r="P10" s="11"/>
      <c r="Q10" s="12">
        <f t="shared" si="0"/>
        <v>0</v>
      </c>
    </row>
    <row r="11" spans="1:17" s="18" customFormat="1" ht="12.75">
      <c r="A11" s="49">
        <f t="shared" si="1"/>
        <v>8</v>
      </c>
      <c r="B11" s="49">
        <v>1</v>
      </c>
      <c r="C11" s="49">
        <v>90</v>
      </c>
      <c r="D11" s="49">
        <v>40</v>
      </c>
      <c r="E11" s="49" t="s">
        <v>31</v>
      </c>
      <c r="F11" s="49" t="s">
        <v>32</v>
      </c>
      <c r="G11" s="49">
        <v>1800</v>
      </c>
      <c r="H11" s="49"/>
      <c r="I11" s="49"/>
      <c r="J11" s="49"/>
      <c r="K11" s="49"/>
      <c r="L11" s="49"/>
      <c r="M11" s="67"/>
      <c r="N11" s="50"/>
      <c r="O11" s="51">
        <v>0</v>
      </c>
      <c r="P11" s="11"/>
      <c r="Q11" s="12">
        <f t="shared" si="0"/>
        <v>0</v>
      </c>
    </row>
    <row r="12" spans="1:17" s="18" customFormat="1" ht="12.75">
      <c r="A12" s="49">
        <f t="shared" si="1"/>
        <v>9</v>
      </c>
      <c r="B12" s="49">
        <v>2</v>
      </c>
      <c r="C12" s="49">
        <v>75</v>
      </c>
      <c r="D12" s="49">
        <v>37</v>
      </c>
      <c r="E12" s="49" t="s">
        <v>104</v>
      </c>
      <c r="F12" s="49" t="s">
        <v>32</v>
      </c>
      <c r="G12" s="49">
        <v>288</v>
      </c>
      <c r="H12" s="49"/>
      <c r="I12" s="49"/>
      <c r="J12" s="49"/>
      <c r="K12" s="49"/>
      <c r="L12" s="49"/>
      <c r="M12" s="67"/>
      <c r="N12" s="50"/>
      <c r="O12" s="51">
        <v>0</v>
      </c>
      <c r="P12" s="11"/>
      <c r="Q12" s="12">
        <f t="shared" si="0"/>
        <v>0</v>
      </c>
    </row>
    <row r="13" spans="1:17" s="18" customFormat="1" ht="12.75">
      <c r="A13" s="49">
        <f t="shared" si="1"/>
        <v>10</v>
      </c>
      <c r="B13" s="49" t="s">
        <v>33</v>
      </c>
      <c r="C13" s="49">
        <v>150</v>
      </c>
      <c r="D13" s="49" t="s">
        <v>37</v>
      </c>
      <c r="E13" s="49" t="s">
        <v>37</v>
      </c>
      <c r="F13" s="49" t="s">
        <v>37</v>
      </c>
      <c r="G13" s="49">
        <v>480</v>
      </c>
      <c r="H13" s="49"/>
      <c r="I13" s="49"/>
      <c r="J13" s="49"/>
      <c r="K13" s="49"/>
      <c r="L13" s="49"/>
      <c r="M13" s="67"/>
      <c r="N13" s="50"/>
      <c r="O13" s="51">
        <v>0</v>
      </c>
      <c r="P13" s="11"/>
      <c r="Q13" s="12">
        <f t="shared" si="0"/>
        <v>0</v>
      </c>
    </row>
    <row r="14" spans="1:17" s="18" customFormat="1" ht="12.75">
      <c r="A14" s="49">
        <f t="shared" si="1"/>
        <v>11</v>
      </c>
      <c r="B14" s="49" t="s">
        <v>30</v>
      </c>
      <c r="C14" s="49">
        <v>150</v>
      </c>
      <c r="D14" s="49" t="s">
        <v>37</v>
      </c>
      <c r="E14" s="49" t="s">
        <v>37</v>
      </c>
      <c r="F14" s="49" t="s">
        <v>37</v>
      </c>
      <c r="G14" s="49">
        <v>432</v>
      </c>
      <c r="H14" s="49"/>
      <c r="I14" s="49"/>
      <c r="J14" s="49"/>
      <c r="K14" s="49"/>
      <c r="L14" s="49"/>
      <c r="M14" s="67"/>
      <c r="N14" s="50"/>
      <c r="O14" s="51">
        <v>0</v>
      </c>
      <c r="P14" s="11"/>
      <c r="Q14" s="12">
        <f t="shared" si="0"/>
        <v>0</v>
      </c>
    </row>
    <row r="15" spans="1:17" s="18" customFormat="1" ht="12.75">
      <c r="A15" s="49">
        <f t="shared" si="1"/>
        <v>12</v>
      </c>
      <c r="B15" s="49" t="s">
        <v>35</v>
      </c>
      <c r="C15" s="49">
        <v>75</v>
      </c>
      <c r="D15" s="49" t="s">
        <v>189</v>
      </c>
      <c r="E15" s="49" t="s">
        <v>31</v>
      </c>
      <c r="F15" s="49" t="s">
        <v>32</v>
      </c>
      <c r="G15" s="49">
        <v>432</v>
      </c>
      <c r="H15" s="49"/>
      <c r="I15" s="49"/>
      <c r="J15" s="49"/>
      <c r="K15" s="49"/>
      <c r="L15" s="49"/>
      <c r="M15" s="67"/>
      <c r="N15" s="50"/>
      <c r="O15" s="51">
        <v>0</v>
      </c>
      <c r="P15" s="11"/>
      <c r="Q15" s="12">
        <f t="shared" si="0"/>
        <v>0</v>
      </c>
    </row>
    <row r="16" spans="1:17" s="18" customFormat="1" ht="12.75">
      <c r="A16" s="49">
        <f t="shared" si="1"/>
        <v>13</v>
      </c>
      <c r="B16" s="49">
        <v>1</v>
      </c>
      <c r="C16" s="49">
        <v>75</v>
      </c>
      <c r="D16" s="49">
        <v>30</v>
      </c>
      <c r="E16" s="49" t="s">
        <v>104</v>
      </c>
      <c r="F16" s="49" t="s">
        <v>32</v>
      </c>
      <c r="G16" s="49">
        <v>288</v>
      </c>
      <c r="H16" s="49"/>
      <c r="I16" s="49"/>
      <c r="J16" s="49"/>
      <c r="K16" s="49"/>
      <c r="L16" s="49"/>
      <c r="M16" s="67"/>
      <c r="N16" s="50"/>
      <c r="O16" s="51">
        <v>0</v>
      </c>
      <c r="P16" s="11"/>
      <c r="Q16" s="12">
        <f t="shared" si="0"/>
        <v>0</v>
      </c>
    </row>
    <row r="17" spans="1:17" s="18" customFormat="1" ht="23.25" customHeight="1">
      <c r="A17" s="49">
        <v>14</v>
      </c>
      <c r="B17" s="49" t="s">
        <v>33</v>
      </c>
      <c r="C17" s="49">
        <v>75</v>
      </c>
      <c r="D17" s="49" t="s">
        <v>115</v>
      </c>
      <c r="E17" s="49" t="s">
        <v>96</v>
      </c>
      <c r="F17" s="49" t="s">
        <v>37</v>
      </c>
      <c r="G17" s="49">
        <v>48</v>
      </c>
      <c r="H17" s="49"/>
      <c r="I17" s="49"/>
      <c r="J17" s="49"/>
      <c r="K17" s="49"/>
      <c r="L17" s="49"/>
      <c r="M17" s="67"/>
      <c r="N17" s="50"/>
      <c r="O17" s="51">
        <v>0</v>
      </c>
      <c r="P17" s="11"/>
      <c r="Q17" s="12">
        <f t="shared" si="0"/>
        <v>0</v>
      </c>
    </row>
    <row r="18" spans="1:17" s="18" customFormat="1" ht="12.75">
      <c r="A18" s="49">
        <v>15</v>
      </c>
      <c r="B18" s="49">
        <v>0</v>
      </c>
      <c r="C18" s="49">
        <v>150</v>
      </c>
      <c r="D18" s="49" t="s">
        <v>34</v>
      </c>
      <c r="E18" s="49" t="s">
        <v>34</v>
      </c>
      <c r="F18" s="49" t="s">
        <v>34</v>
      </c>
      <c r="G18" s="49">
        <v>120</v>
      </c>
      <c r="H18" s="49"/>
      <c r="I18" s="49"/>
      <c r="J18" s="49"/>
      <c r="K18" s="49"/>
      <c r="L18" s="49"/>
      <c r="M18" s="67"/>
      <c r="N18" s="50"/>
      <c r="O18" s="51">
        <v>0</v>
      </c>
      <c r="P18" s="11"/>
      <c r="Q18" s="12">
        <f t="shared" si="0"/>
        <v>0</v>
      </c>
    </row>
    <row r="19" spans="1:17" s="18" customFormat="1" ht="12.75">
      <c r="A19" s="49">
        <v>16</v>
      </c>
      <c r="B19" s="49">
        <v>2</v>
      </c>
      <c r="C19" s="49">
        <v>90</v>
      </c>
      <c r="D19" s="49">
        <v>40</v>
      </c>
      <c r="E19" s="49" t="s">
        <v>104</v>
      </c>
      <c r="F19" s="49" t="s">
        <v>32</v>
      </c>
      <c r="G19" s="49">
        <v>1188</v>
      </c>
      <c r="H19" s="49"/>
      <c r="I19" s="49"/>
      <c r="J19" s="49"/>
      <c r="K19" s="49"/>
      <c r="L19" s="49"/>
      <c r="M19" s="67"/>
      <c r="N19" s="50"/>
      <c r="O19" s="51">
        <v>0</v>
      </c>
      <c r="P19" s="11"/>
      <c r="Q19" s="12">
        <f t="shared" si="0"/>
        <v>0</v>
      </c>
    </row>
    <row r="20" spans="1:17" s="18" customFormat="1" ht="12.75">
      <c r="A20" s="49">
        <v>17</v>
      </c>
      <c r="B20" s="49">
        <v>2</v>
      </c>
      <c r="C20" s="49">
        <v>90</v>
      </c>
      <c r="D20" s="49">
        <v>48</v>
      </c>
      <c r="E20" s="49" t="s">
        <v>104</v>
      </c>
      <c r="F20" s="49" t="s">
        <v>32</v>
      </c>
      <c r="G20" s="49">
        <v>1908</v>
      </c>
      <c r="H20" s="49"/>
      <c r="I20" s="49"/>
      <c r="J20" s="49"/>
      <c r="K20" s="49"/>
      <c r="L20" s="49"/>
      <c r="M20" s="67"/>
      <c r="N20" s="50"/>
      <c r="O20" s="51">
        <v>0</v>
      </c>
      <c r="P20" s="11"/>
      <c r="Q20" s="12">
        <f t="shared" si="0"/>
        <v>0</v>
      </c>
    </row>
    <row r="21" spans="1:17" s="69" customFormat="1" ht="12.75">
      <c r="A21" s="68" t="s">
        <v>181</v>
      </c>
      <c r="B21" s="68" t="s">
        <v>30</v>
      </c>
      <c r="C21" s="68" t="s">
        <v>39</v>
      </c>
      <c r="D21" s="68" t="s">
        <v>107</v>
      </c>
      <c r="E21" s="68" t="s">
        <v>104</v>
      </c>
      <c r="F21" s="68" t="s">
        <v>32</v>
      </c>
      <c r="G21" s="68" t="s">
        <v>108</v>
      </c>
      <c r="H21" s="68"/>
      <c r="I21" s="68"/>
      <c r="J21" s="68"/>
      <c r="K21" s="68"/>
      <c r="L21" s="68"/>
      <c r="M21" s="67"/>
      <c r="N21" s="50"/>
      <c r="O21" s="51">
        <v>0</v>
      </c>
      <c r="P21" s="11"/>
      <c r="Q21" s="12">
        <f t="shared" si="0"/>
        <v>0</v>
      </c>
    </row>
    <row r="22" spans="1:17" s="18" customFormat="1" ht="12.75">
      <c r="A22" s="70">
        <v>19</v>
      </c>
      <c r="B22" s="71" t="s">
        <v>33</v>
      </c>
      <c r="C22" s="71" t="s">
        <v>39</v>
      </c>
      <c r="D22" s="71" t="s">
        <v>69</v>
      </c>
      <c r="E22" s="71" t="s">
        <v>106</v>
      </c>
      <c r="F22" s="71" t="s">
        <v>36</v>
      </c>
      <c r="G22" s="71" t="s">
        <v>182</v>
      </c>
      <c r="H22" s="71"/>
      <c r="I22" s="71"/>
      <c r="J22" s="71"/>
      <c r="K22" s="71"/>
      <c r="L22" s="71"/>
      <c r="M22" s="67"/>
      <c r="N22" s="50"/>
      <c r="O22" s="51">
        <v>0</v>
      </c>
      <c r="P22" s="11"/>
      <c r="Q22" s="72">
        <f t="shared" si="0"/>
        <v>0</v>
      </c>
    </row>
    <row r="23" spans="1:17" s="18" customFormat="1" ht="52.5" customHeight="1">
      <c r="A23" s="70">
        <v>20</v>
      </c>
      <c r="B23" s="71" t="s">
        <v>14</v>
      </c>
      <c r="C23" s="71" t="s">
        <v>102</v>
      </c>
      <c r="D23" s="71" t="s">
        <v>109</v>
      </c>
      <c r="E23" s="73" t="s">
        <v>110</v>
      </c>
      <c r="F23" s="71" t="s">
        <v>36</v>
      </c>
      <c r="G23" s="71" t="s">
        <v>43</v>
      </c>
      <c r="H23" s="71"/>
      <c r="I23" s="71"/>
      <c r="J23" s="71"/>
      <c r="K23" s="71"/>
      <c r="L23" s="71"/>
      <c r="M23" s="67"/>
      <c r="N23" s="50"/>
      <c r="O23" s="51">
        <v>0</v>
      </c>
      <c r="P23" s="11"/>
      <c r="Q23" s="72">
        <f t="shared" si="0"/>
        <v>0</v>
      </c>
    </row>
    <row r="24" spans="1:22" ht="12.75" customHeight="1">
      <c r="A24" s="170" t="s">
        <v>82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83">
        <f>SUM(Q4:Q23)</f>
        <v>0</v>
      </c>
      <c r="R24" s="149"/>
      <c r="S24" s="149"/>
      <c r="T24" s="149"/>
      <c r="U24" s="149"/>
      <c r="V24" s="149"/>
    </row>
    <row r="25" spans="1:15" s="18" customFormat="1" ht="12.75" customHeight="1">
      <c r="A25" s="159" t="s">
        <v>48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74"/>
      <c r="O25" s="75"/>
    </row>
    <row r="26" spans="1:15" s="18" customFormat="1" ht="12.75">
      <c r="A26" s="19" t="s">
        <v>105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76"/>
      <c r="N26" s="74"/>
      <c r="O26" s="75"/>
    </row>
    <row r="27" spans="1:17" s="18" customFormat="1" ht="13.5" customHeight="1">
      <c r="A27" s="160" t="s">
        <v>50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</row>
    <row r="28" spans="1:17" s="18" customFormat="1" ht="12.75">
      <c r="A28" s="160" t="s">
        <v>51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</row>
    <row r="29" spans="1:17" s="18" customFormat="1" ht="27.75" customHeight="1">
      <c r="A29" s="159" t="s">
        <v>52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</row>
    <row r="30" spans="1:17" s="18" customFormat="1" ht="24.75" customHeight="1">
      <c r="A30" s="159" t="s">
        <v>53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</row>
    <row r="31" spans="1:17" s="18" customFormat="1" ht="12.75">
      <c r="A31" s="160" t="s">
        <v>54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</row>
    <row r="32" spans="1:17" s="18" customFormat="1" ht="12.75">
      <c r="A32" s="160" t="s">
        <v>55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</row>
    <row r="33" spans="1:17" s="18" customFormat="1" ht="12.75">
      <c r="A33" s="160" t="s">
        <v>56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</row>
  </sheetData>
  <sheetProtection selectLockedCells="1" selectUnlockedCells="1"/>
  <mergeCells count="10">
    <mergeCell ref="A30:Q30"/>
    <mergeCell ref="A31:Q31"/>
    <mergeCell ref="A32:Q32"/>
    <mergeCell ref="A33:Q33"/>
    <mergeCell ref="A1:O1"/>
    <mergeCell ref="A24:P24"/>
    <mergeCell ref="A25:M25"/>
    <mergeCell ref="A27:Q27"/>
    <mergeCell ref="A28:Q28"/>
    <mergeCell ref="A29:Q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1"/>
  <sheetViews>
    <sheetView zoomScale="120" zoomScaleNormal="120" zoomScalePageLayoutView="0" workbookViewId="0" topLeftCell="A1">
      <selection activeCell="Q12" sqref="Q12"/>
    </sheetView>
  </sheetViews>
  <sheetFormatPr defaultColWidth="11.57421875" defaultRowHeight="12.75"/>
  <cols>
    <col min="1" max="1" width="3.28125" style="0" customWidth="1"/>
    <col min="2" max="2" width="6.140625" style="0" customWidth="1"/>
    <col min="3" max="3" width="5.28125" style="0" customWidth="1"/>
    <col min="4" max="4" width="6.00390625" style="0" customWidth="1"/>
    <col min="5" max="5" width="10.421875" style="0" customWidth="1"/>
    <col min="6" max="6" width="6.00390625" style="0" customWidth="1"/>
    <col min="7" max="7" width="6.421875" style="0" customWidth="1"/>
    <col min="8" max="8" width="9.57421875" style="0" customWidth="1"/>
    <col min="9" max="9" width="8.140625" style="0" customWidth="1"/>
    <col min="10" max="10" width="7.421875" style="0" customWidth="1"/>
    <col min="11" max="11" width="7.8515625" style="0" customWidth="1"/>
    <col min="12" max="12" width="8.7109375" style="0" customWidth="1"/>
    <col min="13" max="13" width="9.140625" style="0" customWidth="1"/>
    <col min="14" max="14" width="9.57421875" style="0" customWidth="1"/>
    <col min="15" max="15" width="9.7109375" style="0" customWidth="1"/>
    <col min="16" max="16" width="4.00390625" style="0" customWidth="1"/>
    <col min="17" max="17" width="13.28125" style="0" customWidth="1"/>
    <col min="18" max="254" width="9.140625" style="0" customWidth="1"/>
  </cols>
  <sheetData>
    <row r="1" s="21" customFormat="1" ht="12">
      <c r="B1" s="22" t="s">
        <v>183</v>
      </c>
    </row>
    <row r="2" spans="1:17" s="25" customFormat="1" ht="67.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4" t="s">
        <v>6</v>
      </c>
      <c r="H2" s="23" t="s">
        <v>7</v>
      </c>
      <c r="I2" s="23" t="s">
        <v>2</v>
      </c>
      <c r="J2" s="23" t="s">
        <v>3</v>
      </c>
      <c r="K2" s="23" t="s">
        <v>4</v>
      </c>
      <c r="L2" s="23" t="s">
        <v>5</v>
      </c>
      <c r="M2" s="23" t="s">
        <v>8</v>
      </c>
      <c r="N2" s="23" t="s">
        <v>9</v>
      </c>
      <c r="O2" s="24" t="s">
        <v>10</v>
      </c>
      <c r="P2" s="23" t="s">
        <v>11</v>
      </c>
      <c r="Q2" s="23" t="s">
        <v>12</v>
      </c>
    </row>
    <row r="3" spans="1:17" s="28" customFormat="1" ht="12">
      <c r="A3" s="26" t="s">
        <v>13</v>
      </c>
      <c r="B3" s="26" t="s">
        <v>14</v>
      </c>
      <c r="C3" s="26" t="s">
        <v>15</v>
      </c>
      <c r="D3" s="26" t="s">
        <v>16</v>
      </c>
      <c r="E3" s="26" t="s">
        <v>17</v>
      </c>
      <c r="F3" s="26" t="s">
        <v>18</v>
      </c>
      <c r="G3" s="26" t="s">
        <v>19</v>
      </c>
      <c r="H3" s="26" t="s">
        <v>20</v>
      </c>
      <c r="I3" s="26" t="s">
        <v>21</v>
      </c>
      <c r="J3" s="26" t="s">
        <v>22</v>
      </c>
      <c r="K3" s="26" t="s">
        <v>23</v>
      </c>
      <c r="L3" s="26" t="s">
        <v>24</v>
      </c>
      <c r="M3" s="26" t="s">
        <v>25</v>
      </c>
      <c r="N3" s="26" t="s">
        <v>26</v>
      </c>
      <c r="O3" s="26" t="s">
        <v>27</v>
      </c>
      <c r="P3" s="26" t="s">
        <v>28</v>
      </c>
      <c r="Q3" s="26" t="s">
        <v>29</v>
      </c>
    </row>
    <row r="4" spans="1:17" s="28" customFormat="1" ht="37.5" customHeight="1">
      <c r="A4" s="57" t="s">
        <v>13</v>
      </c>
      <c r="B4" s="57" t="s">
        <v>64</v>
      </c>
      <c r="C4" s="57" t="s">
        <v>92</v>
      </c>
      <c r="D4" s="57" t="s">
        <v>93</v>
      </c>
      <c r="E4" s="15" t="s">
        <v>111</v>
      </c>
      <c r="F4" s="57" t="s">
        <v>112</v>
      </c>
      <c r="G4" s="57" t="s">
        <v>65</v>
      </c>
      <c r="H4" s="57"/>
      <c r="I4" s="57"/>
      <c r="J4" s="57"/>
      <c r="K4" s="57"/>
      <c r="L4" s="57"/>
      <c r="M4" s="57"/>
      <c r="N4" s="9"/>
      <c r="O4" s="41">
        <v>0</v>
      </c>
      <c r="P4" s="11"/>
      <c r="Q4" s="12">
        <f aca="true" t="shared" si="0" ref="Q4:Q11">ROUND((O4*P4+O4)*N4,2)</f>
        <v>0</v>
      </c>
    </row>
    <row r="5" spans="1:17" s="18" customFormat="1" ht="41.25" customHeight="1">
      <c r="A5" s="8">
        <v>2</v>
      </c>
      <c r="B5" s="57" t="s">
        <v>30</v>
      </c>
      <c r="C5" s="57" t="s">
        <v>39</v>
      </c>
      <c r="D5" s="57" t="s">
        <v>113</v>
      </c>
      <c r="E5" s="15" t="s">
        <v>111</v>
      </c>
      <c r="F5" s="57" t="s">
        <v>112</v>
      </c>
      <c r="G5" s="57" t="s">
        <v>113</v>
      </c>
      <c r="H5" s="57"/>
      <c r="I5" s="57"/>
      <c r="J5" s="57"/>
      <c r="K5" s="57"/>
      <c r="L5" s="57"/>
      <c r="M5" s="57"/>
      <c r="N5" s="9"/>
      <c r="O5" s="41">
        <v>0</v>
      </c>
      <c r="P5" s="11"/>
      <c r="Q5" s="12">
        <f t="shared" si="0"/>
        <v>0</v>
      </c>
    </row>
    <row r="6" spans="1:17" s="18" customFormat="1" ht="37.5" customHeight="1">
      <c r="A6" s="8">
        <v>3</v>
      </c>
      <c r="B6" s="57" t="s">
        <v>30</v>
      </c>
      <c r="C6" s="57" t="s">
        <v>92</v>
      </c>
      <c r="D6" s="57" t="s">
        <v>93</v>
      </c>
      <c r="E6" s="15" t="s">
        <v>111</v>
      </c>
      <c r="F6" s="57" t="s">
        <v>112</v>
      </c>
      <c r="G6" s="57" t="s">
        <v>113</v>
      </c>
      <c r="H6" s="57"/>
      <c r="I6" s="57"/>
      <c r="J6" s="57"/>
      <c r="K6" s="57"/>
      <c r="L6" s="57"/>
      <c r="M6" s="57"/>
      <c r="N6" s="9"/>
      <c r="O6" s="41">
        <v>0</v>
      </c>
      <c r="P6" s="11"/>
      <c r="Q6" s="12">
        <f t="shared" si="0"/>
        <v>0</v>
      </c>
    </row>
    <row r="7" spans="1:17" s="18" customFormat="1" ht="34.5" customHeight="1">
      <c r="A7" s="8">
        <v>4</v>
      </c>
      <c r="B7" s="57" t="s">
        <v>35</v>
      </c>
      <c r="C7" s="57" t="s">
        <v>92</v>
      </c>
      <c r="D7" s="57" t="s">
        <v>93</v>
      </c>
      <c r="E7" s="15" t="s">
        <v>111</v>
      </c>
      <c r="F7" s="57" t="s">
        <v>112</v>
      </c>
      <c r="G7" s="57" t="s">
        <v>184</v>
      </c>
      <c r="H7" s="57"/>
      <c r="I7" s="57"/>
      <c r="J7" s="57"/>
      <c r="K7" s="57"/>
      <c r="L7" s="57"/>
      <c r="M7" s="57"/>
      <c r="N7" s="9"/>
      <c r="O7" s="41">
        <v>0</v>
      </c>
      <c r="P7" s="11"/>
      <c r="Q7" s="12">
        <f t="shared" si="0"/>
        <v>0</v>
      </c>
    </row>
    <row r="8" spans="1:17" s="54" customFormat="1" ht="42" customHeight="1">
      <c r="A8" s="15" t="s">
        <v>17</v>
      </c>
      <c r="B8" s="57" t="s">
        <v>33</v>
      </c>
      <c r="C8" s="57" t="s">
        <v>39</v>
      </c>
      <c r="D8" s="57" t="s">
        <v>113</v>
      </c>
      <c r="E8" s="15" t="s">
        <v>111</v>
      </c>
      <c r="F8" s="57" t="s">
        <v>112</v>
      </c>
      <c r="G8" s="57" t="s">
        <v>24</v>
      </c>
      <c r="H8" s="57"/>
      <c r="I8" s="57"/>
      <c r="J8" s="57"/>
      <c r="K8" s="57"/>
      <c r="L8" s="57"/>
      <c r="M8" s="57"/>
      <c r="N8" s="9"/>
      <c r="O8" s="41">
        <v>0</v>
      </c>
      <c r="P8" s="11"/>
      <c r="Q8" s="12">
        <f t="shared" si="0"/>
        <v>0</v>
      </c>
    </row>
    <row r="9" spans="1:17" s="54" customFormat="1" ht="36.75" customHeight="1">
      <c r="A9" s="15" t="s">
        <v>18</v>
      </c>
      <c r="B9" s="57" t="s">
        <v>35</v>
      </c>
      <c r="C9" s="57" t="s">
        <v>39</v>
      </c>
      <c r="D9" s="57" t="s">
        <v>93</v>
      </c>
      <c r="E9" s="15" t="s">
        <v>111</v>
      </c>
      <c r="F9" s="57" t="s">
        <v>112</v>
      </c>
      <c r="G9" s="57" t="s">
        <v>114</v>
      </c>
      <c r="H9" s="57"/>
      <c r="I9" s="57"/>
      <c r="J9" s="57"/>
      <c r="K9" s="57"/>
      <c r="L9" s="57"/>
      <c r="M9" s="57"/>
      <c r="N9" s="9"/>
      <c r="O9" s="41">
        <v>0</v>
      </c>
      <c r="P9" s="11"/>
      <c r="Q9" s="12">
        <f t="shared" si="0"/>
        <v>0</v>
      </c>
    </row>
    <row r="10" spans="1:17" s="54" customFormat="1" ht="36.75" customHeight="1">
      <c r="A10" s="15" t="s">
        <v>19</v>
      </c>
      <c r="B10" s="15" t="s">
        <v>33</v>
      </c>
      <c r="C10" s="15" t="s">
        <v>39</v>
      </c>
      <c r="D10" s="15" t="s">
        <v>115</v>
      </c>
      <c r="E10" s="15" t="s">
        <v>96</v>
      </c>
      <c r="F10" s="15" t="s">
        <v>34</v>
      </c>
      <c r="G10" s="15" t="s">
        <v>116</v>
      </c>
      <c r="H10" s="15"/>
      <c r="I10" s="15"/>
      <c r="J10" s="15"/>
      <c r="K10" s="15"/>
      <c r="L10" s="15"/>
      <c r="M10" s="57"/>
      <c r="N10" s="9"/>
      <c r="O10" s="41">
        <v>0</v>
      </c>
      <c r="P10" s="11"/>
      <c r="Q10" s="78">
        <f t="shared" si="0"/>
        <v>0</v>
      </c>
    </row>
    <row r="11" spans="1:17" s="54" customFormat="1" ht="36.75" customHeight="1">
      <c r="A11" s="15" t="s">
        <v>20</v>
      </c>
      <c r="B11" s="15" t="s">
        <v>30</v>
      </c>
      <c r="C11" s="15" t="s">
        <v>39</v>
      </c>
      <c r="D11" s="15" t="s">
        <v>115</v>
      </c>
      <c r="E11" s="15" t="s">
        <v>96</v>
      </c>
      <c r="F11" s="15" t="s">
        <v>34</v>
      </c>
      <c r="G11" s="15" t="s">
        <v>108</v>
      </c>
      <c r="H11" s="15"/>
      <c r="I11" s="15"/>
      <c r="J11" s="15"/>
      <c r="K11" s="15"/>
      <c r="L11" s="15"/>
      <c r="M11" s="57"/>
      <c r="N11" s="9"/>
      <c r="O11" s="41">
        <v>0</v>
      </c>
      <c r="P11" s="11"/>
      <c r="Q11" s="78">
        <f t="shared" si="0"/>
        <v>0</v>
      </c>
    </row>
    <row r="12" spans="1:22" s="18" customFormat="1" ht="12.75" customHeight="1">
      <c r="A12" s="163" t="s">
        <v>47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81">
        <f>SUM(Q4:Q11)</f>
        <v>0</v>
      </c>
      <c r="R12" s="147"/>
      <c r="S12" s="147"/>
      <c r="T12" s="147"/>
      <c r="U12" s="147"/>
      <c r="V12" s="147"/>
    </row>
    <row r="13" spans="1:16" s="18" customFormat="1" ht="12.75" customHeight="1">
      <c r="A13" s="159" t="s">
        <v>48</v>
      </c>
      <c r="B13" s="159"/>
      <c r="C13" s="159"/>
      <c r="D13" s="159"/>
      <c r="E13" s="159"/>
      <c r="F13" s="159"/>
      <c r="G13" s="159"/>
      <c r="H13" s="159"/>
      <c r="I13" s="159"/>
      <c r="J13" s="159"/>
      <c r="K13" s="20"/>
      <c r="L13" s="20"/>
      <c r="M13" s="74"/>
      <c r="N13" s="74"/>
      <c r="O13" s="74"/>
      <c r="P13" s="74"/>
    </row>
    <row r="14" spans="1:16" s="18" customFormat="1" ht="12.75" customHeight="1">
      <c r="A14" s="159" t="s">
        <v>49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</row>
    <row r="15" spans="1:17" s="18" customFormat="1" ht="13.5" customHeight="1">
      <c r="A15" s="160" t="s">
        <v>50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</row>
    <row r="16" spans="1:17" s="18" customFormat="1" ht="12.75" customHeight="1">
      <c r="A16" s="160" t="s">
        <v>51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</row>
    <row r="17" spans="1:17" s="18" customFormat="1" ht="28.5" customHeight="1">
      <c r="A17" s="159" t="s">
        <v>52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</row>
    <row r="18" spans="1:17" s="18" customFormat="1" ht="24.75" customHeight="1">
      <c r="A18" s="159" t="s">
        <v>53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</row>
    <row r="19" spans="1:17" s="18" customFormat="1" ht="12.75" customHeight="1">
      <c r="A19" s="160" t="s">
        <v>54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</row>
    <row r="20" spans="1:17" s="18" customFormat="1" ht="12.75" customHeight="1">
      <c r="A20" s="160" t="s">
        <v>55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</row>
    <row r="21" spans="1:17" s="18" customFormat="1" ht="12.75" customHeight="1">
      <c r="A21" s="160" t="s">
        <v>56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</row>
  </sheetData>
  <sheetProtection selectLockedCells="1" selectUnlockedCells="1"/>
  <mergeCells count="10">
    <mergeCell ref="A18:Q18"/>
    <mergeCell ref="A19:Q19"/>
    <mergeCell ref="A20:Q20"/>
    <mergeCell ref="A21:Q21"/>
    <mergeCell ref="A12:P12"/>
    <mergeCell ref="A13:J13"/>
    <mergeCell ref="A14:P14"/>
    <mergeCell ref="A15:Q15"/>
    <mergeCell ref="A16:Q16"/>
    <mergeCell ref="A17:Q17"/>
  </mergeCells>
  <printOptions/>
  <pageMargins left="0.7875" right="0.7875" top="1.0527777777777778" bottom="1.0527777777777778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8"/>
  <sheetViews>
    <sheetView zoomScale="120" zoomScaleNormal="120" zoomScalePageLayoutView="0" workbookViewId="0" topLeftCell="A1">
      <selection activeCell="Q8" sqref="Q8"/>
    </sheetView>
  </sheetViews>
  <sheetFormatPr defaultColWidth="11.57421875" defaultRowHeight="12.75"/>
  <cols>
    <col min="1" max="1" width="4.421875" style="0" customWidth="1"/>
    <col min="2" max="3" width="6.8515625" style="0" customWidth="1"/>
    <col min="4" max="4" width="7.140625" style="0" customWidth="1"/>
    <col min="5" max="5" width="7.421875" style="0" customWidth="1"/>
    <col min="6" max="6" width="6.7109375" style="0" customWidth="1"/>
    <col min="7" max="7" width="5.57421875" style="0" customWidth="1"/>
    <col min="8" max="8" width="11.57421875" style="0" customWidth="1"/>
    <col min="9" max="10" width="8.140625" style="0" customWidth="1"/>
    <col min="11" max="11" width="8.57421875" style="0" customWidth="1"/>
    <col min="12" max="12" width="8.00390625" style="0" customWidth="1"/>
    <col min="13" max="14" width="8.421875" style="0" customWidth="1"/>
    <col min="15" max="15" width="8.8515625" style="0" customWidth="1"/>
    <col min="16" max="16" width="4.00390625" style="0" customWidth="1"/>
    <col min="17" max="17" width="9.57421875" style="0" customWidth="1"/>
  </cols>
  <sheetData>
    <row r="1" spans="1:17" ht="31.5" customHeight="1">
      <c r="A1" s="171" t="s">
        <v>185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</row>
    <row r="2" spans="1:17" s="25" customFormat="1" ht="44.25" customHeigh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4" t="s">
        <v>6</v>
      </c>
      <c r="H2" s="23" t="s">
        <v>7</v>
      </c>
      <c r="I2" s="23" t="s">
        <v>2</v>
      </c>
      <c r="J2" s="23" t="s">
        <v>3</v>
      </c>
      <c r="K2" s="23" t="s">
        <v>4</v>
      </c>
      <c r="L2" s="23" t="s">
        <v>5</v>
      </c>
      <c r="M2" s="23" t="s">
        <v>8</v>
      </c>
      <c r="N2" s="23" t="s">
        <v>9</v>
      </c>
      <c r="O2" s="24" t="s">
        <v>10</v>
      </c>
      <c r="P2" s="24" t="s">
        <v>11</v>
      </c>
      <c r="Q2" s="24" t="s">
        <v>12</v>
      </c>
    </row>
    <row r="3" spans="1:17" s="28" customFormat="1" ht="12">
      <c r="A3" s="131" t="s">
        <v>13</v>
      </c>
      <c r="B3" s="132">
        <v>1</v>
      </c>
      <c r="C3" s="31">
        <v>2</v>
      </c>
      <c r="D3" s="31">
        <v>3</v>
      </c>
      <c r="E3" s="31">
        <v>4</v>
      </c>
      <c r="F3" s="31">
        <v>5</v>
      </c>
      <c r="G3" s="31">
        <v>6</v>
      </c>
      <c r="H3" s="31">
        <v>7</v>
      </c>
      <c r="I3" s="31">
        <v>8</v>
      </c>
      <c r="J3" s="31">
        <v>9</v>
      </c>
      <c r="K3" s="31">
        <v>10</v>
      </c>
      <c r="L3" s="131" t="s">
        <v>23</v>
      </c>
      <c r="M3" s="131" t="s">
        <v>25</v>
      </c>
      <c r="N3" s="131" t="s">
        <v>26</v>
      </c>
      <c r="O3" s="133" t="s">
        <v>27</v>
      </c>
      <c r="P3" s="131" t="s">
        <v>28</v>
      </c>
      <c r="Q3" s="131" t="s">
        <v>29</v>
      </c>
    </row>
    <row r="4" spans="1:17" s="18" customFormat="1" ht="12.75">
      <c r="A4" s="8">
        <v>1</v>
      </c>
      <c r="B4" s="15" t="s">
        <v>30</v>
      </c>
      <c r="C4" s="15" t="s">
        <v>39</v>
      </c>
      <c r="D4" s="15" t="s">
        <v>161</v>
      </c>
      <c r="E4" s="15" t="s">
        <v>162</v>
      </c>
      <c r="F4" s="15" t="s">
        <v>36</v>
      </c>
      <c r="G4" s="15" t="s">
        <v>24</v>
      </c>
      <c r="H4" s="8"/>
      <c r="I4" s="8"/>
      <c r="J4" s="8"/>
      <c r="K4" s="8"/>
      <c r="L4" s="8"/>
      <c r="M4" s="8"/>
      <c r="N4" s="77"/>
      <c r="O4" s="51">
        <v>0</v>
      </c>
      <c r="P4" s="11"/>
      <c r="Q4" s="78">
        <f>ROUND((O4*P4+O4)*N4,2)</f>
        <v>0</v>
      </c>
    </row>
    <row r="5" spans="1:17" s="18" customFormat="1" ht="15.75" customHeight="1">
      <c r="A5" s="8">
        <v>2</v>
      </c>
      <c r="B5" s="15" t="s">
        <v>30</v>
      </c>
      <c r="C5" s="15" t="s">
        <v>39</v>
      </c>
      <c r="D5" s="15" t="s">
        <v>163</v>
      </c>
      <c r="E5" s="15" t="s">
        <v>31</v>
      </c>
      <c r="F5" s="15" t="s">
        <v>36</v>
      </c>
      <c r="G5" s="15" t="s">
        <v>24</v>
      </c>
      <c r="H5" s="8"/>
      <c r="I5" s="8"/>
      <c r="J5" s="8"/>
      <c r="K5" s="8"/>
      <c r="L5" s="8"/>
      <c r="M5" s="8"/>
      <c r="N5" s="77"/>
      <c r="O5" s="51">
        <v>0</v>
      </c>
      <c r="P5" s="11"/>
      <c r="Q5" s="78">
        <f>ROUND((O5*P5+O5)*N5,2)</f>
        <v>0</v>
      </c>
    </row>
    <row r="6" spans="1:17" s="18" customFormat="1" ht="12.75">
      <c r="A6" s="8">
        <v>3</v>
      </c>
      <c r="B6" s="134" t="s">
        <v>30</v>
      </c>
      <c r="C6" s="134" t="s">
        <v>39</v>
      </c>
      <c r="D6" s="134" t="s">
        <v>94</v>
      </c>
      <c r="E6" s="134" t="s">
        <v>31</v>
      </c>
      <c r="F6" s="134" t="s">
        <v>36</v>
      </c>
      <c r="G6" s="135" t="s">
        <v>24</v>
      </c>
      <c r="H6" s="136"/>
      <c r="I6" s="136"/>
      <c r="J6" s="136"/>
      <c r="K6" s="136"/>
      <c r="L6" s="8"/>
      <c r="M6" s="8"/>
      <c r="N6" s="77"/>
      <c r="O6" s="51">
        <v>0</v>
      </c>
      <c r="P6" s="11"/>
      <c r="Q6" s="78">
        <f>ROUND((O6*P6+O6)*N6,2)</f>
        <v>0</v>
      </c>
    </row>
    <row r="7" spans="1:17" s="54" customFormat="1" ht="12.75">
      <c r="A7" s="15">
        <v>4</v>
      </c>
      <c r="B7" s="15" t="s">
        <v>33</v>
      </c>
      <c r="C7" s="15" t="s">
        <v>39</v>
      </c>
      <c r="D7" s="15" t="s">
        <v>94</v>
      </c>
      <c r="E7" s="15" t="s">
        <v>31</v>
      </c>
      <c r="F7" s="15" t="s">
        <v>36</v>
      </c>
      <c r="G7" s="15" t="s">
        <v>24</v>
      </c>
      <c r="H7" s="15"/>
      <c r="I7" s="15"/>
      <c r="J7" s="15"/>
      <c r="K7" s="15"/>
      <c r="L7" s="15"/>
      <c r="M7" s="8"/>
      <c r="N7" s="77"/>
      <c r="O7" s="51">
        <v>0</v>
      </c>
      <c r="P7" s="11"/>
      <c r="Q7" s="78">
        <f>ROUND((O7*P7+O7)*N7,2)</f>
        <v>0</v>
      </c>
    </row>
    <row r="8" spans="1:18" s="18" customFormat="1" ht="12.75" customHeight="1">
      <c r="A8" s="165" t="s">
        <v>70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81">
        <f>SUM(Q4:Q7)</f>
        <v>0</v>
      </c>
      <c r="R8" s="150"/>
    </row>
    <row r="10" spans="1:16" s="21" customFormat="1" ht="16.5" customHeight="1">
      <c r="A10" s="164" t="s">
        <v>48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</row>
    <row r="11" spans="1:15" s="21" customFormat="1" ht="12.75" customHeight="1">
      <c r="A11" s="33" t="s">
        <v>71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4"/>
    </row>
    <row r="12" spans="1:17" s="18" customFormat="1" ht="12.75" customHeight="1">
      <c r="A12" s="160" t="s">
        <v>50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</row>
    <row r="13" spans="1:17" s="18" customFormat="1" ht="12.75" customHeight="1">
      <c r="A13" s="160" t="s">
        <v>51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</row>
    <row r="14" spans="1:17" s="18" customFormat="1" ht="27" customHeight="1">
      <c r="A14" s="159" t="s">
        <v>52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</row>
    <row r="15" spans="1:17" s="18" customFormat="1" ht="27.75" customHeight="1">
      <c r="A15" s="159" t="s">
        <v>53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</row>
    <row r="16" spans="1:17" s="18" customFormat="1" ht="12.75" customHeight="1">
      <c r="A16" s="160" t="s">
        <v>54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</row>
    <row r="17" spans="1:17" s="18" customFormat="1" ht="12.75" customHeight="1">
      <c r="A17" s="160" t="s">
        <v>55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</row>
    <row r="18" spans="1:17" s="18" customFormat="1" ht="12.75" customHeight="1">
      <c r="A18" s="160" t="s">
        <v>56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</row>
  </sheetData>
  <sheetProtection selectLockedCells="1" selectUnlockedCells="1"/>
  <mergeCells count="10">
    <mergeCell ref="A15:Q15"/>
    <mergeCell ref="A16:Q16"/>
    <mergeCell ref="A17:Q17"/>
    <mergeCell ref="A18:Q18"/>
    <mergeCell ref="A1:Q1"/>
    <mergeCell ref="A8:P8"/>
    <mergeCell ref="A10:P10"/>
    <mergeCell ref="A12:Q12"/>
    <mergeCell ref="A13:Q13"/>
    <mergeCell ref="A14:Q14"/>
  </mergeCells>
  <printOptions/>
  <pageMargins left="0.7875" right="0.7875" top="1.0631944444444446" bottom="1.0631944444444446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"/>
  <sheetViews>
    <sheetView zoomScale="120" zoomScaleNormal="120" zoomScalePageLayoutView="0" workbookViewId="0" topLeftCell="A1">
      <selection activeCell="K4" sqref="K4:K6"/>
    </sheetView>
  </sheetViews>
  <sheetFormatPr defaultColWidth="11.57421875" defaultRowHeight="12.75"/>
  <cols>
    <col min="1" max="1" width="3.7109375" style="0" customWidth="1"/>
    <col min="2" max="2" width="32.7109375" style="0" customWidth="1"/>
    <col min="3" max="3" width="7.7109375" style="0" customWidth="1"/>
    <col min="4" max="9" width="11.57421875" style="0" customWidth="1"/>
    <col min="10" max="10" width="4.7109375" style="0" customWidth="1"/>
    <col min="11" max="11" width="13.7109375" style="0" customWidth="1"/>
  </cols>
  <sheetData>
    <row r="1" ht="12.75">
      <c r="A1" s="22" t="s">
        <v>165</v>
      </c>
    </row>
    <row r="2" spans="1:11" s="125" customFormat="1" ht="45">
      <c r="A2" s="111" t="s">
        <v>0</v>
      </c>
      <c r="B2" s="111" t="s">
        <v>72</v>
      </c>
      <c r="C2" s="3" t="s">
        <v>6</v>
      </c>
      <c r="D2" s="111" t="s">
        <v>73</v>
      </c>
      <c r="E2" s="111" t="s">
        <v>74</v>
      </c>
      <c r="F2" s="111" t="s">
        <v>136</v>
      </c>
      <c r="G2" s="111" t="s">
        <v>76</v>
      </c>
      <c r="H2" s="111" t="s">
        <v>77</v>
      </c>
      <c r="I2" s="3" t="s">
        <v>10</v>
      </c>
      <c r="J2" s="111" t="s">
        <v>78</v>
      </c>
      <c r="K2" s="111" t="s">
        <v>12</v>
      </c>
    </row>
    <row r="3" spans="1:11" s="127" customFormat="1" ht="11.25">
      <c r="A3" s="126">
        <v>1</v>
      </c>
      <c r="B3" s="126">
        <v>2</v>
      </c>
      <c r="C3" s="126">
        <v>3</v>
      </c>
      <c r="D3" s="126">
        <v>4</v>
      </c>
      <c r="E3" s="126">
        <v>5</v>
      </c>
      <c r="F3" s="126">
        <v>6</v>
      </c>
      <c r="G3" s="126">
        <v>7</v>
      </c>
      <c r="H3" s="126">
        <v>8</v>
      </c>
      <c r="I3" s="126">
        <v>9</v>
      </c>
      <c r="J3" s="126">
        <v>10</v>
      </c>
      <c r="K3" s="126">
        <v>11</v>
      </c>
    </row>
    <row r="4" spans="1:11" s="125" customFormat="1" ht="96">
      <c r="A4" s="128">
        <v>1</v>
      </c>
      <c r="B4" s="129" t="s">
        <v>159</v>
      </c>
      <c r="C4" s="40">
        <v>8</v>
      </c>
      <c r="D4" s="128"/>
      <c r="E4" s="128"/>
      <c r="F4" s="128"/>
      <c r="G4" s="128"/>
      <c r="H4" s="119"/>
      <c r="I4" s="41">
        <v>0</v>
      </c>
      <c r="J4" s="11"/>
      <c r="K4" s="43">
        <f>ROUND((I4*J4+I4)*H4,2)</f>
        <v>0</v>
      </c>
    </row>
    <row r="5" spans="1:11" s="125" customFormat="1" ht="96">
      <c r="A5" s="128">
        <v>2</v>
      </c>
      <c r="B5" s="129" t="s">
        <v>160</v>
      </c>
      <c r="C5" s="40">
        <v>8</v>
      </c>
      <c r="D5" s="128"/>
      <c r="E5" s="128"/>
      <c r="F5" s="128"/>
      <c r="G5" s="128"/>
      <c r="H5" s="119" t="e">
        <f>G</f>
        <v>#NAME?</v>
      </c>
      <c r="I5" s="41">
        <v>0</v>
      </c>
      <c r="J5" s="11"/>
      <c r="K5" s="43" t="e">
        <f>ROUND((I5*J5+I5)*H5,2)</f>
        <v>#NAME?</v>
      </c>
    </row>
    <row r="6" spans="1:12" s="130" customFormat="1" ht="12.75" customHeight="1">
      <c r="A6" s="172" t="s">
        <v>82</v>
      </c>
      <c r="B6" s="172"/>
      <c r="C6" s="172"/>
      <c r="D6" s="172"/>
      <c r="E6" s="172"/>
      <c r="F6" s="172"/>
      <c r="G6" s="172"/>
      <c r="H6" s="172"/>
      <c r="I6" s="172"/>
      <c r="J6" s="172"/>
      <c r="K6" s="184" t="e">
        <f>SUM(K4:K5)</f>
        <v>#NAME?</v>
      </c>
      <c r="L6" s="151"/>
    </row>
    <row r="7" spans="1:11" s="18" customFormat="1" ht="12.75" customHeight="1">
      <c r="A7" s="160" t="s">
        <v>50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</row>
    <row r="8" spans="1:11" s="18" customFormat="1" ht="12.75" customHeight="1">
      <c r="A8" s="160" t="s">
        <v>83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</row>
    <row r="9" spans="1:11" s="18" customFormat="1" ht="22.5" customHeight="1">
      <c r="A9" s="159" t="s">
        <v>138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</row>
    <row r="10" spans="1:11" s="18" customFormat="1" ht="26.25" customHeight="1">
      <c r="A10" s="159" t="s">
        <v>85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</row>
    <row r="11" spans="1:11" s="18" customFormat="1" ht="12.75" customHeight="1">
      <c r="A11" s="160" t="s">
        <v>86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</row>
    <row r="12" spans="1:11" s="18" customFormat="1" ht="12.75" customHeight="1">
      <c r="A12" s="160" t="s">
        <v>87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</row>
  </sheetData>
  <sheetProtection selectLockedCells="1" selectUnlockedCells="1"/>
  <mergeCells count="7">
    <mergeCell ref="A12:K12"/>
    <mergeCell ref="A6:J6"/>
    <mergeCell ref="A7:K7"/>
    <mergeCell ref="A8:K8"/>
    <mergeCell ref="A9:K9"/>
    <mergeCell ref="A10:K10"/>
    <mergeCell ref="A11:K11"/>
  </mergeCells>
  <printOptions/>
  <pageMargins left="0.7875" right="0.7875" top="1.0527777777777778" bottom="1.0527777777777778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Janicka</dc:creator>
  <cp:keywords/>
  <dc:description/>
  <cp:lastModifiedBy>Magdalena Janicka</cp:lastModifiedBy>
  <cp:lastPrinted>2022-04-01T07:28:54Z</cp:lastPrinted>
  <dcterms:created xsi:type="dcterms:W3CDTF">2023-02-28T10:42:57Z</dcterms:created>
  <dcterms:modified xsi:type="dcterms:W3CDTF">2023-04-24T09:15:43Z</dcterms:modified>
  <cp:category/>
  <cp:version/>
  <cp:contentType/>
  <cp:contentStatus/>
</cp:coreProperties>
</file>