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080" tabRatio="500" activeTab="0"/>
  </bookViews>
  <sheets>
    <sheet name="Pakiety" sheetId="1" r:id="rId1"/>
  </sheets>
  <definedNames>
    <definedName name="Excel_BuiltIn_Print_Area" localSheetId="0">'Pakiety'!$A$2:$N$682</definedName>
    <definedName name="_xlnm.Print_Area" localSheetId="0">'Pakiety'!$A$1:$U$843</definedName>
  </definedNames>
  <calcPr fullCalcOnLoad="1"/>
</workbook>
</file>

<file path=xl/sharedStrings.xml><?xml version="1.0" encoding="utf-8"?>
<sst xmlns="http://schemas.openxmlformats.org/spreadsheetml/2006/main" count="2233" uniqueCount="375">
  <si>
    <t xml:space="preserve">Sterylne cewniki wymienne do odsysania w systemie zamkniętym do użytku na 72 godziny roz. Ch16 INTUBACYJNY, kompatybilny ze sterylnym łącznikiem typu MAP, cewniki zabezpieczone przed samoistnym odłączeniem się od łącznika, wymagania potwierdzone kartą katalogową </t>
  </si>
  <si>
    <t>Łączniki - zestaw łączników: Y (w jednej płaszczyźnie) do rozdwojenia drenów i prosty z bezkontaktową kontrolą ssania.</t>
  </si>
  <si>
    <t>PAKIET 12</t>
  </si>
  <si>
    <t>Pakiet 13</t>
  </si>
  <si>
    <t>System do drenażu jamy opłucnej jałowy, szczelny, bierne i czynne ssanie z regulacją siły do - 25cm H2O, w pełni bezpieczny, zastawka wodna odporna na wywrócenie zestawu, zawór bezpieczeństwa, możliwość zamknięcia drenażu w systemie, możliwość postawienia i zawieszenia, dokładna skala pomiarowa, pojemność 2300ml, trzykomorowe</t>
  </si>
  <si>
    <t>PAKIET 13</t>
  </si>
  <si>
    <t>Pakiet 14</t>
  </si>
  <si>
    <t>Cewnik dożylny pośredni wprowadzany metodą Seldingera wykonany z poliuretanu, widoczny w Rtg, o rozmiarze 2Fr: średnica zewnętrzna 0,7 mm o długości 4,6,8,10,15, 20 cm ( do wyboru przez Zamawiającego ) W zestawie: cewnik poliuretanowy z giętkim 4,5cm przedłużaczem, igła do nakłucia 21 G, prosty prowadnik Zamawiający kazdorazowo okresli rozmiar</t>
  </si>
  <si>
    <t>Cewnik pośredni zakładany z żyły obwodowej metodą Seldingera. Wykonany z PUR ze zintegrowaną przedłużką w rozmiarze 3F o długości 6 cm, 8 cm, 10 cm,12 cm, 15cm, 20cm cm ( do wyboru przez Zamawiającego do wyboru przez Zamawiającego. W zestawie echogeniczna igła do nakłucia o długości 4 i  7cm, prowadnica, przepływ 1,5 ml/s ( przy 6, 8 i 10 cm) i 1 ml/s (przy 12,15,20 cm) Zamawiający kazdorazowo okresli rozmiar</t>
  </si>
  <si>
    <t>Cewnik pośredni  zakładany z żyły obwodowej metodą Seldingera. Wykonany z PUR ze zintegrowaną przedłużką w rozmiarze 4F o długości 8 cm, 10 cm,12 cm, 15cm, 20cm, 25cm cm ( do wyboru przez Zamawiającego) .W zestawie echogeniczna igła do nakłucia o długości 7cm, dylatator, prowadnica w pochewce do obsługi jedną ręką, przepływ 5 ml/s. Zamawiający kazdorazowo okresli rozmiar</t>
  </si>
  <si>
    <t xml:space="preserve">System mocowania cewników 3 w 1 przylepno-rzepowy zastosowanie do 7 dni </t>
  </si>
  <si>
    <t xml:space="preserve">System mocowania cewników podskórnych typu PICC za pomocą nitinolowej kotwicy umieszczonej pod skórą. Bez stosowani kleju. Umożliwiający pielęgnacje miejsca wkłucia dookoła poprzez podniesienie cewnika wraz z mocowaniem. Przeznaczony do stosowania bez ograniczenia czasowego ( przez cały czas utrzymywania cewnika ) rozmiary od 3 F- 12 F </t>
  </si>
  <si>
    <t xml:space="preserve">Zamknięty system bezigłowy,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odzwierzęcego może być używany w tomografii komputerowej oraz rezonansie magnetycznym. O przepływie max. Ok. 600 ml/min. Kompatybilny ze wszystkimi lekami dostępnymi na rynku, krwią, cytostatykami, lipidami. </t>
  </si>
  <si>
    <t xml:space="preserve"> Jednoświatłowy poliuretanowy cewnik do żyły centralnej wprowadzany z dostępu obwodowego (PICC). Rozmiar 4F, długość 60 cm. Wprowadzany za pomocą zestawu Micro Seldinger 21G z 50cm prowadnikiem. W wyposażeniu odłączane złącze pozwalające na przycięcie cewnika po jego wprowadzeniu, strzykawka taśma mierząca i opatrunek stabilizujący, system bezigłowy Bionector cewnik. oznaczniki co 5 cm Możliwość zakładania pod kontrolą USG. Cewnik wysokociśnieniowy do CT.</t>
  </si>
  <si>
    <t>szt.</t>
  </si>
  <si>
    <t>System rampa (długość systemu 175 cm) z pięcioma kranikami, 6 łącznikami Clave i nakręcaną końcówką Luer, objętość napelniania ok. 8,62 ml .Szybkość przepływu 165 ml/min. Ilość aktywacji 600, do 7 dni stosowania. Do wielokrotnego kontaktu z krwią, lipidami, chemioterapeutykami, chlohexydyną i alkoholami, podłączenie luer i luer-lock, nie zawiera DEHP, lateksu i części metalowych, produkt sterylny, pakowany pojedyńczo.</t>
  </si>
  <si>
    <t xml:space="preserve">Kranik trójdrożny bez drenika z możliwością toczenia lipidów i chemioterapeutyków, wyczuwalny co 45˚ i  optyczny  identyfikator pozycji otwarty –zamknięty, wykonany  z materiału  przystosowanego do przetoczeń lipidów i innych leków silnie działających - poliamid, wytrzymałość do 4,5 bar, końcówka luer – lock, fabrycznie zamontowane koreczki na każdym wejściu  objętość wypełnienia 0,26 ml, łącznik rotacyjny umożliwiający swobodny obrót kranika wokół własnej  osi przed i po podłączeniu do wkłucia,  opisy wyrobu, nr serii, data ważności w języku polskim na jednostkowym opakowaniu typu blister – pack </t>
  </si>
  <si>
    <t>PAKIET 27</t>
  </si>
  <si>
    <t>Pakiet 28</t>
  </si>
  <si>
    <t>Czujniki pulsoksymetryczne jednorazowe  na palec (dla dorosłych/dzieci powyżej 40 kg) w technologii Oximax kalibrowane cyfrowo i analogowo, sterylne, samoprzylepne, pakowane pojedynczo wraz z krążkami klejowymi podtrzymującymi żywotność czujnika typu Nellcor samoprzylepne.  Fotodetektor czujnika zabezpieczony miedzianą osłoną Faraday'a w celu redukcji interferencji elektromagnetycznych</t>
  </si>
  <si>
    <t xml:space="preserve">Linie do pomiaru kapno w technologii Microstream dla dorosłych pacjentów zaintubowanych do długoterminowego stosowania, z dodatkiem Nafionu </t>
  </si>
  <si>
    <t>Linie ustno - nosowe do pomiaru kapno w technologii Microstream dla dorosłych niezaintubowanych pacjentów  do krótkoterminowego stosowania, wyposażone w złącze tlenu</t>
  </si>
  <si>
    <t>Dzierzawa 4 monitorów do pomiareu CO2-Microstream</t>
  </si>
  <si>
    <t>m-c</t>
  </si>
  <si>
    <t>x</t>
  </si>
  <si>
    <t>PAKIET 28</t>
  </si>
  <si>
    <t>Pakiet 29</t>
  </si>
  <si>
    <t>Elektroniczny zamknięty system do nieinwazyjnego pomiaru ciśnienia śródbrzusznego kompatybilny z Monitorami tyu delta Infinity firmy Drager</t>
  </si>
  <si>
    <t>PAKIET 29</t>
  </si>
  <si>
    <t>Pakiet 30</t>
  </si>
  <si>
    <r>
      <rPr>
        <sz val="10"/>
        <rFont val="Arial"/>
        <family val="2"/>
      </rPr>
      <t>Jednorazowa, sterylna  łyżka z nieparującego polimeru optycznego do zastosowań medycznych, kompatybilna z videolaryngoskopem McGrath MAC dostępna w rozm.3,4, . Rozmiar zamawiający będzie określał przy zamówieniu.</t>
    </r>
    <r>
      <rPr>
        <b/>
        <sz val="10"/>
        <rFont val="Arial"/>
        <family val="2"/>
      </rPr>
      <t xml:space="preserve"> </t>
    </r>
  </si>
  <si>
    <t>Baterie do wideolaryngoskjopu Mc GRATH 3.6 V</t>
  </si>
  <si>
    <t xml:space="preserve">Jednorazowa, sterylna  łyżka z nieparującego polimeru optycznego do zastosowań medycznych, kompatybilna z videolaryngoskopem McGrath do maksymalnie trudnej intubacji . </t>
  </si>
  <si>
    <t>Jednorazowa, sterylna  łyżka z nieparującego polimeru optycznego do zastosowań medycznych, kompatybilna z videolaryngoskopem McGrath MAC dostępna w rozm.2 pediatryczny.</t>
  </si>
  <si>
    <t>Zamawiający wymaga nieodpłatnego użyczenia 1 rękojeści do videolaryngoskopem McGrath.</t>
  </si>
  <si>
    <t>PAKIET 30</t>
  </si>
  <si>
    <t>Pakiet 31</t>
  </si>
  <si>
    <t>Łyżka do laryngoskopu, światłowodowa, jednorazowa, typ McIntosh. Rozmiary 00, 0, 1, 2, 3, 4, 5 - wszystkie rozmiary łyżek muszą pochodzić od jednego producenta. Łyżka wykonana z niemagnetycznego stopu metalu, kompatybilna rękojeściami w standardzie ISO 7376 (tzw. zielona specyfikacja). 
Mocowanie  światłowodu zatopione w tworzywie sztucznym koloru zielonego, ułatwiającym identyfikację ze standardem ISO 7376. Światłowód nieosłonięty, doświetlający wnętrze jamy ustnej i gardło. Zakończenie łyżki od strony pacjenta atraumatyczne, zaokrąglone (przekrój w formie walca), pogrubione. Mocowanie w rękojeści zatrzaskiem kulkowym w postaci 3 kulek stabilizujących. Stopka mocująca do rękojeści wykonana ze stopu metalu. Wyraźne oznakowanie na łyżce, po stronie wyprowadzenia światłowodu, następujących informacji: rozmiar łyżki, symbol CE, numer seryjny, symbol „nie do powtórnego użycia” (przekreślona cyfra 2), logo i nazwa producenta.  Na opakowaniu jednostkowym data ważności łyżki min. 5 lat od daty produkcji - wymagane potwierdzenie producenta. Możliwość stosowania łyżki w polu magnetycznym - potwierdzenie od producenta. Opakowanie podwójna folia. Na opakowaniu jednostkowym etykieta zawierająca: nr katalogowy, nazwa produktu w języku polskim, rozmiar, LOT, kod handlowy, nazwa producenta. Produkt bez zawartości lateksu i DEHP.  Zamawiajacy każdorazowo określi rozmiar w zamówieniu.</t>
  </si>
  <si>
    <t xml:space="preserve">Pakiet 1 </t>
  </si>
  <si>
    <t>Lp.</t>
  </si>
  <si>
    <t>Nazwa asortymentu</t>
  </si>
  <si>
    <t>j. m.</t>
  </si>
  <si>
    <t>Minimalne wykorzy-stanie      (j. m)</t>
  </si>
  <si>
    <t>Ilość podstawowa                               (j. m.)</t>
  </si>
  <si>
    <t>Nazwa handlowa, nazwa producenta, nr katalogowy oferowanego asortymentu</t>
  </si>
  <si>
    <t>Nazwa i nr dokumentu dopuszczajacego do obrotu i używania (Deklaracja Zgodności i Certyfikat CE)</t>
  </si>
  <si>
    <t xml:space="preserve">Cena jednostkowa (j.m.) netto (zł) </t>
  </si>
  <si>
    <t>VAT %</t>
  </si>
  <si>
    <t xml:space="preserve">Cena jednostkowa (j.m.) brutto (zł) </t>
  </si>
  <si>
    <t>Wartość ogółem netto w zł    (ilość podstawowa)</t>
  </si>
  <si>
    <t xml:space="preserve">Wartość ogółem brutto w zł (ilość podstawowa)        </t>
  </si>
  <si>
    <t>Wielkość opak. Handlowego (zgodnie ze sposobem fakturowania)</t>
  </si>
  <si>
    <t>Ilość opakowań handlowych</t>
  </si>
  <si>
    <t xml:space="preserve">Cena opakowania handlowego netto w zł </t>
  </si>
  <si>
    <t xml:space="preserve">Cena opakowania handlowego brutto w zł </t>
  </si>
  <si>
    <t>EAN 13 opakowania handlowego</t>
  </si>
  <si>
    <t>Klasa wyrobu medycznego</t>
  </si>
  <si>
    <t>Prawo opcji (j. m)</t>
  </si>
  <si>
    <t>Wartość prawa opcji netto (zł)</t>
  </si>
  <si>
    <t>Wartość prawa opcji brutto (zł)</t>
  </si>
  <si>
    <t>Rurki intubacyjne jednorazowe niezbrojone profilowane (polarne), południowe tj. z wyjściem do dołu, z mankietem uszczelniającym niskociśnieniowym, silikonowane, bez zawartości ftalanów. Rozmiar 3,5-8,5. Zamawiajacy każdorazowo określi rozmiar w zamówieniu.</t>
  </si>
  <si>
    <t>szt</t>
  </si>
  <si>
    <t>4000</t>
  </si>
  <si>
    <t>Rurki intubacyjne jednorazowe niezbrojone profilowane (polarne), południowe tj. z wyjściem do dołu,  bez mankietu uszczelniającego niskociśnieniowego. Rozmiar 3,5-5,0. Zamawiajacy każdorazowo określi rozmiar w zamówieniu.</t>
  </si>
  <si>
    <t>50</t>
  </si>
  <si>
    <t>RURKA DOOSKRZELOWA lewostronna / prawostronna - wykonana z medycznego, silikonowego PVC, bez ftalanów, w wersji -prawa otwór Murphy’ego o zaokrąglonych krawędziach, dwa delikatne mankiety niskociśnieniowe,gładkie ścianki rurki ułatwiające stosowanie cewnika do odsysania, gładkie zakończenia rurki oraz połączenie mankietów z rurką, odpowiednio wyprofilowany kształt, linia rtg na całej długości rurki, dodatkowe znaczniki rtg określające położenie obu mankietów pod mankietem tchawiczym i pod mankietem oskrzelowym, prowadnica pokryta tworzywem medycznym, skalowana co 1cm, jałowa, jednorazowego użytku, baloniki kontrolne znakowane typem mankietu, bez lateksu,w  zestawie złącza do rurki dooskrzelowej z zaciskami na obydwu ramionach, 2-4 cewników do kontrolowanego odsysania, skalowane co 1cm, o odpowiednim rozmiarze do światła wewnętrznego rurki, jałowa, jednorazowego użytku, opakowanie papier/folia typu książka. Rozmiar 37,39. Zamawiajacy każdorazowo określi rozmiar w zamówieniu.</t>
  </si>
  <si>
    <t>15</t>
  </si>
  <si>
    <t>Prowadnica do trudnych intubacji z zagiętym końcem , wielorazowa, atraumatyczna,  wykonana z plecionki włókien poliestenowych pokrytej powłoką  żywiczną z instrukcją czyszczenia i sterylizacji (ESCHMANN TRACHELTUBE INTRODUCER lub równoważne)15CH x 60 cm</t>
  </si>
  <si>
    <t>400</t>
  </si>
  <si>
    <t>Prowadnice do wymiany rurki intubacyjnej z możliwością tlenoterapii, jałowe, jednorazowego użytku. Posiadają dwa łączniki 15 mm, w tym jeden z Luer-Lock. Rozmiar 3,3-6.Zamawiający kazdorazowo określi rozmiar prowadnicy.</t>
  </si>
  <si>
    <t>20</t>
  </si>
  <si>
    <t>Prowadnice do rurki intubacyjnej wykonane z metalu - mosiądzu pokrytego tworzywem medycznej jakości, miękki koniec dystalny, bez lateksu, bez ftalanów ,jałowa, jednorazowego użytku. Rozmiar 1,9 - 5 mm o długości od 23 do 60cm. Rozmiar zamawiający będzie określał w zamówieniu</t>
  </si>
  <si>
    <t>5000</t>
  </si>
  <si>
    <t>Ruka intubacyjna polarna północna, z mankietem niskociśnieniowym, silikonowana, bez ftalanów, wykonan z bardzo miękkiego materiału typu Ivory, nieprzezroczysta w rozm. 6,0 - 8,0. Zamawiajacy każdorazowo określi rozmiar w zamówieniu.</t>
  </si>
  <si>
    <t>25</t>
  </si>
  <si>
    <t>suma</t>
  </si>
  <si>
    <t>Parametry bezwzglednie wymagane do pozycji:</t>
  </si>
  <si>
    <t xml:space="preserve"> a) 1,2,3,9. Czytelne oznaczenie numeryczne rozmiaru na rurce. Znacznik na całej długości rurki pozwalajacy na lokalizację i kontrolę położenia rurki. Opakowanie sterylne łatwe do otwarcia. Czytelne oznakowanie na opakowaniu rurki - termin ważności.  Przezroczyste termoplastyczne tworzywo rurki. Atraumatyczne zakończenie rurki</t>
  </si>
  <si>
    <t>b) 1,3,9 . Balonik kontrolny z  samoczynnie zamykajacym się zaworem.  Atraumatyczne zakończenie rurki, krawędzi otworu i połączenia z mankietem. Szczelność mankietu niskociśnieniowego.</t>
  </si>
  <si>
    <t>PAKIET 1</t>
  </si>
  <si>
    <t xml:space="preserve">Wartość podstawowa netto (zł) </t>
  </si>
  <si>
    <t>Wartość podstawowa  brutto (zł)</t>
  </si>
  <si>
    <t>Wartość całkowita zamówienia netto (zł)</t>
  </si>
  <si>
    <t>Wartość całkowita zamówienia brutto (zł)</t>
  </si>
  <si>
    <t xml:space="preserve">Pakiet 2 </t>
  </si>
  <si>
    <t>Rurki intubacyjne jednorazowe niezbrojone zwykłe z mankietem uszczelniającym niskociśnieniowym, ze znacznikiem głębokości w postaci grubego ringu. Rozmiar 4,0-9,0. Zamawiajacy każdorazowo określi rozmiar w zamówieniu.</t>
  </si>
  <si>
    <t>2400</t>
  </si>
  <si>
    <t>Rurki intubacyjne jednorazowe zbrojone zwykłe z mankietem uszczelniajacym niskociśnieniowym w kształcie walca , bez ftalanów,  z otworem Murphy /,  z dwoma oznaczeniami głębokości nad mankietem na całym obwodzie rurki, .Rozmiar 4,0-9,0. Zamawiajacy każdorazowo określi rozmiar w zamówieniu.</t>
  </si>
  <si>
    <t>120</t>
  </si>
  <si>
    <r>
      <rPr>
        <sz val="10"/>
        <color indexed="8"/>
        <rFont val="Arial"/>
        <family val="2"/>
      </rPr>
      <t>Rurki intubacyjne zbrojone</t>
    </r>
    <r>
      <rPr>
        <strike/>
        <sz val="10"/>
        <color indexed="10"/>
        <rFont val="Arial"/>
        <family val="2"/>
      </rPr>
      <t xml:space="preserve"> </t>
    </r>
    <r>
      <rPr>
        <sz val="10"/>
        <color indexed="8"/>
        <rFont val="Arial"/>
        <family val="2"/>
      </rPr>
      <t xml:space="preserve">, bez ftalanów z prowadnicą wykonanaa z mosiądzu, ( bez systemu brant ) 7,0-9,0 zamawjajacy każdorazowo określi rozmiar rurki </t>
    </r>
  </si>
  <si>
    <t>2100</t>
  </si>
  <si>
    <t>Maska tlenowa wysokiej koncentracji z rezerwuarem z mozliwością pomiaru kapnograficznego, posiadajaca zawór umozliwiajacy pobór próbki CO2 w celu kapnometrii bezposrednio z wydychanego powietrza. Wykonana z medycznego, przezroczystego PVC, posiadajaca linię tlenowa 210 cm, linię kapno do poboru próbki CO2 oraz filtr antybakteryjny.</t>
  </si>
  <si>
    <t>Łącznik stożkowo-schodkowy z kontrola siły ssania, o średnicy od 10mm do 6mm w części zewnętrznej, wyrób medyczny sterylny</t>
  </si>
  <si>
    <t>100</t>
  </si>
  <si>
    <t xml:space="preserve"> a) 1,2,3 -  Czytelne oznaczenie numeryczne rozmiaru na rurce. Znacznik na całej długości rurki pozwalajacy na lokalizację i kontrolę położenia rurki. Opakowanie sterylne łatwe do otwarcia. Czytelne oznakowanie na opakowaniu rurki - termin ważności.  Przezroczyste termoplastyczne tworzywo rurki. Atraumatyczne zakończenie rurki</t>
  </si>
  <si>
    <t>b)  Balonik kontrolny z  samoczynnie zamykajacym się zaworem.  Atraumatyczne zakończenie rurki, krawędzi otworu i połączenia z mankietem. Szczelność mankietu niskociśnieniowego.</t>
  </si>
  <si>
    <t>PAKIET 2</t>
  </si>
  <si>
    <t>Pakiet 3</t>
  </si>
  <si>
    <t>Rurki ustno - gardłowe GUEDELA pełne (nie połówkowe). Opakowanie sterylne, łatwe do otwierania, Wyrażne oznakowanie rozmiaru na rurce i na opakowaniu. Czytelne oznakowanie na opakowaniu - termin ważnosci. Umozliwia odsysanie przez wprowadzenie cewnika do odsysania. Przezroczyste termoplastyczne tworzywo rurki. Rozmiary: nr 0, nr 1 - dla dzieci, nr 2 - 8-9 cm,   nr 3 - 9-10 cm, nr 4 - 10 cm, nr 5. Zamawiajacy każdorazowo określi rozmiar w zamówieniu.</t>
  </si>
  <si>
    <t>Maski twarzowe jednorazowe, rozmiar 2-5. Ukształtowana zgodnie z budową anatomiczną, zaprojektowana specjalnie dla potrzeb oddziałów anestezjologii. Posiada pompowany mankiet uszczelniający. Przejrzysta kopuła umożliwia obserwację ust pacjenta. Zakres 4 rozmiarów obejmuje maski dla dorosłych  i dzieci .Zamawiajacy każdorazowo określi rozmiar w zamówieniu.</t>
  </si>
  <si>
    <t>PAKIET 3</t>
  </si>
  <si>
    <t>Pakiet 4</t>
  </si>
  <si>
    <t>Rurki tracheostomijne niezbrojone, bez mankietu,  wykonane z PVC,  bez otworów lub z otworami -fenestracyjne,  3 wymiennymi kaniulami i nasadką foniacyjną, łącznikiem 15 mm, nasadką kosmetyczną i taśmą mocującą na rzepy. Rozmiar 7,0 dł. 72mm; 8,0 dł. 80mm; 9,0 dł.82mm Zamawiajacy każdorazowo określi rozmiar w zamówieniu.</t>
  </si>
  <si>
    <t>1A</t>
  </si>
  <si>
    <t>Rurki tracheostomijne niezbrojone, z mankietem,  wykonane z PVC,  bez otworów lub z otworami -fenestracyjne,  3 wymiennymi kaniulami i nasadką foniacyjną, łącznikiem 15 mm, nasadką kosmetyczną i taśmą mocującą na rzepy. Rozmiar 7,0 dł. 72mm; 8,0 dł. 80mm; 9,0 dł.82mm Zamawiajacy każdorazowo określi rozmiar w zamówieniu.</t>
  </si>
  <si>
    <t>Rurki tracheostomijne niezbrojone jednorazowe bez fenestracji, silikonowe, bez ftalanów z mankietem uszczelniającym niskociśnieniowym. Dwie tasiemki w komplecie. Rurki muszą posiadać mankiet niskociśnieniowy  z możliwością odsysania z przestrzeni podgłośniowej. Rozmiar 7,0-9,0. Zamawiajacy każdorazowo określi rozmiar w zamówieniu. Dostępne w wersji ze stałym lub ruchomym szyldem do wyboru przez Zamawiającego</t>
  </si>
  <si>
    <t>2A</t>
  </si>
  <si>
    <t>Rurki tracheostomijne niezbrojone jednorazowe bez fenestracji, silikonowe, bez ftalanów z mankietem uszczelniającym niskociśnieniowym. Dwie tasiemki w komplecie. Rurki muszą posiadać mankiet niskociśnieniowy  z możliwością odsysania z przestrzeni podgłośniowej. Rozmiar 7,0-9,0. Zamawiajacy każdorazowo określi rozmiar w zamówieniu. Rurki z  ruchomym szyldem długie rozm7,0 dł. 100mm; 8,0 dł. 116mm; 9,0 dł. 122mm; 10,0 dł. 128mm do wyboru przez Zamawiającego</t>
  </si>
  <si>
    <t>Rurki tracheostomijne niezbrojone jednorazowe bez fenestracji z mankietem uszczelniającym niskociśnieniowym ze zmiennymi przesuwanymi wzdłuż rurki ramionami mocującymi, silikonowane bez ftalanów. Dwie tasiemkiw komplecie. Rozmiar 7,0-9,0. Zamawiajacy każdorazowo określi rozmiar w zamówieniu.</t>
  </si>
  <si>
    <t>Rurka tracheostomijna zbrojona z mankietem niskociśnieniowym, jednorazowego użytku, opakowanie sterylne, mankiet rurki typu "duża objętość - niskie ciśnienie"; cienka ścianka mankietu; z regulowanym kołnierzem. Rurka silikonowana , bez zawartości ftalanów.  Dwie tasiemki w komplecie. Rozmiar 7,0; 7,5; 8,0; 8,5; 9,0; 9,5; 10,0; 11,00. Zamawiający kazdorazowo określi rozmiar rurki.</t>
  </si>
  <si>
    <t xml:space="preserve"> 4A</t>
  </si>
  <si>
    <t>Rurka tracheostomijna zbrojona z mankietem niskociśnieniowym, długa, jednorazowego użytku, opakowanie sterylne, mankiet rurki typu "duża objętość - niskie ciśnienie"; cienka ścianka mankietu; z regulowanym kołnierzem. Rurka silikonowana , bez zawartości ftalanów.  Dwie tasiemki w komplecie. Długie rozm7,0 dł. 100mm; 8,0 dł. 116mm; 9,0 dł. 122mm; 10,0 dł. 128mm do wyboru przez Zamawiającego</t>
  </si>
  <si>
    <t>4B</t>
  </si>
  <si>
    <r>
      <rPr>
        <sz val="10"/>
        <rFont val="Arial"/>
        <family val="2"/>
      </rPr>
      <t xml:space="preserve">Rurka tracheostomijna zbrojona z mankietem niskociśnieniowym, </t>
    </r>
    <r>
      <rPr>
        <b/>
        <sz val="10"/>
        <rFont val="Arial"/>
        <family val="2"/>
      </rPr>
      <t xml:space="preserve">ekstra długie, </t>
    </r>
    <r>
      <rPr>
        <sz val="10"/>
        <rFont val="Arial"/>
        <family val="2"/>
      </rPr>
      <t>jednorazowego użytku, opakowanie sterylne, mankiet rurki typu "duża objętość - niskie ciśnienie"; cienka ścianka mankietu; z regulowanym kołnierzem. Rurka silikonowana , bez zawartości ftalanów.  Dwie tasiemki w komplecie. Rozmiar 7,0; 7,5; 8,0; 8,5; 9,0; 9,5; 10,0; wszystkie rozmiary o długości 155-158 mm. Zamawiający kazdorazowo określi rozmiar rurki.</t>
    </r>
  </si>
  <si>
    <t>Parametry bezwzglednie wymagane do wszystkich pozycji:  Czytelne oznaczenie numeryczne rozmiaru na rurce. Opakowanie sterylne łatwe do otwarcia. Czytelne oznakowanie na opakowaniu rurki - termin ważności. Balonik kontrolny z  samoczynnie zamykajacym się zaworem. Przezroczyste termoplastyczne tworzywo rurki. Atraumatyczne zakończenie rurki, krawędzi otworu i połączenia z mankietem. Szczelność mankietu niskociśnieniowego</t>
  </si>
  <si>
    <t>PAKIET 4</t>
  </si>
  <si>
    <t>Pakiet 5</t>
  </si>
  <si>
    <t xml:space="preserve">Sterylny filtr mechaniczny  z wydzielonym celulozowym wymiennikiem ciepła i wilgoci  dla dorosłych, sterylny, z portem kapno, opakowanie folia- papier, o skuteczności filtracji względem bakterii i wirusów min. 99,9999%, skuteczność filtracji wg NaCl ≥ 99,764%, wydajność nawilżania min. 34 mg/l przy VT - 500 ml,
utrata wilgoci max 6 mg H2O/litr przy Vt 500 ml, przestrzeń martwa w zakresie 95-100 ml, waga 49g., opór przepływu 1,1 cmH20 przy 30l/min., 2,5 cmH20 przy 60l/min. </t>
  </si>
  <si>
    <t>Sterylny filtr elektrostatyczny z wydzielonym celulozowym wymiennikiem ciepła i wilgoci dla dorosłych, sterylny, z portem kapno, opakowanie folia-papier, o skuteczności filtracji względem bakterii i wirusów min. 99,999%, wydajność nawilżania min. 33 mg/l przy VT 500 ml, utrata wilgoci max 6 mg H2O/litr przy Vt 500 ml, przestrzeń martwa w zakresie 50-55 ml., waga 28 g., opór przepływu 1,2 cmH20 przy 30l/min., 2,7cmH20 przy 60l/min.</t>
  </si>
  <si>
    <t>Sterylny wymiennik ciepła i wilgoci do rurek tracheostomijnych z portem do podawania tlenu oraz z portem do odsysania, sterylny, jednoczęściowy opakowanie folia-papier, przestrzeń martwa w zakresie 15 - 20 ml, wydajność nawilżania min. 28 mg/l przy VT - 500 ml</t>
  </si>
  <si>
    <t>Przedłużacz ze złączem rurki intubacyjnej zagiętym pod kątem 90 stopni</t>
  </si>
  <si>
    <t xml:space="preserve">Filtr elektrostatyczny dziecięcy bakteryjno-wirusowy, objętość oddechowa 75-300 ml, wydajność nawilżania min. 31 mg/l przy VT 250 ml, utrata wilgotności max. 6 mg/H2O/litr przy VT 75ml, opór przepływu 1,4 cmH20 przy 10l/min., masa do 21g </t>
  </si>
  <si>
    <t>PAKIET 5</t>
  </si>
  <si>
    <t>Pakiet 6</t>
  </si>
  <si>
    <t>Zestawy do cewnikowania żył centralnych metodą Seldingera ,  zawierające cewniki do terapii krótkoterminowej co najmniej 7FR- zestawy z cewnikiem dwuświatłowym. Długości 15,20 cm. Zamawiający każdorazowo określi długość cewnika w zamówieniu.</t>
  </si>
  <si>
    <t>Zestawy do cewnikowania żył centralnych metodą Seldingera, zawierające cewniki do terapii krótkoterminowej co najmniej 7FR - zestawy z cewnikiem trzyświatłowym. Długości 15, 20 cm.Zamawiający kazdorazowo określi  długość cewnika w zamówieniu.</t>
  </si>
  <si>
    <t>Zestawy do cewnikowania żył centralnych metodą Seldingera, zawierające cewniki do terapii długoterminowej co najmniej 7FR- zestawy z cewnikiem trzyświatłowym z powłoką  antybakteryjną i hydrofilną. Długość 15,20 cm. Zamawiajacy każdorazowo określi rozmiar w zamówieniu.</t>
  </si>
  <si>
    <t>Zestawy do cewnikowania żył centralnych metodą Seldingera, zawierające cewniki do terapii długoterminowej co najmniej 7FR- zestawy z cewnikiem dwuświatłowym z powłoką  antybakteryjną i hydrofilną.Długości 15, 20 cm.Zamawiający każdorazowo określi  długość cewnika w zamówieniu.</t>
  </si>
  <si>
    <t>Zestawy do cewnikowania żył centralnych metodą Seldingera, zawierające cewniki do terapii długoterminowej co najmniej 7FR- zestawy z cewnikiem trzyświatłowym z powłoką  antybakteryjną i hydrofilną, z dodatkowym kanałem do szybkiego toczenia. Długość 15.</t>
  </si>
  <si>
    <t>Zestawy do cewnikowania żył centralnych metodą Seldingera, zawierające cewniki do terapii długoterminowej co najmniej 8FR- zestawy z cewnikiem czteroświatłowym z powłoką  antybakteryjną i hydrofilną. Długosci 15, 20 cm.Zamawiający kazżdorazowo określi  długość cewnika w zamówieniu.</t>
  </si>
  <si>
    <t>Zestawy do cewnikowania żył centralnych metodą Seldingera, zawierające cewniki do terapii długoterminowej co najmniej 12FR- zestawy z cewnikiem pięcioświatłowym z powłoką  antybakteryjną i hydrofilną, długości 15, 20 cm. Zamawiajacy każdorazowo określi rozmiar w zamówieniu.</t>
  </si>
  <si>
    <t>Zestaw do wkłuć centralnych pediatryczny dwuświatłowy. Zawierający cewnik poliuretanowy kontrastujacy w RTG, z miękką końcówką znacznikami długości. Motylek mocujacy cewnik do skóry. Kolorowe oznaczenie poszczególnych świateł. Zaciski ślizgowe na drenach przedłużających. Odporną na zagięcia prowadnice niklowo-tytanową z miękką końcówką "J" oraz prostym końcem. Igła Seldingera. Rozszerzadło. Skalpel. Rozmiary cewnika do wyboru: 4Fr dł .8,13,20 cm. Kanały cewnika 2x22G. Zamawiajacy każdorazowo okresli rozmiar cewnika</t>
  </si>
  <si>
    <t>Zestaw do wkłuć centralnych trójświatłowy o dużym przepływie - prowadnica niklowo-tytanowa odporna na załamania przy zgięciu na krawędzi rozszerzadła, z możliwością włożenia prowadnicy bez odłączania strzykawki, z kanałami zamkniętymi bezlateksowymi bezigłowymi zastawkami typu Luer Lock (zamknięcie kanału automatycznie po odłączeniu strzykawki lub linii) Średnica cewnika 12 Fr, kanały 12G, 12G, 16G.</t>
  </si>
  <si>
    <t>Zestaw do wkłuć centralnych pediatryczny trzyświatłowy. Zawierający cewnik poliuretanowy kontrastujacy w RTG, z miękką końcówką znacznikami długości. Motylek mocujacy cewnik do skóry. Kolorowe oznaczenie poszczególnych świateł. Zaciski ślizgowe na drenach przedłużających. Odporną na zagięcia prowadnice niklowo-tytanową z miękką końcówką "J" oraz prostym końcem. Igła Seldingera. Rozszerzadło. Skalpel. Rozmiary cewnika do wyboru: 5Fr dł .8,13,20 cm. Kanały cewnika 2x22G. Zamawiajacy każdorazowo okresli rozmiar cewnika</t>
  </si>
  <si>
    <t>Parametry bezwzglednie wmagane do wszystkich pozycji:</t>
  </si>
  <si>
    <t>PAKIET 6</t>
  </si>
  <si>
    <t>Pakiet 7</t>
  </si>
  <si>
    <t>Jałowe zestawy jednorazowe: igły do znieczuleń podpajęczynówkowych typu Pencil Point z mandrynem + odpowiadające rozmiarem igły prowadzące (prowadniki) do punkcji skóry. G 25,27 o dł 88 i 120 mm. Zamawiający każdorazowo okresli rozmiar i długość w zamówieniu.</t>
  </si>
  <si>
    <t>Jałowe jednorazowe: igły do znieczuleń podpajęczynówkowych G22</t>
  </si>
  <si>
    <t xml:space="preserve">Jałowe igły do znieczuleń podpajęczynówkowych (typu "SPINOCAN" lub równoważne). Zamawiający każdorazowo określi rozmiar przy zamówieniu: 20G 1,3 x 88, 18G 0,9 x 88, 25G 0,5 x 88. </t>
  </si>
  <si>
    <t>Jałowe zestawy do znieczuleń zewnątrzoponowych zawierające: igłę Tuohy 18G dł. 8 cm z mandrynem, strzykawkę niskooporową 10 ml, cewnik zewnątrzoponowy, filtr bakteryjno-wirusowy, łącznik cewnika z filtrem typu zatrzaskowego, mocowanie fitra zop do skóry pacjenta.</t>
  </si>
  <si>
    <t>Igły typu TUOHY 18G x 80 mm</t>
  </si>
  <si>
    <t xml:space="preserve"> </t>
  </si>
  <si>
    <t>Filtry bakteryjno-wirusowe do cewników zop zabezpieczone koreczkiem zamykającym.</t>
  </si>
  <si>
    <t>Strzykawki niskooporowe do znieczuleń podpajączynówkowych</t>
  </si>
  <si>
    <t xml:space="preserve">Igła do blokady nerwów obwodowych, igła o szlifie 30° o doskonałej widoczności pod USG, stosowana w celu podawania leku znieczulenia miejscowego w przypadku krótkotrwałych zabiegów lub dodatkowych pojedynczych bolusów w technice ciągłej. Zawierająca drenik infuzyjny bez DEHP o długości 50 cm. 22G dł 88mm, 50mm i 100 mm. Zamawiający każdorazowo okresli rozmiar i długość w zamówieniu. </t>
  </si>
  <si>
    <t>Mocowanie cewników do znieczulenia miejscowego. Dwuczęściowe, folia wierzchnia z nieprzylepnym środnkiem, wysoki komfort pacjenta dzięki płaskiej powierzchni.</t>
  </si>
  <si>
    <t xml:space="preserve">Czujnik ciśnienia wstrzykiwania, wskazuje  ciśnienie otwarcia podczas wstrzykiwania, informuje o wysokim ciśnieniu otwarcia i zapobiega przed zbyt gwałtowną i szybką iniekcją.
Wstawiany między igłę i strzykawkę, wskazując ciśnienie ułatwia właściwe umiejscowienie igły i może zapobiegać wstrzyknięciu leku do niewłaściwych tkanek. Znacznik pokazuje kolorem ciśnienie: 15-20 psi -kolor żółty, powyżej 20 psi kolor pomarańczowy. </t>
  </si>
  <si>
    <t xml:space="preserve">a) 1,2,3 - Igły do znieczuleń podpajęczynówkowych z dodatkowym pryzmatem w uchwycie igły sygnalizujący pojawienie się płynu zmianą barwy . Igły do znieczuleń podpajęczynówkowych. Uchwyt igły o ergonomicznym, eliptycznym kształcie, z 4 okienkami do obserwacji płynu i strzałką wskazującą ułożenie szlifu </t>
  </si>
  <si>
    <t>b) 4 - Zestaw do znieczuleń zewnątrzoponowych z cewnikiem z miękką końcówką</t>
  </si>
  <si>
    <t>c) 9 - Igły do blokad nerwowych ze specjalnym kodem bezpieczeństwa stworzony, aby ułatwić lokalizację czubka igły w trudnych warunkach blokad nerwowych. Wzór „X” jest celowo zastosowany na pierwszych 20 mm od czubka igły, tworząc trzy segmenty kodu bezpieczeństwa „krótki-krótki-długi”. Umożliwia to rozróżnienie między czubkiem igły i dalszą jej częścią .</t>
  </si>
  <si>
    <t>PAKIET 7</t>
  </si>
  <si>
    <t>Zamawiający wymaga nieodpłatnego użyczenia urządzenia do stymulacji nerwów obwodowych. - Do poz. 9</t>
  </si>
  <si>
    <t>Pakiet 8</t>
  </si>
  <si>
    <t>Igła do wykonywania blokad powięziowych widoczna w USG. Elementy echogeniczne tworzące strukturę trzech płaszczyzn, stykających się pod kątem 90o, umożliwiające odbicie wiązki ultrasonograficznej od trzech powierzchni, gwarantując widoczność końcówki igły również pod dużym kątem wprowadzania. Struktura echogeniczna rozmieszczona równomiernie ( 360o) wokół igły, na pierwszych 20mm w postaci dwóch odcinków 10mm.Uchwyt igły kodowany kolorystycznie, na stałe przyczepiony dren iniekcyjny: 
24G x 40mm, 22G x 50 mm, 22G x 80mm, 21Gx110mm . Zamawiający każdorazowo określi rozmiar i długość.</t>
  </si>
  <si>
    <t>Zestaw do blokad ciągłych w technologii "cewnik na igle", składający się z: Igły do wykonywania blokad obwodowych przy wykorzystaniu stymulatora wraz z elementami echogenicznymi rozmieszczonymi równomiernie ( 360o) wokół igły, z dodatkowym otworem na igle do wypełnienia przestrzeni między igłą a kaniulą; kaniuli, stanowiącej śluzę dla cewnika;  cewnika widocznego w USG, ślepo zakończonego z trzema otworami bocznymi, z drenem do podawania leku; filtra; systemu do mocowania filtra wraz z cewnikiem do skóry pacjenta. Igła 21 G x 101 mm, cewnik 20Gx 114 mm.. Zamawiający każdorazowo określi rozmiar i długość.</t>
  </si>
  <si>
    <t>Zestaw do blokad ciągłych składający się z igły Tuohy pokrytej powłoką  typu Nanoline (odsłonięty tylko czubek igły), z ulepszoną echogenicznością na pierwszych 2 cm igły w postaci dwóch wyraźnych segmentów po 1cm, z kablem do stymulacji. Cewnik widoczny w USG, otwór dystalny, filtr 0.2 μm, z systemem do mocowania filtra. Igła 18 G x 100 mm, cewnik 20 G x 50 cm Zamawiający każdorazowo określi rozmiar i długość.</t>
  </si>
  <si>
    <t>Sterylne osłony na głowice USG w rozmiarze 15 x 30 cm wraz z żelem 1 x 20g, gumkami do mocowania na głowicy (2 szt.) z paskiem adhezyjnym, pakowane pojedynczo, steryne.</t>
  </si>
  <si>
    <t>Zestaw do blokad ciągłych w technologii "cewnik w igle", składający się z: Igły do wykonywania blokad obwodowych przy wykorzystaniu stymulatora wraz z elementami echogenicznymi rozmieszczonymi równomiernie ( 360o) wokół igły, z dodatkowym otworem na igle do wypełnienia przestrzeni między igłą a kaniulą; kaniuli, stanowiącej śluzę dla cewnika;  cewnika widocznego w USG, ślepo zakończonego z trzema otworami bocznymi, z drenem do podawania leku; filtra; systemu do mocowania filtra wraz z cewnikiem do skóry pacjenta. Igła 21 G x 101 mm, cewnik 20Gx 114 mm.. Zamawiający każdorazowo określi rozmiar i długość.</t>
  </si>
  <si>
    <t>PAKIET 8</t>
  </si>
  <si>
    <t>Pakiet 9</t>
  </si>
  <si>
    <t>Dren z trokarem do drenażu. Rozmiar CH 18-32. Trokar o trójpłaszczyznowym grocie (ostry). Elastyczna ścianka drenu pozwalająca na dobre przyleganie drenu do tkanki. Łatwe odprowadzanie płynu, atraumatyczna, zwężająca się ku wylotowi końcówka zabezpiecza i ułatwia wprowadzanie. Naprzemienne ułożenie otworów bocznych zapobiega zasysaniu tkanki. Linia widoczna w promieniach RTG. Znacznik głębokości rozpoczynający się 2 cm od dalszego końca. Zintegrowany łącznik cewnikowy. Bezpieczne podwójne opakowanie typu papier folia.  Zamawiający będzie określał rozmiar przy składaniu zamówienia</t>
  </si>
  <si>
    <t>PAKIET 9</t>
  </si>
  <si>
    <t>Pakiet 10</t>
  </si>
  <si>
    <t>Zestaw do  tracheotomii przezskórnej metodą Griggsa z peanem. Rozmiar 7,0-9,0. Zamawiajacy każdorazowo określi rozmiar w zamówieniu.</t>
  </si>
  <si>
    <t>PAKIET 10</t>
  </si>
  <si>
    <t>Pakiet 11</t>
  </si>
  <si>
    <t>Rurki krtaniowe. Rozmiar 2-5. Zamawiający każdorazowo określi rozmiar rurki.</t>
  </si>
  <si>
    <t>PAKIET 11</t>
  </si>
  <si>
    <t>Pakiet 12</t>
  </si>
  <si>
    <r>
      <rPr>
        <sz val="10"/>
        <color indexed="8"/>
        <rFont val="Arial"/>
        <family val="2"/>
      </rPr>
      <t xml:space="preserve">Cewniki do odsysania w systemie zamkniętym do użytku na 72 godziny bez wymiany cewnika z 12 fiolkami i 15 ml soli fizjologicznej (końcówka fiolki kompatybilna z portem cewnika do płukania) roz.Ch 10 Ch 12 Ch14, Ch16 INTUBACYJNY dł. 54 cm </t>
    </r>
    <r>
      <rPr>
        <b/>
        <sz val="10"/>
        <color indexed="8"/>
        <rFont val="Arial"/>
        <family val="2"/>
      </rPr>
      <t>ze sterylnym</t>
    </r>
    <r>
      <rPr>
        <sz val="10"/>
        <color indexed="8"/>
        <rFont val="Arial"/>
        <family val="2"/>
      </rPr>
      <t xml:space="preserve"> podwójnie obrotowym łącznikiem od strony pacjenta i obwodu oddechowego z samodomykającą się </t>
    </r>
    <r>
      <rPr>
        <b/>
        <sz val="10"/>
        <color indexed="8"/>
        <rFont val="Arial"/>
        <family val="2"/>
      </rPr>
      <t xml:space="preserve">jednoelementową </t>
    </r>
    <r>
      <rPr>
        <sz val="10"/>
        <color indexed="8"/>
        <rFont val="Arial"/>
        <family val="2"/>
      </rPr>
      <t>zastawką komory płuczącej oddzielającą samoistnie cewnik od pacjenta z portem MDI - wymagania potwierdzone kartą katalogową. Zamawiajacy każdorazowo określi rozmiar w zamówieniu.</t>
    </r>
  </si>
  <si>
    <r>
      <rPr>
        <sz val="10"/>
        <color indexed="8"/>
        <rFont val="Arial"/>
        <family val="2"/>
      </rPr>
      <t xml:space="preserve">Cewniki do odsysania w systemie zamkniętym do użytku na 72 godziny bez wymiany cewnika z 12 fiolkami 15 ml soli fizjologicznej (końcówka fiolki kompatybilna z portem cewnika do płukania) roz. Ch 10 Ch 12 Ch14, Ch16 TRACHEOSTOMIJNY dł. 30,5 cm </t>
    </r>
    <r>
      <rPr>
        <b/>
        <sz val="10"/>
        <color indexed="8"/>
        <rFont val="Arial"/>
        <family val="2"/>
      </rPr>
      <t>ze sterylnym</t>
    </r>
    <r>
      <rPr>
        <sz val="10"/>
        <color indexed="8"/>
        <rFont val="Arial"/>
        <family val="2"/>
      </rPr>
      <t xml:space="preserve"> podwójnie obrotowym łącznikiem od strony pacjenta i obwodu oddechowego, z samodomykającą się </t>
    </r>
    <r>
      <rPr>
        <b/>
        <sz val="10"/>
        <color indexed="8"/>
        <rFont val="Arial"/>
        <family val="2"/>
      </rPr>
      <t xml:space="preserve">jednoelementową </t>
    </r>
    <r>
      <rPr>
        <sz val="10"/>
        <color indexed="8"/>
        <rFont val="Arial"/>
        <family val="2"/>
      </rPr>
      <t>zastawką komory płuczącej oddzielajacą samoistnie cewnik od pacjenta z portem MDI  - wymagania potwierdzone kartą katalogową. Zamawiajacy każdorazowo określi rozmiar w zamówieniu.</t>
    </r>
  </si>
  <si>
    <t xml:space="preserve">Sterylne cewniki do odsysania w systemie zamkniętym do użytku na 72 godziny z możliwością wymiany cewnika z 12 fiolkami 15 ml soli fizjologicznej (końcówka fiolki kompatybilna z portem cewnika do płukania) Ch 12,14, 16 INTUBACYJNY ze sterylnym łącznikiem podwójnie obrotowym od strony pacjenta i obwodu oddechowego z dodatkowym portem do bronchoskopii (bez odłączania cewnika) typu MAP, system z samodomykającą się zastawką komory płuczącej oddzielająca samoistnie cewnik od pacjenta ze zintegrowanym portem MDI (możliwość podawania leków wziewnych w aerozolu), cewniki zabezpieczone przed samoistnym odłączeniem się od łącznika, wymagania potwierdzone kartą katalogową. Zamawiajacy każdorazowo określi rozmiar w zamówieniu. </t>
  </si>
  <si>
    <t>Łyżka do laryngoskopu, światłowodowa, jednorazowa, typ Miller. Rozmiary 00; 0; 1. Długość całkowita dla: rozm. 00 (dł. 70 mm (+/- 1 mm); rozm. 0 (dł. 82 mm (+/- 1 mm); rozm. 1 (dł. 105 mm (+/- 1 mm) - wszystkie rozmiary łyżek mają pochodzić od jednego producenta i być dostępne do zamówienia od ręki.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Mocowanie w rękojeści zatrzaskiem kulkowym w postaci 3 kulek stabilizujących. Światłowód wykonany z polerowanego tworzywa sztucznego, dający mocne, skupione światło. Światłowód nieosłonięty, doświetlający wnętrze jamy ustnej i gardło. Wyraźne oznakowanie rozmiaru łyżki, symbol CE, numeru seryjnego (naniesione na górnej części łyżki). Opakowanie podwójna folia. Na opakowaniu jednostkowym data ważności oraz nr LOT. Możliwość stosowania łyżki w polu magnetycznym - potwierdzenie od Producenta załączyć do oferty. Produkt bez zawartości lateksu i DEHP. Zamawiajacy każdorazowo określi rozmiar w zamówieniu.</t>
  </si>
  <si>
    <t xml:space="preserve">Rękojeść do laryngoskopu, jednorazowa z zainstalowaną baterią o napięciu 6V oraz wbudowanym źródłem światła - dioda LED, gotowa do użytku po wyjęciu z opakowania. Rękojeść metalowa z podłużnymi frezami zapewniającymi pewny chwyt, zakończona zakrętką z tworzywa sztucznego w kolorze zielonym, identyfikującą tzw. zielony standard ISO 7376. Rękojeść po użyciu umożliwiająca szybkie wyjęcie baterii w celu ich bezpiecznej utylizacji. Przetestowana pod kątem wytrzymałości w połączeniu z łyżką siłą nacisku 20 kg.  (Potwierdzić oświadczeniem producenta - załączyć do oferty) 
Na bocznych ściankach rękojeści oznaczenia tj: symbol CE, numer katalogowy, symbol „nie do powtórnego użycia” (przekreślona cyfra 2), logo i nazwa producenta.                                                                               
Rozmiar rękojeści - kodowany kolorem na opakowaniu / dł. x śr.:                                                                                         
# Krótka -  stalowy / dł. 110.0 mm x śr. 29.0 mm)                                                                                                                                                        
Opakowanie - folia. Możliwość przetestowania działania rękojeści bez otwierania opakowania. Łatwa do otwarcia saszetka. Opakowanie jednostkowe zawierające informacje tj.: rozmiar, nr katalogowy, datę ważności, nr serii (LOT), nazwę i logo producenta. Produkt bez zawartości lateksu, czysty mikrobiologicznie. </t>
  </si>
  <si>
    <t>Rękojeść do laryngoskopu, jednorazowa z zainstalowaną baterią o napięciu 6V oraz wbudowanym źródłem światła - LED, gotowa do użytku po wyjęciu z opakowania. Rękojeść metalowa z podłużnymi frezami zapewniającymi pewny chwyt, zakończona zakrętką z tworzywa sztucznego w kolorze zielonym, identyfikującą tzw. zielony standard ISO 7376. Rękojeść po użyciu umożliwiająca szybkie wyjęcie baterii w celu ich bezpiecznej utylizacji. Przetestowana pod kątem wytrzymałości w połączeniu z łyżką siłą nacisku 20 kg.  (Potwierdzić oświadczeniem producenta - załączyć do oferty)                                                             
Na bocznych ściankach rękojeści oznaczenia tj: symbol CE, numer katalogowy, symbol „nie do powtórnego użycia” (przekreślona cyfra 2), logo i nazwa producenta. 
Rozmiar rękojeści - kodowany kolorem na opakowaniu / dł. x śr.:                                                                                            # Dorosły - różowy / dł. 138.0 mm x śr. 29.0 mm                                                                                                                                                        Opakowanie folia. Możliwość przetestowania działania rękojeści bez jej otwierania. Łatwe do otwarcia saszetki, oznaczone symbolem strzałki, wskazującym miejsce otwarcia opakowania. Na opakowaniu jednostkowym etykieta zawierająca: rozmiar, nr katalogowy, datę ważności, nr serii (LOT), kod QR. Opakowanie oznaczone nazwą i logiem producenta. Produkt bez zawartości lateksu, czysty mikrobiologicznie.</t>
  </si>
  <si>
    <t>Zestaw do resuscytacji jednorazowego użytku dla dorosłych. W skład zestawu wchodzi worek samorozprężalny do wentylacji mechanicznej pacjenta o pojemności 1600 ml z zaworem ciśnieniowym 60 cm H2O, worek wykonany z PVC; 2 maski anestetyczne typu Flex jednorazowego użytku w rozmiarze 4 (pierścień biały) i 5 (pierścień - niebieski);  korpus przezroczysty, rozmiar oznaczony odpowiednim kolorem pierścienia oraz cyfrą na korpusie maski, z nadmuchiwanym mankietem i końcówką drenu; przewód tlenowy dł. ok. 2 m; rezerwuar tlenowy o pojemności 2 500 ml. Zamawiajacy każdorazowo określi rozmiar w zamówieniu.</t>
  </si>
  <si>
    <t>Jednoświatłowy poliuretanowy cewnik do żyły centralnej wprowadzany z dostępu obwodowego (PICC). Rozmiar 5F, długość 60 cm. Wprowadzany za pomocą zestawu Micro Seldinger 21G z 50cm prowadnikiem. W wyposażeniu odłączane złącze pozwalające na przycięcie cewnika po jego wprowadzeniu strzykawka, taśma mierząca i opatrunek stabilizujący, system bezigłowy bionector, cewnik. oznaczniki co 5 cm Możliwość zakładania pod kontrolą USG . Cewnik wysokociśnieniowy do CT</t>
  </si>
  <si>
    <t>PAKIET 14</t>
  </si>
  <si>
    <t>Pakiet 15</t>
  </si>
  <si>
    <t>Nebulizator do podawania leku w obwodzie oddechowym , z antyprzelewową konstrukcją
pozwalającą na skuteczne działanie w zakresie 0-90 stopni, ze stabilną podstawką dyfuzora
w zakresie 0-360 stopni, o pojemności 6 ml, skalowany z podziałką co 1 ml, z łącznikiem T
wyposażonym w mechanizm samodomykania podczas odłączania nebulizatora, MMAD 2,7
µm potwierdzone w katalogach producenta, czysty biologicznie. Tempo nebulizacji (szybkość
opróżniania zbiornika) przy przepływie 6-8 l/min: 0,35 - 0,41 ml/min. W zestawie przestrzeń
martwa 12 cm i dren 210 cm.</t>
  </si>
  <si>
    <t>PAKIET 15</t>
  </si>
  <si>
    <t>Pakiet 16</t>
  </si>
  <si>
    <t>Układ oddechowy jednorurowy, dwuświatłowy, z pionową membraną zapewniającą wymianę termiczną, o śr. 22 mm do respiratora ( dł.min.  1,8 m), z kolankiem z portem kapno, w zestawie filtr elektrostatyczny z wymiennikiem ciepła i wilgoci, wszystkie elementy (układ oddechowy i filtr) w jednym oryginalnym opakowaniu producenta , wydajność ogrzania powietrza wdychanego min. 6,2 stopni C przy przepływie 4 l/min., opór wdechowy 0,14 cm H2O i wydechowy 0,16 cm H2O przy przepływie 10 l/min., mikrobiologicznie czysty, bez DEHP, opakowanie foliowe</t>
  </si>
  <si>
    <t xml:space="preserve">Układ oddechowy jednorurowy, dwuświatłowy, z pionową membraną zapewniającą wymianę termiczną, o śr. 22 mm i długości 2,7 m, z kolankiem z portem kapno, do aparatu do znieczulenia, z dodatkową rurą długości 1,5 m z 2L workiem bezlateksowym.
Wydajność ogrzania powietrza wdychanego 6,2 stopni C /1m przy przepływie 4 l/min., opór dla całego układu: wdechowy 0,18 cm H2O i wydechowy  0,22 cm H2O przy przepływie 10 l/min, waga układu 231 g bez akcesoriów. Rura wydechowa do podłączenia do aparatu 40 cm. Jednorazowy, mikrobiologicznie czysty, bez DEHP, opakowanie foliowe.
</t>
  </si>
  <si>
    <t xml:space="preserve">Układ oddechowy jednorurowy, dwuświatłowy, z pionową membraną zapewniającą wymianę termiczną, o śr. 22 mm i długości 2,7 m, z kolankiem z portem kapno, do respiratora.
Wydajność ogrzania powietrza wdychanego 6,2 stopni C /1m przy przepływie 4 l/min., opór dla całego układu:  wdechowy 0,18 cm H2O i wydechowy 0,22 cm H2O przy przepływie 10 l/min, waga układu 231 g. Rura wydechowa do podłączenia do respiratora 40 cm. Jednorazowy, mikrobiologicznie czysty, bez DEHP, opakowanie foliowe.
</t>
  </si>
  <si>
    <t>Układ oddechowy dwururowy karbowany do respiratora dla dorosłych, do użycia w warunkach MRI, średnica rur 22mm, rury długości 6 m wykonane z polietylenu, łącznik Y z kolankiem z portem kapno, kolanko odłączalne od  łącznika Y. Jednorazowy, mikrobiologicznie czysty, bez ftalanów , czas użycia do 7 dni, opakowanie foliowe.</t>
  </si>
  <si>
    <t xml:space="preserve">Maska tlenowa z możliwością stosowania do wysokiej koncentracji tlenu (z oddechem zwrotnym lub bez), w zestawie: jeden zawór boczny, niskooporowy zawór zwrotny, obrotowy łącznik do podaży średniej koncentracji tlenu, rezerwuar tlenu z obrotowym łącznikiem - dostosowuje maskę do pozycji pacjenta, maska wydłużona pod brodę, anatomiczny kształt, wykonana z miękkiego PVC, z aluminiowym zaciskiem na nos,  gumką do mocowania z możliwością regulacji długości, atraumatyczny mankiet maski, dren tlenowy dł. 2.1m, przekrój gwiazdkowy, łącznik  standardowy, jednorazowego użytku, czysta mikrobiologicznie, nie zawiera lateksu, pakowana pojedynczo, </t>
  </si>
  <si>
    <t>Łączniki karbowane, zespolone, z podwójnie obrotowym łącznikiem kątowym (tzw. Kominki) z możliwością podłączenia maski twarzowej lub rurki dotchawiczej</t>
  </si>
  <si>
    <t>Jednorazowa maska do wentylacji nosowej zapewniająca przepływ gazu 30l/min, ze standardowym portem 15mm skierowanym ku górze, zapewniającym dostęp do jamy ustnej pacjenta przez cały czas trwania wentylacji oraz dodatkowym portem tlenowym. Maska posiada możliwość wytworzenia dodatniego ciśnienia w drogach oddechowych pacjenta (PAP), co pozwala na użycie jej w procedurach ratunkowych.  Wyposażona w dodatkową membranę uszczelniającą okolice nosa zapewniającą dokładne przyleganie i szczelność. W zestawie pojedynczy, prosty w zapięciu pasek mocujący maskę wokół głowy pacjenta zapinany na rzep. Produkt nie zawiera lateksu oraz DEHP co oznaczone jest na opakowaniu. Wewnątrz opakowania instrukcja obsługi. Dostępne rozmiary: M (&lt;205 cm wzrostu) i L (&gt;205cm wzrostu). Zamawiajacy każdorazowo określi rozmiar w zamówieniu.</t>
  </si>
  <si>
    <t>PAKIET 16</t>
  </si>
  <si>
    <t>Pakiet 17</t>
  </si>
  <si>
    <t>Linie do przetoczeń płynów infuzyjnych i żywienia pozajelitowego kompatybilne z pompą Infusomat Space</t>
  </si>
  <si>
    <t xml:space="preserve">Linie do żywienia dojelitowego kompatybilne z  pompą perystaltyczną Infusomat Space z możliwością podłączenia N-fit </t>
  </si>
  <si>
    <t>Linie do pompy infuzyjnej do przetaczania krwi i preparatów krwiopochodnych kompatybilne z pompą  Infusomat Space</t>
  </si>
  <si>
    <t>Aparat Cyto-Set kompatybilny z pompą Infusomat Space
Type UV-protect
Zestaw do infuzji dożylnej cytostatyków przy pomocy zgodnych pomp infuzyjnych.
Stosowany również do leków biologicznych.</t>
  </si>
  <si>
    <t>Aparat do żywienia dojelitowego do pompy perystaltycznej Infusomat z uniwersalnym wielozłączem bez zawartości ftalanów</t>
  </si>
  <si>
    <t>Parametry bezwzglednie wymagazane  do pozycji:</t>
  </si>
  <si>
    <t>PAKIET 17</t>
  </si>
  <si>
    <t>b) 1, 3 - Odpowietrznik z filtrem przeciwbakteryjnym i zatyczką Eurocap</t>
  </si>
  <si>
    <t>c) 1-5 - Górna część komory kroplowej idealnie dopasowana do czujnika kropli. Krótki silikonowy segment kontaktujący się z mechanizmem pompy.</t>
  </si>
  <si>
    <t>d) 1,3, 4 - Zacisk rolkowy ze specjalnym miejscem na kolec komory kroplowej, dla bezpieczeństwa po użyciu</t>
  </si>
  <si>
    <t>e) 2, 5 - Uniwersalnym wielozłaczem bez zawartosci ftalanów z mozliwością podłczenia N-Fit w przypadku aparatów do żywienia dojelitowego</t>
  </si>
  <si>
    <t>Pakiet 18</t>
  </si>
  <si>
    <t>Zestaw do podawania diet dojelitowych, uniwersalny do opakowań miękkich typu worek lub butelka metodą grawitacyjną, z zaciskiem rolkowym, komorą kroplową, zamykanym kranikiem do podawania leków, zakończony portem typu ENFit</t>
  </si>
  <si>
    <t>Zgłębnik do żywienia do żołądka oraz do jelita cienkiego. Wyrób medyczny.Wykonany z poliuretanu: miękki, nie twardnieje podczas dłuższego stosowania. 
• Wyposażony w prowadnicę z atraumatycznym zakończeniem, ułatwiająca zakładanie
• Posiada 3 linie kontrastujące w promieniach RTG, umożliwiające kontrolę położenia zgłębnika
• Zalecana wymiana do 6 tygodni
• Posiada zakończenie ENFit® (zgodnie z regulacjami ISO i GEDSA)
• Złącze ENFit® minimalizuje ryzyko niewłaściwych połączeń      Ch 6/60 cm        Ch 8/110 cm      Ch 10/110 cm     Ch 10/130 cm    Ch 12/110 cm                                                       Zamawiający każdorazowo będzie określał romiar zgłębnika w zamówieniu.</t>
  </si>
  <si>
    <t xml:space="preserve">Zgłębnik PUR z prowadnicą/z portem do odbarczania to zgłębnik nosowo-żołądkowy, przeznaczony do żywienia dojelitowego bezpośrednio do żołądka, wyposażony w dodatkowy port do odbarczania żołądka. Wyrób medyczny. Zgłębnik nosowo-żołądkowy wyposażony w dodatkowy port do odbarczania żołądka
• Metalowa prowadnica pokryta silikonem z kulkową końcówką (ułatwia wprowadzenie)
• Linia kontrastująca w promieniach RTG (kontrola umiejscowienia zgłębnika) Ch14/110 cm
• Wykonany z miękkiego i elastycznego poliuretanu
• Może być stosowany do 6 tygodni
• Zakończenie ENFit® (zgodne z regulacjami ISO i GEDSA)
</t>
  </si>
  <si>
    <t>Zestaw PEG - Zestaw do Przezskórnej Endoskopowej Gastrostomii (PEG) jest przeznaczony do założenia techniką „pull”, pod kontrolą endoskopii. Wyrób medyczny. A. Przezroczysty, poliuretanowy zgłębnik o długości 40 cm z:
• Znacznikiem widocznym w badaniu RTG (trzy cieniodajne linie)
• Trójdzielną silikonową wewnętrzną płytką mocującą
• Końcówką pokrytą Hydromerem®, zakończoną pętlą, dla ułatwionego pasażu przez powłoki brzuszne
• 12-centymetrową podziałką zaczynającą się od strony płytki wewnętrznej
B. Płytka zewnętrzna wykonana z silikonu, służąca do umocowania zgłębnika oraz zabezpieczająca
przed zagięciami zgłębnika, dla maksymalnego komfortu pacjenta
C. Zacisk zabezpieczający utrzymanie odpowiedniej pozycji zgłębnika
D. Skalpel
E. Punkcyjna igła wprowadzająca z trokarem
F. Nić trakcyjna z pętlą, do wygodnego i bezpiecznego połączenia z pętlą zgłębnika
G. Łącznik do żywienia ENFit® (Ch 10 czarny, Ch 14 zielony, Ch 18 czerwony)
H. Zacisk do regulacji przepływu</t>
  </si>
  <si>
    <t>Zgłębnik Gastrostomijny (G-tube) jest silikonowym zgłębnikiem z balonem, używanym jako wymiennik dotychczas założonego zgłębnika gastrostomijnego (PEG, G-tube lub button). Wyrób medyczny. Zgłębnik wykonany jest z przezroczystego silikonu
• Zawiera centymetrową podziałkę na zgłębniku
• Silikonowa zewnętrzna płytka mocującą, która kieruje położenie zgłębnika na zewnątrz powłok brzusznych pod
odpowiednim kątem (około 90 stopni), co zapewnia pacjentowi komfort i ułatwia pielęgnację skóry wokół przetokiCh 14 Balon - 5 ml              Ch 18 Balon - 15 ml          Ch 20 Balon - 15 ml  Zamawiajacy każdorazowo określi rozmiar podczas zamówienia</t>
  </si>
  <si>
    <t xml:space="preserve">Strzykawka jednorazowego użytku Przeznaczona tylko do obsługi żywienia drogą przewodu pokarmowego
(podaży leków, przepłukiwania zgłębnika, podaży diety przemysłowej metodą bolusa)
• Produkt z systemem złącza ENFit® - niekompatybilny z innymi systemami
• Wyrób medyczny 10 ml  </t>
  </si>
  <si>
    <t>Złącze umożliwiające połączenie strzykawki typu Luer-lock z portem typu ENFit</t>
  </si>
  <si>
    <t>PAKIET 18</t>
  </si>
  <si>
    <t>Pakiet 19</t>
  </si>
  <si>
    <t>Zestaw do długotrwałego żywienia enteralnego do żołądka, zakładany przezskórnie metodą endoskopową. Wykonany z poliuretanu, długość 35 cm CH 20, znacznik RTG, wyposażony w port ENFit, wolny od lateksu i DEHP. W opakowaniu akcesoria umożliwiające założenie.</t>
  </si>
  <si>
    <t>Zestaw do długotrwałego żywienia dożołądkowego, zakładany metodą „push” jako wymiennik istniejącego zgłębnika (typu PEG, GastroTube lub Button), wykonany z silikonu, ze znacznikiem RTG.  FR 15 długość 13 cm, pojemność balonika 5-7,5 m</t>
  </si>
  <si>
    <t>Zestaw niskoprofilowy do długotrwałego żywienia dożołądkowego, zakładany metodą „push” jako wymiennik istniejącego zgłębnika (typu PEG, GastroTube lub Button), wykonany z silikonu, rozmiar FR 15, ze znacznikiem RTG, port do napełniania balonu z zastawką antyrefluksową.  CH 15/1,1 cm  CH 15/1,4 cm   CH 15/1,7 cm   CH 15/2,0 cm   CH 15/2,5 cm   CH 15/3,0 cm   CH 15/3,5 cm   CH 15/4,0 cm   CH 15/4,5 cm  Zamawiający każdorazowo będzie określał rozmiar w zamówieniu.</t>
  </si>
  <si>
    <t>Sterylne, długoterminowe, implantowane dostępy do naczyń żylnych.  Składają się z komory z silikonową, samouszczelniającą się membraną  oraz dołączonego cewnika (zgłębnika).  Przeznaczone do podawania leków, infuzji dożylnych, żywienia pozajelitowego, produktów krwiopochodnych,   umożliwiające pobieranie próbek krwi.  Samouszczelniająca się membrana o dużej powierzchni, umożliwiająca wielokrotne wkłucia.  Obudowa portu zawierająca otwory umożliwiające mocowanie systemu w odpowiednim miejscu.  Budowa umożliwiająca palpacyjną identyfikację portu.  Mogą być stosowane podczas wykonywania badań z użyciem środków kontrastowych (RTG, TK, MRI).  Wytrzymałe na ciśnienie 7 bar.  Nie zawierają lateksu, PVC, DEHP  śr wew 1,0             śr zew 2,2</t>
  </si>
  <si>
    <t>Atraumatyczna kaniula do portów naczyniowych o łyżeczkowym kształcie przeznaczona do nakłuć wszczepionych portów oraz membran pomp, zmniejszająca ryzyko infekcji, zapewniająca drożność cewnika oraz szczelność membrany dostępne są igły o konstrukcji prostej lub zakrzywione.j pod kątem 90° stosowana w celu wykonywania infuzji, podawania płynów/leków i/ lub pobierania krwi za pomocą cewnika z wszczepionym portem nie zawierają lateksu, DEHP, PVC. Rozmiar 22 długość: 25,37,60 Zamawiający każdorazowo będzie określał dlugość w zamówieniu.</t>
  </si>
  <si>
    <t>Zestaw do śródściennej chirurgicznej jejunostomii, przeznaczony do długotrwałego żywienia dojelitowego. Wykonany z poliuretanu, o długości 75 cm, średnicy zewnętrznej 2,9 mm, śrdnicy wewnętrznej 1,9 mm, z podziałką. Wolny od lateksu i DEHP.</t>
  </si>
  <si>
    <t>Zestaw do  przeskórnej gastrostomii do bezpośredniego wprowadzenia zgłębinika zakończonego balonem,  metodą "push" za pomocą gastropeksji pod kontrolą endoskopową, do długotrwałego żywienia dożołądkowego, wykonany z silikonu, znacznikiem RTG. Port do napełniania balonu z zastawką antyrefluksową. Wolny od lateksu i DEHP.</t>
  </si>
  <si>
    <t>PAKIET 19</t>
  </si>
  <si>
    <t>Pakiet 20</t>
  </si>
  <si>
    <t>Zestaw do inwazyjnego pomiaru OCŻ, pojedynczy - przetwornik wyposażony w 2 systemy zintegrowane płuczące o przepływie min. 3 ml/godz oraz możliwość przepłukiwania i wypełniania systemu pomiarowego przez aktywne skrzydełka i zawór spustowy tzw.wypustkę gumową; igła zakrzywiona w zbiorniku wyrównawczym, kalibracja systemu bez rozszczelniania systemu; linia żylna oznaczona kolorem niebieskim na całej długości linii; połączenie z monitorami 4-pinowe; zestaw pakowany w opakowanie bardzo odporne na uszkodzenia mechaniczne typu TYVEC; zakres częstotliwości przetwornika &gt;1200 Hz.</t>
  </si>
  <si>
    <t>Przetwornik podwójny do inwazyjnego pomiaru ciśnienia z zintegrowaną membraną do pobierania próbek krwi. Zestaw wyposażony w 2 linie: łączna długość linii pomiarowej 190 cm w (przezroczysta)+155 cm linia ciśnieniowa niebieska: 2x przetworniki z kranikami strzykawka 5 ml z ogranicznikiem do 2 ml, linia ciśnieniowa 150 ml (przezroczysta), 3 cm linia ciśnieniowa z zintegrowanym portem do pobierania krwi (czerwonym) i 30 cm linia ciśnieniowa o małym prześwicie (przezroczysta), 125 cm linia ciśnieniowa (niebieska), 4-drożny kranik (niebieski) i 25 cm linia ciśnieniowa (niebieska). Komora silikonowa z podzielną membraną, współpracująca z każdym systemem bez dodatkowego oprzyrządowania oraz do strzykawek typu Luer. Przetworniki z zintegrowanym systemem płuczącym max 3ml/h, strzykawka do aspiracji krwi tętniczej zabezpieczająca silikonową osłonką tłok przed przypadkową kontaminacją. Zestaw wyposażony w koreczek tłumiący zamknięty, który zabezpiecza przed przypadkową kontaminacją w trakcie pomiaru ciśnień, a podczas zerowania i kalibracji zapobiega przypadkowemu zdjęciu</t>
  </si>
  <si>
    <t>Przetwornik pojedynczy do inwazyjnego pomiaru ciśnienia z zintegrowaną membraną do pobierania krwi. Zestaw wyposażony w 2 systemy zintegrowane płuczące o przepływie min. 3 ml/h oraz możliwość przepłukiwania i wypełniania systemu pomiarowego poprzez aktywne skrzydełka i zawór spustowy, tzw. wypustkę gumową. linię o całkowitej długości 190 cm, linia ciśnieniowa 150 cm przezroczysta, 3 cm linia ciśnieniowa z zintegrowanym portem do pobierania próbek krwi (czerwonym) i 30 cm linią ciśnieniową o małym prześwicie. Komora współpracująca z każdym systemem bez dodatkowego oprzyrządowania oraz ze strzykawkami typu Luer. Przetwornik z zintegrowanym systemem płuczącym max 3 ml/h, strzykawka do aspiracji krwi tętniczej 5 ml z ogranicznikiem do 2 ml zabezpieczająca silikonową osłoną tłok przed przypadkową kontaminacją. Zestaw wyposażony w koreczek tłumiący - zamknięty, który zabezpiecza system pomiarowy przed przypadkową kontaminacją w trakcie pomiaru ciśnień ciśnień, a podczas zerowania i kalibracji zapobiega przypadkowemu jego zdjęciu i rozszczelnieniu systemu pomiarowego poprzez wewnętrzny kołnierz zabezpieczający. Zestaw wyposażony w aparat kroplówkowy 150 cm z zakrzywioną igłą w zbiorniku wyrównawczym. Połączenie przetwornika z kablami interfejsowymi poprzez złącze wodoszczelne, pinowe. Zestaw pakowany w opakowanie bardzo odporne na uszkodzenia mechaniczne typu Tyvec; zakres częstotliwości przetwornika &gt; 1200 Hz.</t>
  </si>
  <si>
    <t>PAKIET 20</t>
  </si>
  <si>
    <t>Pakiet 21</t>
  </si>
  <si>
    <t>Zestawy do cewnikowania żył centralnych metodą Seldingera - cewnik dwuświatłowy, 20 cm, 7Fr/18,14 Ga, zestaw dodatkowo wyposażony w strzykawkę z otworem w tłoku pozwalającą na wprowadzenie prowadnicy bez odłączenia strzykawki. Zamawiajacy każdorazowo określi rozmiar w zamówieniu.</t>
  </si>
  <si>
    <t>Zestawy do cewnikowania żył centralnych metodą Seldingera - cewnik trójświatłowy 20 cm, 7Fr/18,18,16 Ga, zestaw dodatkowo wyposażony w strzykawkę z otworem w tłoku pozwalającą na wprowadzenie prowadnicy bez odłączenia strzykawki. Zamawiajacy każdorazowo określi rozmiar w zamówieniu.</t>
  </si>
  <si>
    <t>PAKIET 21</t>
  </si>
  <si>
    <t>Pakiet 22</t>
  </si>
  <si>
    <t>Jednoczęściowa opaska do rurki intubacyjnej wykonana z delikatnego materiału zapobiegającego odleżynom, zawierajaca laminowane rzepy zapewniające pewność mocowania, nie przyklejajaca się do skóry pacjenta, łatwa w ponownym dopasowaniu, może być ucięta w celu dopasowania długości, jeden rozmiar dla wszystkich pacjentów, w zestawie z dwustronna taśmą z rzepem i klejem do naklejenia na rurkę aby opaska była pewnie zamocowana, bez lateksu</t>
  </si>
  <si>
    <t>Duża opaska mocująca do rurki tracheotomijnej,  miękka i delikatna,  wykonana z materiału nie powodującego podrażnień, możliwość regulacji długości, jałowa, jednorazowego użytku</t>
  </si>
  <si>
    <t>Ustniki do rurek intubacyjnych, przeznaczone do zakładania na rurkę intubacyjną, chronią rurkę przed zagryzaniem,  miękkie tworzywo chroni zęby przed uszkodzeniem, zabezpieczenie przed połknięciem,  bez lateksu dla rozmiarów 6-6,5; 7-7,5; 8,8,5, 9-9,5.Zamawiający każdorazowo będzie określał rozmiar w zamówieniu.</t>
  </si>
  <si>
    <t>PAKIET 22</t>
  </si>
  <si>
    <t>Pakiet 23</t>
  </si>
  <si>
    <t>Jednorazowe sterylne, metalowe łopatki typu MacIntosh lub Miller ze światłowodem do laryngoskopu typu Safescope w rozmiarach McIntosh: 2, 3, 4;  Zamawiający będzie określał w zamówieniu</t>
  </si>
  <si>
    <t>Zamawiający wymaga nieodpłatnego użyczenia 15 sztuk rękojeści typu Safescope na okres trwania umowy</t>
  </si>
  <si>
    <t>PAKIET 23</t>
  </si>
  <si>
    <t>Pakiet 24</t>
  </si>
  <si>
    <t>Mankiet do ucisku sekwencyjnego kompatybilny z urządzeniem Kendall SCD, mankiet trójkomorowy na rzep, profil ucisku 45 mmHg, 40 mmHg, 30 mmHg; rozmiar mały (obwód uda do 55,90), średni (obwód uda 55,9 - 71,1), duży (obwód uda 71,1 - 91,40 cm). Zamawiający każdorazowo określi rozmiar mankietu</t>
  </si>
  <si>
    <t>PAKIET 24</t>
  </si>
  <si>
    <t>Pakiet 25</t>
  </si>
  <si>
    <t>Zamknięty system do nieinwazyjnego pomiaru ciśnienia śródbrzusznego metodą manometryczną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</si>
  <si>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PAKIET 25</t>
  </si>
  <si>
    <t>Pakiet 26</t>
  </si>
  <si>
    <t>Sterylna maska krtaniowa jednorazowego użytku z niskociśnieniowym mankietem powietrznym, wykonana z PVC bez DEHP, BPA i lateksu. 
Maska o wyprofilowanej anatomicznie około 90 stopni krzywiźnie rurki oddechowej z wbudowanym blokerem zgryzu z drenem wbudowanym w 1/3 dystalnej części rurki oddechowej maski. Kopuła maski o budowie chroniącej przed wklinowaniem nagłośni.
Wzmocniona grzbietowa część mankietu chroniąca przed jego podwijaniem się w trakcie zakładania.
Maska wyposażona w kanał gastryczny, poprowadzony wzdłuż rurki oddechowej, umożliwiający wprowadzenie sondy do żołądka we wszystkich rozmiarach maski. Rozmiary sond: 6Fr ( dla rozmiaru maski 1 i 1,5), 10Fr (dla rozmiaru maski 2 i 2,5) i 14Fr (dla rozmiarów maski 3-6). Ujście kanału gastrycznego w obrębie koniuszka maski krtaniowej w osi rurki oddechowej.
Światło rurki oddechowej o okrągłym przekroju umożliwiającym intubację za pomocą standardowej rurki dotchawiczej. 
Na rurce oddechowej maski krtaniowej dwa poziome znaczniki, pełniące rolę wskaźnika położenia, oznaczenie rozmiaru, wagi pacjenta, objętości wypełnienia mankietu. 
Rozmiar maski kodowany kolorem mankietu i balonika kontrolnego z dodatkowym oznaczeniem numerycznym na baloniku kontrolnym oraz na rurce oddechowej. Rozmiar 1-6. Zamawiajacy każdorazowo określi rozmiar maski.</t>
  </si>
  <si>
    <t>PAKIET 26</t>
  </si>
  <si>
    <t>Pakiet 27</t>
  </si>
  <si>
    <t>Łącznik bezigłowy kompatybilny z końcówką luer i luer lock , o przepływie min. 165 ml/min.Użycie systemu Clave pozwala na utrzymanie bariery sterylności przez kolejnych 7 dni lub  przez 600  aktywacji (użyć)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Okres ważności min. 12 m-cy od daty dostawy. Do oferty należy dołączyć badania in vitro potwierdzające mniejszy transfer bakterii do światła cewnika w porównaniu do innych rozwiązań.</t>
  </si>
  <si>
    <t>System rampa (długość systemu 225 cm) z 5-cioma kranikami i 6-cioma łącznikami MicroClave o parametrach: pojemność: 15,52 ml, ilość aktywacji 600, do 7 dni stosowania. Do wielokrotnego kontaktu z krwią, lipidami, chemioterapeutykami, chlohexydyną i alkoholami, podłączenie luer i luer-lock, nie zawiera DEHP, lateksu i części metalowych, produkt sterylny, pakowany pojedyńczo.</t>
  </si>
  <si>
    <t>Jednorazowy zestaw laryngoskopowy, nierozłączalny (łyżka połączona z rękojeścią na stałe), gotowy do użytku po wyjęciu z opakowania, zgodny z normą ISO 7376. W skład zestawu wchodzi: łyżka typu Macintosh z chirurgicznej stali nierdzewnej oraz metalowa rękojeść z zainstalowaną baterią 6V. Rękojeść metalowa z podłużnymi frezami zapewniającymi pewny chwyt, zakończona zakrętką z tworzywa sztucznego. Możliwość szybkiego wyjęcia baterii po użyciu w celu ich bezpiecznej utylizacji. Łyżka z wbudowanym źródłem światła typu LED oraz antyrefleksyjną, satynową powierzchnią. Od strony pacjenta atraumatyczna, zaokrąglona (przekrój w formie walca), pogrubiona. Stopka mocująca wykonana z tworzywa sztucznego połączona z łyżką wspawanym wewnątrz elementem ze stali nierdzewnej. Zestaw przetestowany pod kątem wytrzymałości połączenia siłą nacisku 20 kg.  (Potwierdzić oświadczeniem producenta - załączyć do oferty)                                                                                    
Na górnej krawędzi łyżki podane informacje tj.: rozmiar i typ łyżki, symbol CE, numer katalogowy, symbol „nie do powtórnego użycia” (przekreślona cyfra 2). Na bocznej krawędzi łyżki logo i nazwa producenta.                                                                                                                                                                                                                                                    Rozmiar zestawu - kodowany kolorem na opakowaniu / dł. x szer. / typ rękojeści:                                                                                        
#0 - czerwony / dł. 61.0 mm x szer. 8.5 mm / rękojeść pediatryczna                                                                                 
#1 - biały / dł. 75.0 mm x szer. 11.5 mm / rękojeść pediatryczna                                                                            
 #2 - niebieski / dł. 93.0 mm x szer. 12.5 mm / rękojeść pediatryczna                                                                           
#2 - niebieski / dł. 93.0 mm x szer. 12.5 mm / rękojeść dorosły                                                                                      
#3 - żółty / dł. 110.0 mm x szer. 13.5 mm / rękojeść dorośli                     
#3 - żółty / dł. 110.0 mm x szer. 13.5 mm / rękojeść krótka                     
#3.5 - żółty / dł. 122.0 mm x szer. 13.5 mm / rękojeść dorośli                                                          
#4 - różowy / dł. 135.0 mm x szer. 14.0 mm / rękojeść dorośli                   
#4 - różowy / dł. 131.0 mm x szer. 14.0 mm / rękojeść krótka                                                
#5 - zielony / dł. 156.0 mm x szer. 14.0 mm / rękojeść dorośli                                      
Opakowanie jednostkowe folia. Możliwości sprawdzenia wszystkich elementów oraz poprawności działania zestawu w opakowaniu bez potrzeby jego otwierania. Łatwe do otwarcia saszetki. Na opakowaniu jednostkowym etykieta zawierająca: rozmiar i typ łyżki, nr katalogowy, datę ważności, nr serii (LOT), kod QR. Opakowanie oznaczone nazwą i logiem producenta. Produkt bez zawartości lateksu, czysty mikrobiologicznie.</t>
  </si>
  <si>
    <t xml:space="preserve">Rękojeść do laryngoskopu, jednorazowa przeznaczona do użytku w warunkach rezonansu magnetycznego z wbudowanym źródłem światła - dioda LED. Rękojeść w kolorze czarnym, metalowa niemagnetyczna z podłużnymi frezami zapewniającymi pewny chwyt. W górnej części rękojeści znacznik w postaci zielonej obwódki identyfikujący tzw. Zielony Standard ISO 7376. Na bocznych ściankach rękojeści oznaczenia tj: symbol CE, numer katalogowy, symbol „nie do powtórnego użycia” (przekreślona cyfra 2), symbol „MR”,  logo i nazwa producenta. Dodatkowy symbol „MR” na spodzie uchwytu. Przetestowana pod kątem wytrzymałości w połączeniu z łyżką siłą nacisku 15 kg  (Potwierdzić oświadczeniem producenta - załączyć do oferty). 
W zestawie wielorazowa litowa bateria 3.7V (z limitem użyć do 5 razy), zapewniająca do 100 min. świecenia. Rękojeść pozwalająca na szybkie, bezkontaktowe wyjęcie lub włożenie baterii w celu uniknięcia zakażeń krzyżowych.                                                                         
Rękojeści testowane laboratoryjnie, mogą być bezpiecznie używane w następujących warunkach rezonansu magnetycznego:                                                                                    
- statyczne pole magnetyczne do 3 Tesli włącznie                            
- pole gradientu przestrzennego do 2250 Gausów/cm włącznie       
- maksymalny uśredniony dla całego ciała współczynnik absorpcji swoistej (SAR) wynoszący 2,68 W/kg przez 15 minut skanowania  (Potwierdzenie oświadczeniem producenta lub instrukcją obsługi)                                                                                                                                  
Rozmiar rękojeści - kodowany kolorem na opakowaniu / dł. x szer.:                                                                                                                                                  
# Dorosły - różowy / dł. 140.0 mm x szer. 29.0 mm                                                                                                                                                         
Opakowanie jednostkowe - folia. Łatwa do otwarcia saszetka. Na opakowaniu jednostkowym etykieta zawierająca: rozmiar, nr katalogowy, datę ważności, nr serii (LOT), kod QR. Opakowanie oznaczone nazwą i logiem producenta oraz wyraźnym dużym symbolem „MR” (Rezonans Magnetyczny). Produkt bez zawartości lateksu, czysty mikrobiologicznie. 
Opakowanie zbiorcze (karton) zawiera 10 szt. rękojeści oraz 2 baterie litowe 3.7V z limitowanym użyciem do 5 razy każda.  </t>
  </si>
  <si>
    <t>zestaw</t>
  </si>
  <si>
    <t>System reflektora kompatybilny z elektronicznym parownikiem zintegrowanym z monitorem gazów. Mikrosystem recyrkulacji anestetyków wziewnych z reflektorem węglowym. Martwa przestrzeń reflektora max. 44 ml. Możliwość zastosowania do 7 dni u pacjenta.</t>
  </si>
  <si>
    <t>PAKIET 31</t>
  </si>
  <si>
    <t>Pakiet 32</t>
  </si>
  <si>
    <r>
      <rPr>
        <sz val="10"/>
        <rFont val="Arial"/>
        <family val="2"/>
      </rPr>
      <t>Zestaw rura i komora nawilżacza przeznaczona do stosowania przez 14 dni kompatybilna z aparatem AIRVO 2.  Zgodna z normą ISO 80601-2-74 oraz normą bezpieczeństwa elektrycznego. Wytwarzana bez zawartości gumy, lateksu ani ftalanów.</t>
    </r>
    <r>
      <rPr>
        <i/>
        <sz val="10"/>
        <rFont val="Arial"/>
        <family val="2"/>
      </rPr>
      <t xml:space="preserve"> Do wyboru Zamawiającego również zestaw rury i komory z możliwością podłączenia nebulizatora Aerogen</t>
    </r>
  </si>
  <si>
    <t>Kompatybilny z Airvo2, podgrzewany układ oddechowy ze spiralą izolacyjną do oddychania ogrzanym i nawilżonym powietrzem w komplecie z samonapełniającą się komorą z dwoma pływakami lub z łącznikiem do nebulizatora. Do wyboru przez zamawiającego.</t>
  </si>
  <si>
    <r>
      <rPr>
        <sz val="10"/>
        <rFont val="Arial"/>
        <family val="2"/>
      </rPr>
      <t xml:space="preserve">Kaniula donosowa do terapii tlenowej kompatybilna z aparatem AIRVO2 Fisher&amp;Paykel Healthcare Rozmiary S,M,L (rozmiar zamawiający będzie określał w zamówieniu) Do </t>
    </r>
    <r>
      <rPr>
        <i/>
        <sz val="10"/>
        <rFont val="Arial"/>
        <family val="2"/>
      </rPr>
      <t>wyboru Zamawiającego również kaniula donosowa asymetrycznao o różnej średnicy wypustek donosowych. Rozmiary S, M, L</t>
    </r>
  </si>
  <si>
    <t>Kompatybilna z AIRVO2 asymetryczna kaniula donosowa Optiflow+Duet S lub M lub L z technologią ograniczającą tworzenie się skroplin pozwalająca na utrzymanie warunków gwarancji dla urządzenia Airvo2.</t>
  </si>
  <si>
    <t>Filtr powietrza  z silikonową ramką z narożnym wcięciem zapewniającym szczelne dopasowanie. Kompatybilny z systemem Airvo2</t>
  </si>
  <si>
    <t>Gąbka do czyszczenia Airvo2</t>
  </si>
  <si>
    <t>,</t>
  </si>
  <si>
    <t>PAKIET 32</t>
  </si>
  <si>
    <t>Pakiet 33</t>
  </si>
  <si>
    <t>Czujnik do ciągłego pomiaru rzutu serca:
•Metoda pomiaru rzutu minutowego małoinwazyjna
(max 1 dostęp naczyniowy)
•Dwa niezależne gniazda sygnału ciśnienia
•Połączenia gniazd sygnału ciśnienia – bezpinowe
•Brak konieczności kalibracji czujnika
•Szpikulec z trzema otworami zapobiegający
zapowietrzaniu się systemu
•Prostoliniowe podłączenie drenów do przetwornika
•Mechanizm płuczący zintegrowany na stałe z
przetwornikiem
•Zestaw musi być kompatybilny z Platformą Kliniczną
firmy Edwards Lifesciences
Instrukcja obsługi w języku polskim</t>
  </si>
  <si>
    <t>Wkłucie do tętnicy udowej kompatybilne z zestawem
do pomiaru rzutu serca metodą termodylucji.
kompatybilny z monitorem firmy Edwards Lifesciences</t>
  </si>
  <si>
    <t>System łączący wkłucie centralne z termistorem do
pomiaru temperatury podawanego bolusa
kompatybilne z zestawem do pomiaru rzutu serca
metodą termodylucji.kompatybilny z monitorem
Edwards Lifesciences</t>
  </si>
  <si>
    <t>Czujnik do pomiaru ciśnienia metodą krwawą
•długości linii płuczącej 150 cm(+/- 5cm)
•prostoliniowy przepływ płynu płuczącego przez
przetwornik zapobiegający powstawaniu zakłóceń
pomiarowych
•linia płucząca z biuretą wyposażoną w szpikulec z
min. trzema otworami, zabezpieczający przed
zapowietrzeniem
•błąd pomiaru przetwornika (nieliniowość i histereza)
do 1,5%
•system przepłukiwania uruchamiany wielokierunkowo
przez pociągnięcie za wypustek
•połączenie przetwornika z kablem łączącym z
monitorem, bezpinowe, chroniące przed zalaniem
(wodoodporne)
•przetwornik zawierający osobny port do testowania
poprawności działania systemu: linia z przetwornikiem
/kabel sygnałowy/monitor</t>
  </si>
  <si>
    <t>Zestaw do ciągłego pomiaru rzutu serca metodą
termodylucji przezpłucnej, który zawiera:
•czujnik do ciągłego pomiaru rzutu serca oraz ciągłego
pomiaru ciśnienia tętniczego krwi;
•czujnik do pomiaru ciśnienia żylnego z rozwidloną
linią płuczącą
•system łączący wkłucie centralne z termistorem do
pomiaru temperatury podawanego bolusa;
•poliuretanowe wkłucie do tętnicy udowej</t>
  </si>
  <si>
    <t>PAKIET 33</t>
  </si>
  <si>
    <t>Pakiet 34</t>
  </si>
  <si>
    <t>Układ oddechowy do respiratora transportowego OXYLOG</t>
  </si>
  <si>
    <t>PAKIET 34</t>
  </si>
  <si>
    <t>Pakiet 35</t>
  </si>
  <si>
    <t>Czujnik do pomiaru głębokości uśpienia kompatybilny z monitorem BIS VISTA i modułem BIS dla dorosłych</t>
  </si>
  <si>
    <t>PAKIET 35</t>
  </si>
  <si>
    <t>Pakiet 36</t>
  </si>
  <si>
    <t>Zestaw do konikotomii ratunkowej z igłą ze znacznikiem bezpiecznego dostępu do tchawicy (czerwony-niebieski). Zestaw do konikotomii ratunkowej pozwala na szybkie i bezpieczne udrożnienie dróg oddechowych umożliwiające samodzielne oddychanie lub sztuczną wentylację. Igła Veressa, wyposażona we wskaźnik sygnalizujący wejście do światła tchawicy i kontakt z jej tylną ścianą- chroni przed uszkodzeniem tchawicy. Niewielkie, trwałe, poręczne, sterylne opakowanie typu blister, mieszczące się z łatwością w torbie ratownika zawiera graficzną instrukcję użycia .</t>
  </si>
  <si>
    <t>Cewnik dwuświatłowy Laserjet do wentylacji strumieniowej Respiratora 
Monsoon, wymonany z materiału PTFE, umożliwiający wentylację przy 
użyciu lasera, długość 40 cm, 12 Ch, produkt jednorazowy</t>
  </si>
  <si>
    <t>Cewnik dwuświatłowy Laserjet do wentylacji strumieniowej Respiratora 
Monsoon, wymonany z materiału PTFE, umożliwiający wentylację przy 
użyciu lasera, długość 70 cm, 12 Ch, produkt jednorazowy</t>
  </si>
  <si>
    <t>Rurka krtaniowa LTS-D jednorazowa, jednoświatłowa, pakowana sterylnie, z PCV dwukanałowa, z dodatkowym kanałem do odsysania treści przewodu pokarmowego przez cewnik do CH18.Dwa nadmuchiwane mankiety stabilizują rurkę, uszczelniają część ustną i nosową gardła oraz minimalizują ryzyko wdmuchnięcia powietrza do żołądka.</t>
  </si>
  <si>
    <t>PAKIET 36</t>
  </si>
  <si>
    <t>Pakiet 37</t>
  </si>
  <si>
    <t>Maska nadkrtaniowa typu I-GEL dla dorosłych wykonana z miękkiego termoplastycznego tworzywa; posiadająca miękki żelowy mankiet uszczelniający bez konieczności pompowania, kanał gastryczny, anatomicznie wyprofilowany stabilizator położenia w jamie ustnej, zintegrowane zabezpieczenie przed przygryzieniem; dokładne oznaczenie rozmiaru na grzbiecie maski, blokada nagłośni Rozmiary w przedziałach wagowych:
- rozm. 5 : 90kg+
- rozm. 4 : 50-90kg
- rozm. 3: 30-60kg
Rozmiar zamawiający będzie określał w zamówieniu</t>
  </si>
  <si>
    <t>Maska nadkrtaniowa typu I-GEL dla dzieci, wykonana z miękkiego termoplastycznego tworzywa; posiadająca miękki żelowy mankiet uszczelniający bez konieczności pompowania, kanał gastryczny (z wyłączeniem rozm.1), anatomicznie wyprofilowany stabilizator położenia w jamie ustnej, zintegrowane zabezpieczenie przed przygryzieniem; dokładne oznaczenie rozmiaru na grzbiecie maski, blokada nagłośni Rozmiary w przedziałach wagowych:
- rozm. 2,5 : 25-30kg
- rozm. 2 : 10-25kg
- rozm. 1,5 : 5-12kg
- rozm. 1 : 2-5kg
Rozmiar zamawiający będzie określał w zamówieniu</t>
  </si>
  <si>
    <t>PAKIET 37</t>
  </si>
  <si>
    <t>Pakiet 38</t>
  </si>
  <si>
    <t>Maski krtaniowe profilowane z możliwością odsysania z żołądka cewnikami rozmiar 16 z mankietem pompowanym z możliwością instalacji przez światło maskę. Rozmiar 0-5. Rozmiar zamawiający będzie określał w zamówieniu</t>
  </si>
  <si>
    <t>PAKIET 38</t>
  </si>
  <si>
    <t>Pakiet 39</t>
  </si>
  <si>
    <t>Zestaw do przezskórnej tracheostomii Blue Rhino do wprowadzenia metoda Seldingera. Zestaw zawiera:
-Jednostopniowe rozszerzadło o kształcie rogu nosorożca z powłoką hydrofilną i wstępnie założonym cewnikiem prowadzącym
- Prowadnik ze znacznikami pozycjonującymi o średnicy 0,052 inch (1,32 mm).
- Rozszerzacze ładujące do wprowadzenia rurki tracheostomijnej (7,5mm,8,5mm,9mm lub 6,5mm, 7,0mm,7,5mm, 8mm lub 8,5mm, 9mm, 10mm)
- 2x Igła wprowadzajaca (z koszulka i bez) 7 cm, rozmiar 15 G
- Krótkie rozszerzadlo o rozmiarze 14,0 Fr; 6,5 cm
- Skalpel jednorazowego użytku nr 15
- Strzykawka Monoject 6ml
- Czerwony pojemnik na zużyte igły
- Żel poślizgowy, 4 gąbki z gazy, zakrzywione kleszczyki hemostatyczne.
- rurkę tracheostomijna w rozmiarach 7-9.
Całość sterylna na podwójnej tacy, etykiety samoprzylepne do wklejenia do protokołu. Zamawiajacy każdorazowo określi rozmiar w zamówieniu.</t>
  </si>
  <si>
    <t>PAKIET 39</t>
  </si>
  <si>
    <t>Pakiet 40</t>
  </si>
  <si>
    <t>Maski ustno-nosowe NIV, przeznaczone dla dorosłych (&gt;30 kg/66 lb), do jednorazowego użycia u jednego pacjenta, maks 30 dni, kompatybilna z układem oddechowym oraz respiratorem firmy Drager.  Wyposażona w kolanko SE, silikonową podkładkę oraz regulowany w rozmiarze S, M, L, XL. Zamawiajacy każdorazowo określi rozmiar podczas zamówienia</t>
  </si>
  <si>
    <t>PAKIET 40</t>
  </si>
  <si>
    <t>Pakiet 41</t>
  </si>
  <si>
    <r>
      <rPr>
        <sz val="10"/>
        <color indexed="8"/>
        <rFont val="Arial"/>
        <family val="2"/>
      </rPr>
      <t xml:space="preserve">Przenośny, jałowy, apirogenny system infuzyjny wykorzystujący zbiornik elastomerowy z poliizoprenu oraz moduł kontroli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t>
    </r>
    <r>
      <rPr>
        <b/>
        <sz val="10"/>
        <color indexed="8"/>
        <rFont val="Arial"/>
        <family val="2"/>
      </rPr>
      <t>obj. nominalna 240 ml, a max. 300 ml; możliwe prędkość przepływu 5, 7, 12 ml/h, nominalny czas pracy odpowiednio  48-34-20h. Urządzenie  musi zapewniać dostarczenie żądanej, nominalnej objętości w zakresie +/- 10% nominalnego czasu wlewu.</t>
    </r>
  </si>
  <si>
    <t>PAKIET 41</t>
  </si>
  <si>
    <t>Pakiet 42</t>
  </si>
  <si>
    <t>Igła stosowana do krótkotrwałych infuzji i przepłukiwania portu naczyniowego. Ostrze igły ze specjalnym szlifem łyżeczkowym w celu wydłużenia okresu użytkowania silikonowej membrany. Skład igły nie zwiera lateksu i DEHP. Wytrzymałość ciśnieniowa 325 psi
Zakrzywiona pod katem prostym bez dodatkowych skrzydełek i przedłużacza. Rozmiary 19G  długośći 15, 20, 25mm</t>
  </si>
  <si>
    <t>PAKIET 42</t>
  </si>
  <si>
    <t>Pakiet 43</t>
  </si>
  <si>
    <t>Jednorazowa zastawka wydechowa kompatybilna z  RFID DRAGER. Zastawka wydechowa jednorazowego użytku z pułapką wodną i wbudowanym transponderem, do użycia  z respiratorem Drager Evita infinity V500, przeznaczona do kontroli fazy oddechowej i regulacji PEEP. Dane techniczne: materiał – membrana silikon, stal, obudowa- PP (polipropylen) , złącze czujnika przepływu-PP, pułapka wodna -PP, wymiary WxSxG – 130x100x110 mm, masa – około 80 g</t>
  </si>
  <si>
    <t>Kuweta CO2 jednorazowego użytku dla dorosłych kompatibilna z IACS  firmy Drager</t>
  </si>
  <si>
    <t>PAKIET 43</t>
  </si>
  <si>
    <t>Pakiet 44- akcesoria do bronchoskopów EB15-J10 i EB19-J10</t>
  </si>
  <si>
    <t>Jednorazowy zawór ssący z plastikowym złączem spasowanym z portem w rękojeści, szczelnie zamykającym kanał ssania, z dodatkowym wężykiem wychodzącym na bok i z potrójnie frezowaną końcówką ułatwiającą nałożenie drenu</t>
  </si>
  <si>
    <t>Jednorazowa gumowa zatyczka kanału biopsyjnego</t>
  </si>
  <si>
    <t>Jednorazowa szczotka do mycia kanału endoskopowego, dł. 1020 mm, śr. włosia 4 mm</t>
  </si>
  <si>
    <t>Jednorazowa krótka szczoteczka do mycia portu ssania, śr. włosia z jednej strony 6 mm, z drugiej 14 mm</t>
  </si>
  <si>
    <t>PAKIET 44</t>
  </si>
  <si>
    <t>Pakiet 45 - Odczynniki i materiały eksploatacyjne do analizatora Rotem Sigma</t>
  </si>
  <si>
    <t>Kaseta odczynnikowa do aparatu Rotem Sigma , zawierająca odczynniki do oceny układu krzepnięcia oraz jego interakcji z trombocytami we krwi pobranej na cytrynian.
Z wykorzystaniem jednej kasety wykonywane są 4 testy:
- rekalcynacja próbki i łagodna aktywacja wewnątrzpochodnego szlaku krzepnięcia.
- rekalcynacja próbki i aktywacja zewnątrzpochodnego szlaku krzepnięcia.  
- rekalcynacja próbki, aktywacja zewnątrzpochodnego szlaku krzepnięcia oraz blokowanie aktywności trombocytów w warunkach in vitro za pośrednictwem cytochalazyny D.
- rekalcynacja próbki, aktywacja zewnątrzpochodnego szlaku krzepnięcia oraz blokowanie fibrynolizy w warunkach in vitro za pośrednictwem kwasu traneksamowego. op x 20szt</t>
  </si>
  <si>
    <t>op</t>
  </si>
  <si>
    <t>Materiał do kontroli jakości do aparatu Rotem Sigma , przeznaczony do monitorowania dokładności i precyzji testów prowadzonych z użyciem systemu do oceny hemostazy krwi pełnej. System zawiera ludzkie liofilizowane osocze kontrolne 1 poziomu.     Op x 5 szt</t>
  </si>
  <si>
    <t xml:space="preserve">Materiał do kontroli jakości do aparatu Rotem Sigma będącego własnością Szpitala, przeznaczony do monitorowania dokładności i precyzji testów prowadzonych z użyciem systemu do oceny hemostazy krwi pełnej.  System zawiera ludzkie liofilizowane osocze. OP x 5 szt kontrolne 2 poziomu.    </t>
  </si>
  <si>
    <t>Adaptery do probówkostrzykawek - 50 sztuk w opakowaniu zbiorczym</t>
  </si>
  <si>
    <t>PAKIET 45</t>
  </si>
  <si>
    <t>Pakiet 46</t>
  </si>
  <si>
    <t xml:space="preserve">Rurka dotchawicza do laryngektomii z mankietem. Śr. wewn. 7,0, 8,0 mm, śr. zewn. 9,5, 10,8 mm, dł. 358 mm, śr mankietu 28, 31 mm. Zamawiający każdorazowo określi rozmiar w zamówieniu. </t>
  </si>
  <si>
    <t>PAKIET 46</t>
  </si>
  <si>
    <t>Pakiet 47</t>
  </si>
  <si>
    <t>Zestaw do nakłucia tętnicy 20 G/80 mm, cewnik 20G, 80 mm / Kaniula 0.95 x 50 mm, prowadnik 25-0.025"</t>
  </si>
  <si>
    <t>Zestaw do nakłucia tętnicy 20 G/160 mm, cewnik 20G, 160 mm / Kaniula 0.95 x 70 mm, prowadnik 45-0.025"</t>
  </si>
  <si>
    <t>PAKIET 47</t>
  </si>
  <si>
    <t>Pakiet 48</t>
  </si>
  <si>
    <t xml:space="preserve">• Zestaw do wprowadzenia i wymiany katerów oraz elektrod endokawitarnych składający się z:
 Koszulki z zastawką z kranikiem trójdrożnym
 Rozszerzacza 
 Prowadnika
 Igły prostej
 Rozmiary 6F. 
</t>
  </si>
  <si>
    <t>PAKIET 48</t>
  </si>
  <si>
    <t>Pakiet 49</t>
  </si>
  <si>
    <t>Elektroda bipolarna do czasowej stymulacji serca – rozmiary 6F</t>
  </si>
  <si>
    <t>PAKIET 49</t>
  </si>
  <si>
    <t>Pakiet 50</t>
  </si>
  <si>
    <t>Linia próbkująca do pomiaru gazów, dł. 3 m, kompatybilna z kapnografem firmy Dräger.</t>
  </si>
  <si>
    <t>PAKIET 50</t>
  </si>
  <si>
    <t>Pakiet 51</t>
  </si>
  <si>
    <t>Bronchoskop jednopacjentowy kompatybilny z monitorem Ambu aView 2 advance
Rozmiar - śr. wprowadzacza 5.0 mm, 5,8 mm, rozmiar do wyboru przez zamawiającego.</t>
  </si>
  <si>
    <t>System zamknięty do pobierania wydzielin kompatybilny z monitorem Ambu aView 2 advance. . Pobieranie próbek bronchoskopowych w systemie zamkniętym. Obejście próżniowe, w celu wyeliminowania przełącznika rurki ssącej za pomocą adaptera z przełącznikiem przepływu. Do stosowania podczas procedur BAL, BW, toalety drzewa oskrzelowego. Zestaw pojemników: pojemnik na próbkę 30 ml – 2 szt., adapter integrujący stabilne podłączenie z bronchoskopem – 1 szt., adapter ssący – 1 szt.  Bronchoskop wraz z systemem zamkniętym do pobierania wydzielin pakowany w jednym opakowaniu zbiorczym.</t>
  </si>
  <si>
    <t xml:space="preserve">Bronchoskop jednopacjentowy kompatybilny z monitorem Ambu aView 2 advance
Rozmiar - śr. wprowadzacza 3.8. </t>
  </si>
  <si>
    <t>PAKIET 51</t>
  </si>
  <si>
    <t>Pakiet 52</t>
  </si>
  <si>
    <t>Zestaw do pomiaru kalorymetrii typu D-lite++ 2m/7ft</t>
  </si>
  <si>
    <t>Zestaw do spirometrii i kalorymetrii typu Pedi-lite++, pediatryczny 2m(zawierajacy czujnik, linię spirometryczną, linię próbkowania gazów))</t>
  </si>
  <si>
    <t>Pułapka wodna typu D-fend Pro+, zielona</t>
  </si>
  <si>
    <t>PAKIET 52</t>
  </si>
  <si>
    <t>Pakiet 53</t>
  </si>
  <si>
    <t>Cewnik dotętniczy wprowadzany metodą Seldingera wykonany z polietylenu, widoczny w RTG. W zestawie igła do wprowadzania, prowadnik. Cewnik w rozmiarach: 3FR o długościach 2, 4, 6 lub 8cm, igła wprowadzająca 20G/38mm, prowadnik 0,53mm/20cm, 4FR o długościach 8, 10cm, igła wprowadzająca 19G/54mm, prowadnik 0,71mm/30cm dla długości 18cm igła wprowadzająca 19G/68mm, prowadnik 0,1mm/46cm, 4FR/18cm, igła wprowadzająca 19G/68mm, prowadnik 0,1mm/46cm, 4,5FR o długości 18cm, igła wprowadzająca 17G/70mm, prowadnik 0,9mm/46cm, 5FR/18cm, igła wprowadzająca 16G/70mm, prowadnik 1,1mm/46cm. Rozmiary 4FR/18cm, 4,5F/18cm, 5FR/18cm w zestawie zawierają dodatkowo polietylenową przedłużkę 30cm, strzykawkę 5ml, trójdrożny zawór regulujący przepływ</t>
  </si>
  <si>
    <t>PAKIET 53</t>
  </si>
  <si>
    <t>Pakiet 54</t>
  </si>
  <si>
    <t>Rurka intubacyjna stalowa z mankietem śred.wewn.4,5 mm, śred.zewn. 7,0 mm, dł. 349mm
Przeznaczona do wentylacji podczas zabiegów na tchawicy i krtani z wykorzystaniem CO2 I KTP</t>
  </si>
  <si>
    <t>Rurka intubacyjna stalowa z mankietem śred.wewn. 5,0 mm, śred.zewn. 7,5 mm, dł. 349 mm
Przeznaczona do wentylacji podczas zabiegów na tchawicy i krtani z wykorzystaniem CO2 I KTP</t>
  </si>
  <si>
    <t>PAKIET 54</t>
  </si>
  <si>
    <t>Pakiet 55</t>
  </si>
  <si>
    <r>
      <rPr>
        <sz val="10"/>
        <color indexed="8"/>
        <rFont val="Arial"/>
        <family val="2"/>
      </rPr>
      <t xml:space="preserve">Układ do oddychania ogrzanym i nawilżonym powietrzem z samonapełniającą się komorą. Układ oddechowy do terapii tlenowej HFNC (high flow nasal cannula ) o długości 185 cm. Odcinek wdechowy podgrzewany wyposażony w zatopioną grzałkę w ściankach układu oddechowego eliminujący skropliny w układzie w drenie z wbudowanym czujnikiem temperatury oraz zintegrowany ruchomy klips do mocowania. </t>
    </r>
    <r>
      <rPr>
        <b/>
        <sz val="10"/>
        <color indexed="8"/>
        <rFont val="Arial"/>
        <family val="2"/>
      </rPr>
      <t>Przepływ gazów w zakresie 2 – 80 L/min.</t>
    </r>
    <r>
      <rPr>
        <sz val="10"/>
        <color indexed="8"/>
        <rFont val="Arial"/>
        <family val="2"/>
      </rPr>
      <t xml:space="preserve">Komplet zawiera adapter z komorą nawilżacza z automatycznym pobieraniem wody, posiadającą pływak zabezpieczający przed przedostaniem się wody do układu oddechowego. Komora wyposażona w osłonę anty oparzeniową, oraz specjalny uchwyt do demontażu z urządzenia. Komora wyposażona w nakłuwacz z odpowietrznikiem, oraz wskaźnik poboru wody. Układ oddechowy wraz z adapterem i komorą tworzy komplet tzn. znajdują się w jednym opakowaniu. Na opakowaniu czytelna data produkcji. </t>
    </r>
  </si>
  <si>
    <t>Kaniula donosowa do terapii tlenowej HFNC (high flow nasal cannula), kaniula wyposażona w miękkie wąsy tlenowe, których konstrukcja zapewnia swobodny przepływ gazów medycznych. Rozmiary S,M,L (rozmiar zamawiający będzie określał w zamówieniu)</t>
  </si>
  <si>
    <t xml:space="preserve">Łącznik tracheo do terapii tlenowej HFNC (high flow nasal cannula), przystosowany do współpracy z podgrzewanymi układami oddechowymi. </t>
  </si>
  <si>
    <t>Maska z adapterem kompatybilna z układem wykonana z przezroczystego, nietoksycznego PCV, nie zawierająca lateksu posiadająca regulowaną blaszkę na nos oraz gumkę mocującą, wyposażona w dren o długości 210 mm (+/-5%) zakończony uniwersalnymi łącznikami, dren odporny na zagięcia wykonany z elastycznego karbowanego materiału.Rozmiary S,M,L (rozmiar zamawiający będzie określał w zamówieniu)</t>
  </si>
  <si>
    <t>PAKIET 55</t>
  </si>
  <si>
    <t>Pakiet 56</t>
  </si>
  <si>
    <t>Zestaw do drenażu klatki piersiowej 1000ml (z regulacją ssania)Cechy produktu:
kompaktowy wieszak, manualne ssanie możliwe dzięki gruszce ssącej, czerwona harmonijka zapewnia wizualną kontrolę aktualnej siły ssącej, innowacyjne zabezpieczenie przed wyciekiem, bezigłowy port, wskaźnik przecieku płucnego, dokładny pomiar objętości, bezigłowy port na próbki, kranik odpływowy .</t>
  </si>
  <si>
    <t>PAKIET 56</t>
  </si>
  <si>
    <t>Pakiet 57</t>
  </si>
  <si>
    <t>Bezpieczny  zestaw do punkcji opłucnej i otrzewnej. Cewnik poliuretanowy ze znacznikami głębokości co 1 cm (8 znaczników), 8CH, strzykawka 50 ml Luer Lock, worek 2000 ml, kranik trójdrożny z przedłużaczem zapewniający wygodny dostęp do zestawu drenującego bez otwierania systemu. Cechy igły:  igła z barwnym wskaźnikiem zabezpieczenia  końca igły, tępa kaniula zabezpieczająca umieszczoną w kanale igłę. Sterylny.</t>
  </si>
  <si>
    <t>PAKIET 57</t>
  </si>
  <si>
    <t xml:space="preserve">Pakiet 58 </t>
  </si>
  <si>
    <t>Układ oddechowy do respiratora PARAPAC z zastawką</t>
  </si>
  <si>
    <t>PAKIET 58</t>
  </si>
  <si>
    <t>Prowadnice do wymiany rurek intubacyjnych - elastyczne, wzmocnione na całej długości plecinką pokrytą żywicą skalowane co 1 cm prosty koniec dostępne jednorazowa dostarczane w sztywnym futerale, jałowe. Zamawiajacy każdorazowo określi rozmiar w zamówieniu. 3,3 ( +/- 10%) dł 800 oraz 5,0 ( +/- 10%) dł. 800</t>
  </si>
  <si>
    <t>Prowadnice do wymiany rurek intubacyjnych - elastyczne, wzmocnione plecinką pokrytą żywicą na całej długości, skalowane co 1 cm prosty koniec dostępne wielorazowe dostarczane w sztywnym futerale z instrukcją dezynfekcji i sterylizacji, jałowe. Zamawiajacy każdorazowo określi rozmiar w zamówieniu. 3,3 ( +/- 10%) dł 800 oraz 5,0 ( +/- 10%) dł. 800</t>
  </si>
  <si>
    <r>
      <t>Zestaw do ciągłych blokad nerwów obwodowych    zawierający : osadzony na igle cewnik 19 G z trzema wtopionymi kontrastującymi pasami, znacznikami długości i centralnym otworem; Izolowana igła 25 G długości 19 cm ze zintegrowanym kabelkiem elektrycznym do neurostymulatora i drenikiem infuzyjnym; Przesuwny uchwyt, umożliwiający wprowadzenie igły wraz z cewnikiem w okolice nerwu, uchwyt blokuje się na igle po sciśnięciu; Zatrzaskowy łącznik do cewnika Filtr wraz z systemem mocowania go do skóry; Drenik infuzyjny dł. 30 cm; Samoprzylepna etykieta, wskazująca, w jakim miejscu znajduje się cewnik; Cewnik i igła widoczne w USG; Rozmiar: igła 25 G /190 mm, cewnik 19G/188mm; Szlif igły do wyboru przez Zamawiającego 15o lub 30o.</t>
    </r>
    <r>
      <rPr>
        <sz val="10"/>
        <color indexed="10"/>
        <rFont val="Arial"/>
        <family val="2"/>
      </rPr>
      <t xml:space="preserve"> </t>
    </r>
    <r>
      <rPr>
        <b/>
        <sz val="10"/>
        <rFont val="Arial"/>
        <family val="2"/>
      </rPr>
      <t>Zamawiający wymaga nieodpłatnego użyczenia urządzenia do stymulacji nerwów obwodowych.</t>
    </r>
  </si>
  <si>
    <t>a) 1 - ostry kolec komory kroplowej w przypadku lini do toczenia płynów, żywienia pozajelitowego i krwi</t>
  </si>
  <si>
    <r>
      <t xml:space="preserve">Kaseta odczynnikowa do aparatu Rotem Sigma ,  zawierająca odczynniki do oceny układu krzepnięcia oraz jego interakcji z trombocytami we krwi pobranej na cytrynian.
Z wykorzystaniem jednej kasety wykonywane są 4 testy:
- rekalcynacja próbki i łagodna aktywacja wewnątrzpochodnego szlaku krzepnięcia. </t>
    </r>
    <r>
      <rPr>
        <b/>
        <sz val="10"/>
        <color indexed="8"/>
        <rFont val="Arial"/>
        <family val="2"/>
      </rPr>
      <t>OP. x 20szt</t>
    </r>
    <r>
      <rPr>
        <sz val="10"/>
        <color indexed="8"/>
        <rFont val="Arial"/>
        <family val="2"/>
      </rPr>
      <t xml:space="preserve">
- rekalcynacja próbki i aktywacja zewnątrzpochodnego szlaku krzepnięcia.
- rekalcynacja próbki, aktywacja zewnątrzpochodnego szlaku krzepnięcia oraz blokowanie aktywności trombocytów w warunkach in vitro za pośrednictwem cytochalazyny D.
- rekalcynacja próbki, łagodna aktywacja wewnątrzpochodnego szlaku krzepnięcia oraz blokowanie aktywności heparyny w warunkach in vitro za pośrednictwem heparynazy.   </t>
    </r>
  </si>
  <si>
    <t>ZAŁĄCZNIK 2 DO SWZ 63/TP/ZP/D/2024 DOSTAWA SPRZĘTU DO ZABIEGÓW ANESTEZJOLOGICZNYCH</t>
  </si>
  <si>
    <t>Zestaw do  tracheotomii przezskórnej metodą Griggsa bez peana. Rozmiar 7,0-9,0.  Zamawiajacy każdorazowo określi rozmiar w zamówieniu.</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</si>
</sst>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_-;\-* #,##0.00_-;_-* \-??_-;_-@_-"/>
    <numFmt numFmtId="165" formatCode="_-* #,##0.00\ _z_ł_-;\-* #,##0.00\ _z_ł_-;_-* \-??\ _z_ł_-;_-@_-"/>
    <numFmt numFmtId="166" formatCode="[$-415]General"/>
    <numFmt numFmtId="167" formatCode="#,##0.00&quot; zł&quot;"/>
    <numFmt numFmtId="168" formatCode="hh:mm\ AM/PM"/>
    <numFmt numFmtId="169" formatCode="#,##0.00\ [$zł-415];[Red]\-#,##0.00\ [$zł-415]"/>
    <numFmt numFmtId="170" formatCode="_-* #,##0.00&quot; zł&quot;_-;\-* #,##0.00&quot; zł&quot;_-;_-* \-??&quot; zł&quot;_-;_-@_-"/>
    <numFmt numFmtId="171" formatCode="_-* #,##0\ _z_ł_-;\-* #,##0\ _z_ł_-;_-* &quot;- &quot;_z_ł_-;_-@_-"/>
    <numFmt numFmtId="172" formatCode="_-* #,##0\ _z_ł_-;\-* #,##0\ _z_ł_-;_-* \-??\ _z_ł_-;_-@_-"/>
    <numFmt numFmtId="173" formatCode="_-* #,##0.00\ [$zł-415]_-;\-* #,##0.00\ [$zł-415]_-;_-* \-??\ [$zł-415]_-;_-@_-"/>
    <numFmt numFmtId="174" formatCode="#,##0.00&quot; zł&quot;;[Red]\-#,##0.00&quot; zł&quot;"/>
    <numFmt numFmtId="175" formatCode="_-* #,##0.00\ [$€-1]_-;\-* #,##0.00\ [$€-1]_-;_-* &quot;-&quot;??\ [$€-1]_-;_-@_-"/>
    <numFmt numFmtId="176" formatCode="[$-415]dddd\,\ d\ mmmm\ yyyy"/>
    <numFmt numFmtId="177" formatCode="#,##0.00\ &quot;zł&quot;"/>
  </numFmts>
  <fonts count="44">
    <font>
      <sz val="11"/>
      <color indexed="8"/>
      <name val="Calibri"/>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sz val="10"/>
      <color indexed="8"/>
      <name val="Arial"/>
      <family val="2"/>
    </font>
    <font>
      <sz val="11"/>
      <color indexed="55"/>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sz val="10"/>
      <color indexed="10"/>
      <name val="Arial"/>
      <family val="2"/>
    </font>
    <font>
      <b/>
      <sz val="10"/>
      <name val="Arial"/>
      <family val="2"/>
    </font>
    <font>
      <b/>
      <sz val="10"/>
      <color indexed="8"/>
      <name val="Arial"/>
      <family val="2"/>
    </font>
    <font>
      <b/>
      <sz val="10"/>
      <color indexed="10"/>
      <name val="Arial"/>
      <family val="2"/>
    </font>
    <font>
      <strike/>
      <sz val="10"/>
      <color indexed="10"/>
      <name val="Arial"/>
      <family val="2"/>
    </font>
    <font>
      <sz val="10"/>
      <color indexed="63"/>
      <name val="Arial"/>
      <family val="2"/>
    </font>
    <font>
      <sz val="10"/>
      <color indexed="53"/>
      <name val="Arial"/>
      <family val="2"/>
    </font>
    <font>
      <b/>
      <i/>
      <sz val="10"/>
      <name val="Arial"/>
      <family val="2"/>
    </font>
    <font>
      <i/>
      <sz val="10"/>
      <name val="Arial"/>
      <family val="2"/>
    </font>
    <font>
      <sz val="8"/>
      <name val="Calibri"/>
      <family val="2"/>
    </font>
    <font>
      <b/>
      <sz val="14"/>
      <color indexed="8"/>
      <name val="Arial"/>
      <family val="2"/>
    </font>
    <font>
      <sz val="11"/>
      <color indexed="9"/>
      <name val="Calibri"/>
      <family val="2"/>
    </font>
    <font>
      <sz val="11"/>
      <color indexed="17"/>
      <name val="Calibri"/>
      <family val="2"/>
    </font>
    <font>
      <b/>
      <sz val="15"/>
      <color indexed="54"/>
      <name val="Calibri"/>
      <family val="2"/>
    </font>
    <font>
      <b/>
      <sz val="13"/>
      <color indexed="54"/>
      <name val="Calibri"/>
      <family val="2"/>
    </font>
    <font>
      <sz val="11"/>
      <color indexed="60"/>
      <name val="Calibri"/>
      <family val="2"/>
    </font>
    <font>
      <sz val="11"/>
      <color indexed="20"/>
      <name val="Calibri"/>
      <family val="2"/>
    </font>
    <font>
      <sz val="11"/>
      <color theme="0"/>
      <name val="Calibri"/>
      <family val="2"/>
    </font>
    <font>
      <sz val="11"/>
      <color rgb="FF006100"/>
      <name val="Calibri"/>
      <family val="2"/>
    </font>
    <font>
      <b/>
      <sz val="15"/>
      <color theme="3"/>
      <name val="Calibri"/>
      <family val="2"/>
    </font>
    <font>
      <b/>
      <sz val="13"/>
      <color theme="3"/>
      <name val="Calibri"/>
      <family val="2"/>
    </font>
    <font>
      <sz val="11"/>
      <color rgb="FF9C6500"/>
      <name val="Calibri"/>
      <family val="2"/>
    </font>
    <font>
      <sz val="11"/>
      <color rgb="FF9C0006"/>
      <name val="Calibri"/>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8"/>
      </left>
      <right style="thin">
        <color indexed="8"/>
      </right>
      <top style="thin">
        <color indexed="8"/>
      </top>
      <bottom style="thin">
        <color indexed="8"/>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8" fillId="13" borderId="0" applyNumberFormat="0" applyBorder="0" applyAlignment="0" applyProtection="0"/>
    <xf numFmtId="0" fontId="3" fillId="11" borderId="0" applyNumberFormat="0" applyBorder="0" applyAlignment="0" applyProtection="0"/>
    <xf numFmtId="0" fontId="38" fillId="14" borderId="0" applyNumberFormat="0" applyBorder="0" applyAlignment="0" applyProtection="0"/>
    <xf numFmtId="0" fontId="3" fillId="15" borderId="0" applyNumberFormat="0" applyBorder="0" applyAlignment="0" applyProtection="0"/>
    <xf numFmtId="0" fontId="38"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2" borderId="0" applyNumberFormat="0" applyBorder="0" applyAlignment="0" applyProtection="0"/>
    <xf numFmtId="0" fontId="4" fillId="3" borderId="1" applyNumberFormat="0" applyAlignment="0" applyProtection="0"/>
    <xf numFmtId="0" fontId="5" fillId="9" borderId="2" applyNumberFormat="0" applyAlignment="0" applyProtection="0"/>
    <xf numFmtId="0" fontId="39" fillId="20" borderId="0" applyNumberFormat="0" applyBorder="0" applyAlignment="0" applyProtection="0"/>
    <xf numFmtId="0" fontId="6" fillId="7" borderId="0" applyNumberFormat="0" applyBorder="0" applyAlignment="0" applyProtection="0"/>
    <xf numFmtId="165"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0" fontId="7" fillId="0" borderId="3" applyNumberFormat="0" applyFill="0" applyAlignment="0" applyProtection="0"/>
    <xf numFmtId="0" fontId="8" fillId="17" borderId="4" applyNumberFormat="0" applyAlignment="0" applyProtection="0"/>
    <xf numFmtId="0" fontId="40" fillId="0" borderId="5" applyNumberFormat="0" applyFill="0" applyAlignment="0" applyProtection="0"/>
    <xf numFmtId="0" fontId="9" fillId="0" borderId="6" applyNumberFormat="0" applyFill="0" applyAlignment="0" applyProtection="0"/>
    <xf numFmtId="0" fontId="41"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42" fillId="21" borderId="0" applyNumberFormat="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166" fontId="14" fillId="0" borderId="0" applyBorder="0" applyProtection="0">
      <alignment/>
    </xf>
    <xf numFmtId="0" fontId="0" fillId="0" borderId="0">
      <alignment/>
      <protection/>
    </xf>
    <xf numFmtId="0" fontId="1" fillId="0" borderId="0">
      <alignment/>
      <protection/>
    </xf>
    <xf numFmtId="0" fontId="1" fillId="0" borderId="0">
      <alignment/>
      <protection/>
    </xf>
    <xf numFmtId="0" fontId="15" fillId="9" borderId="1" applyNumberFormat="0" applyAlignment="0" applyProtection="0"/>
    <xf numFmtId="9" fontId="0" fillId="0" borderId="0" applyFill="0" applyBorder="0" applyAlignment="0" applyProtection="0"/>
    <xf numFmtId="0" fontId="0" fillId="0" borderId="10" applyAlignment="0">
      <protection/>
    </xf>
    <xf numFmtId="0" fontId="16" fillId="0" borderId="11"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5" borderId="12" applyNumberFormat="0" applyAlignment="0" applyProtection="0"/>
    <xf numFmtId="170" fontId="0" fillId="0" borderId="0" applyFill="0" applyBorder="0" applyAlignment="0" applyProtection="0"/>
    <xf numFmtId="42" fontId="1" fillId="0" borderId="0" applyFill="0" applyBorder="0" applyAlignment="0" applyProtection="0"/>
    <xf numFmtId="0" fontId="43" fillId="22" borderId="0" applyNumberFormat="0" applyBorder="0" applyAlignment="0" applyProtection="0"/>
    <xf numFmtId="0" fontId="20" fillId="23" borderId="0" applyNumberFormat="0" applyBorder="0" applyAlignment="0" applyProtection="0"/>
  </cellStyleXfs>
  <cellXfs count="414">
    <xf numFmtId="0" fontId="0" fillId="0" borderId="0" xfId="0" applyAlignment="1">
      <alignment/>
    </xf>
    <xf numFmtId="0" fontId="21" fillId="0" borderId="0" xfId="0" applyFont="1" applyFill="1" applyAlignment="1">
      <alignment/>
    </xf>
    <xf numFmtId="0" fontId="13" fillId="0" borderId="0" xfId="0" applyFont="1" applyFill="1" applyAlignment="1">
      <alignment/>
    </xf>
    <xf numFmtId="0" fontId="23" fillId="0" borderId="0" xfId="0" applyFont="1" applyFill="1" applyAlignment="1">
      <alignment vertical="center"/>
    </xf>
    <xf numFmtId="9" fontId="21" fillId="0" borderId="0" xfId="0" applyNumberFormat="1" applyFont="1" applyFill="1" applyAlignment="1">
      <alignment/>
    </xf>
    <xf numFmtId="3" fontId="13" fillId="0" borderId="0" xfId="0" applyNumberFormat="1" applyFont="1" applyFill="1" applyAlignment="1">
      <alignment/>
    </xf>
    <xf numFmtId="165" fontId="13" fillId="0" borderId="0" xfId="0" applyNumberFormat="1" applyFont="1" applyFill="1" applyAlignment="1">
      <alignment/>
    </xf>
    <xf numFmtId="0" fontId="21" fillId="0" borderId="0" xfId="0" applyFont="1" applyFill="1" applyBorder="1" applyAlignment="1">
      <alignment wrapText="1"/>
    </xf>
    <xf numFmtId="1" fontId="13" fillId="0" borderId="0" xfId="0" applyNumberFormat="1" applyFont="1" applyFill="1" applyAlignment="1">
      <alignment horizontal="center" vertical="center"/>
    </xf>
    <xf numFmtId="165" fontId="13" fillId="0" borderId="0" xfId="0" applyNumberFormat="1" applyFont="1" applyFill="1" applyAlignment="1">
      <alignment horizontal="center"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center" vertical="center" wrapText="1"/>
      <protection/>
    </xf>
    <xf numFmtId="3" fontId="22" fillId="0" borderId="10" xfId="0" applyNumberFormat="1" applyFont="1" applyFill="1" applyBorder="1" applyAlignment="1" applyProtection="1">
      <alignment horizontal="center" vertical="center" wrapText="1"/>
      <protection/>
    </xf>
    <xf numFmtId="165" fontId="22" fillId="0" borderId="10" xfId="0" applyNumberFormat="1" applyFont="1" applyFill="1" applyBorder="1" applyAlignment="1" applyProtection="1">
      <alignment horizontal="center" vertical="center" wrapText="1"/>
      <protection/>
    </xf>
    <xf numFmtId="9" fontId="22" fillId="0" borderId="13" xfId="0" applyNumberFormat="1" applyFont="1" applyFill="1" applyBorder="1" applyAlignment="1">
      <alignment horizontal="center" vertical="center" wrapText="1"/>
    </xf>
    <xf numFmtId="165" fontId="22" fillId="0" borderId="14" xfId="76" applyNumberFormat="1" applyFont="1" applyFill="1" applyBorder="1" applyAlignment="1" applyProtection="1">
      <alignment horizontal="center" vertical="center" wrapText="1"/>
      <protection/>
    </xf>
    <xf numFmtId="166" fontId="22" fillId="0" borderId="14" xfId="76" applyFont="1" applyFill="1" applyBorder="1" applyAlignment="1" applyProtection="1">
      <alignment horizontal="center" vertical="center" wrapText="1"/>
      <protection/>
    </xf>
    <xf numFmtId="1" fontId="22" fillId="0" borderId="15" xfId="0" applyNumberFormat="1" applyFont="1" applyFill="1" applyBorder="1" applyAlignment="1">
      <alignment horizontal="center" vertical="center" wrapText="1"/>
    </xf>
    <xf numFmtId="165" fontId="22" fillId="0" borderId="15" xfId="0" applyNumberFormat="1" applyFont="1" applyFill="1" applyBorder="1" applyAlignment="1">
      <alignment horizontal="center" vertical="center" wrapText="1"/>
    </xf>
    <xf numFmtId="165" fontId="22" fillId="0" borderId="16" xfId="0" applyNumberFormat="1" applyFont="1" applyFill="1" applyBorder="1" applyAlignment="1">
      <alignment horizontal="center" vertical="center" wrapText="1"/>
    </xf>
    <xf numFmtId="0" fontId="21" fillId="0" borderId="0" xfId="0" applyFont="1" applyFill="1" applyAlignment="1">
      <alignment wrapText="1"/>
    </xf>
    <xf numFmtId="0" fontId="13" fillId="0" borderId="10" xfId="0" applyFont="1" applyFill="1" applyBorder="1" applyAlignment="1">
      <alignment horizontal="center" vertical="center"/>
    </xf>
    <xf numFmtId="0" fontId="13" fillId="0" borderId="10" xfId="0" applyFont="1" applyFill="1" applyBorder="1" applyAlignment="1">
      <alignment wrapText="1"/>
    </xf>
    <xf numFmtId="49"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3" fillId="0" borderId="10" xfId="0" applyFont="1" applyFill="1" applyBorder="1" applyAlignment="1">
      <alignment/>
    </xf>
    <xf numFmtId="165" fontId="13" fillId="0" borderId="10" xfId="0" applyNumberFormat="1" applyFont="1" applyFill="1" applyBorder="1" applyAlignment="1">
      <alignment horizontal="center" vertical="center"/>
    </xf>
    <xf numFmtId="9" fontId="1" fillId="0" borderId="13" xfId="0" applyNumberFormat="1" applyFont="1" applyFill="1" applyBorder="1" applyAlignment="1">
      <alignment horizontal="center" vertical="center"/>
    </xf>
    <xf numFmtId="165" fontId="1" fillId="0" borderId="10" xfId="46" applyFont="1" applyFill="1" applyBorder="1" applyAlignment="1" applyProtection="1">
      <alignment horizontal="center" vertical="center" wrapText="1"/>
      <protection/>
    </xf>
    <xf numFmtId="1" fontId="13" fillId="0" borderId="10" xfId="0" applyNumberFormat="1" applyFont="1" applyFill="1" applyBorder="1" applyAlignment="1">
      <alignment horizontal="center" vertical="center"/>
    </xf>
    <xf numFmtId="1" fontId="13" fillId="0" borderId="0" xfId="0" applyNumberFormat="1" applyFont="1" applyFill="1" applyAlignment="1">
      <alignment/>
    </xf>
    <xf numFmtId="9" fontId="13" fillId="0" borderId="0" xfId="0" applyNumberFormat="1" applyFont="1" applyFill="1" applyAlignment="1">
      <alignment/>
    </xf>
    <xf numFmtId="165" fontId="23" fillId="0" borderId="10" xfId="0" applyNumberFormat="1" applyFont="1" applyFill="1" applyBorder="1" applyAlignment="1">
      <alignment/>
    </xf>
    <xf numFmtId="1" fontId="23" fillId="0" borderId="10" xfId="0" applyNumberFormat="1" applyFont="1" applyFill="1" applyBorder="1" applyAlignment="1">
      <alignment horizontal="center" vertical="center"/>
    </xf>
    <xf numFmtId="165" fontId="23" fillId="0" borderId="10" xfId="0" applyNumberFormat="1" applyFont="1" applyFill="1" applyBorder="1" applyAlignment="1">
      <alignment horizontal="center" vertical="center"/>
    </xf>
    <xf numFmtId="165" fontId="23" fillId="0" borderId="0" xfId="0" applyNumberFormat="1" applyFont="1" applyFill="1" applyBorder="1" applyAlignment="1">
      <alignment/>
    </xf>
    <xf numFmtId="1" fontId="23" fillId="0" borderId="0" xfId="0" applyNumberFormat="1" applyFont="1" applyFill="1" applyBorder="1" applyAlignment="1">
      <alignment horizontal="center" vertical="center"/>
    </xf>
    <xf numFmtId="165" fontId="23" fillId="0" borderId="0" xfId="0" applyNumberFormat="1" applyFont="1" applyFill="1" applyBorder="1" applyAlignment="1">
      <alignment horizontal="center" vertical="center"/>
    </xf>
    <xf numFmtId="0" fontId="13" fillId="0" borderId="0" xfId="0" applyFont="1" applyFill="1" applyAlignment="1">
      <alignment wrapText="1"/>
    </xf>
    <xf numFmtId="165" fontId="24" fillId="0" borderId="0" xfId="0" applyNumberFormat="1" applyFont="1" applyFill="1" applyBorder="1" applyAlignment="1">
      <alignment/>
    </xf>
    <xf numFmtId="0" fontId="22" fillId="0" borderId="17" xfId="0" applyFont="1" applyFill="1" applyBorder="1" applyAlignment="1">
      <alignment horizontal="center" vertical="center" wrapText="1"/>
    </xf>
    <xf numFmtId="165" fontId="22" fillId="0" borderId="17" xfId="0" applyNumberFormat="1" applyFont="1" applyFill="1" applyBorder="1" applyAlignment="1">
      <alignment horizontal="center" vertical="center" wrapText="1"/>
    </xf>
    <xf numFmtId="167" fontId="22" fillId="0" borderId="18" xfId="0" applyNumberFormat="1" applyFont="1" applyFill="1" applyBorder="1" applyAlignment="1">
      <alignment horizontal="center" vertical="center" wrapText="1"/>
    </xf>
    <xf numFmtId="167" fontId="22" fillId="0" borderId="19" xfId="0" applyNumberFormat="1" applyFont="1" applyFill="1" applyBorder="1" applyAlignment="1">
      <alignment horizontal="center" vertical="center" wrapText="1"/>
    </xf>
    <xf numFmtId="167" fontId="22" fillId="0" borderId="19" xfId="81" applyNumberFormat="1" applyFont="1" applyFill="1" applyBorder="1" applyAlignment="1" applyProtection="1">
      <alignment horizontal="center" vertical="center" wrapText="1"/>
      <protection/>
    </xf>
    <xf numFmtId="165" fontId="22" fillId="0" borderId="19" xfId="0" applyNumberFormat="1" applyFont="1" applyFill="1" applyBorder="1" applyAlignment="1">
      <alignment horizontal="center" vertical="center" wrapText="1"/>
    </xf>
    <xf numFmtId="167" fontId="22" fillId="0" borderId="20" xfId="0" applyNumberFormat="1" applyFont="1" applyFill="1" applyBorder="1" applyAlignment="1">
      <alignment horizontal="center" vertical="center" wrapText="1"/>
    </xf>
    <xf numFmtId="0" fontId="22" fillId="0" borderId="0" xfId="0" applyFont="1" applyFill="1" applyAlignment="1">
      <alignment horizontal="left" vertical="center"/>
    </xf>
    <xf numFmtId="0" fontId="1" fillId="0" borderId="10" xfId="0" applyFont="1" applyFill="1" applyBorder="1" applyAlignment="1">
      <alignment horizontal="center" vertical="center" wrapText="1"/>
    </xf>
    <xf numFmtId="0" fontId="13" fillId="0" borderId="10" xfId="0" applyFont="1" applyFill="1" applyBorder="1" applyAlignment="1">
      <alignment vertical="center" wrapText="1"/>
    </xf>
    <xf numFmtId="9" fontId="1" fillId="0" borderId="10" xfId="0" applyNumberFormat="1" applyFont="1" applyFill="1" applyBorder="1" applyAlignment="1">
      <alignment horizontal="center" vertical="center"/>
    </xf>
    <xf numFmtId="165" fontId="1" fillId="0" borderId="10" xfId="0" applyNumberFormat="1" applyFont="1" applyFill="1" applyBorder="1" applyAlignment="1">
      <alignment horizontal="center" vertical="center"/>
    </xf>
    <xf numFmtId="0" fontId="1" fillId="0" borderId="10" xfId="0" applyFont="1" applyFill="1" applyBorder="1" applyAlignment="1">
      <alignment wrapText="1"/>
    </xf>
    <xf numFmtId="1" fontId="13" fillId="0" borderId="21" xfId="0" applyNumberFormat="1" applyFont="1" applyFill="1" applyBorder="1" applyAlignment="1">
      <alignment horizontal="center" vertical="center"/>
    </xf>
    <xf numFmtId="0" fontId="26" fillId="0" borderId="10" xfId="0" applyFont="1" applyFill="1" applyBorder="1" applyAlignment="1">
      <alignment wrapText="1"/>
    </xf>
    <xf numFmtId="0" fontId="1" fillId="0" borderId="0" xfId="0" applyFont="1" applyFill="1" applyAlignment="1">
      <alignment horizontal="left" vertical="center"/>
    </xf>
    <xf numFmtId="3" fontId="1" fillId="0" borderId="0" xfId="0" applyNumberFormat="1" applyFont="1" applyFill="1" applyAlignment="1">
      <alignment horizontal="left" vertical="center"/>
    </xf>
    <xf numFmtId="165"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3" fillId="0" borderId="0" xfId="0" applyFont="1" applyFill="1" applyAlignment="1">
      <alignment horizontal="center" vertical="center"/>
    </xf>
    <xf numFmtId="1" fontId="23" fillId="0" borderId="21" xfId="0" applyNumberFormat="1" applyFont="1" applyFill="1" applyBorder="1" applyAlignment="1">
      <alignment horizontal="center" vertical="center"/>
    </xf>
    <xf numFmtId="0" fontId="1" fillId="0" borderId="0" xfId="0" applyFont="1" applyFill="1" applyAlignment="1">
      <alignment horizontal="left" vertical="center" wrapText="1"/>
    </xf>
    <xf numFmtId="165" fontId="22" fillId="0" borderId="0" xfId="0" applyNumberFormat="1" applyFont="1" applyFill="1" applyBorder="1" applyAlignment="1">
      <alignment horizontal="center" vertical="center"/>
    </xf>
    <xf numFmtId="167" fontId="22" fillId="0" borderId="0" xfId="0" applyNumberFormat="1" applyFont="1" applyFill="1" applyBorder="1" applyAlignment="1">
      <alignment horizontal="center" vertical="center" wrapText="1"/>
    </xf>
    <xf numFmtId="167" fontId="22" fillId="0" borderId="0" xfId="81" applyNumberFormat="1" applyFont="1" applyFill="1" applyBorder="1" applyAlignment="1" applyProtection="1">
      <alignment horizontal="center" vertical="center" wrapText="1"/>
      <protection/>
    </xf>
    <xf numFmtId="165" fontId="22" fillId="0" borderId="0"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1" fillId="0" borderId="10" xfId="0" applyFont="1" applyFill="1" applyBorder="1" applyAlignment="1">
      <alignment vertical="center" wrapText="1"/>
    </xf>
    <xf numFmtId="3" fontId="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5" fontId="1" fillId="0" borderId="10" xfId="0" applyNumberFormat="1" applyFont="1" applyFill="1" applyBorder="1" applyAlignment="1">
      <alignment horizontal="center" vertical="center" wrapText="1"/>
    </xf>
    <xf numFmtId="0" fontId="1" fillId="0" borderId="10" xfId="77" applyFont="1" applyFill="1" applyBorder="1" applyAlignment="1">
      <alignment horizontal="center" vertical="center"/>
      <protection/>
    </xf>
    <xf numFmtId="3" fontId="1" fillId="0" borderId="10" xfId="77" applyNumberFormat="1" applyFont="1" applyFill="1" applyBorder="1" applyAlignment="1">
      <alignment horizontal="center" vertical="center"/>
      <protection/>
    </xf>
    <xf numFmtId="165" fontId="23" fillId="0" borderId="21" xfId="0" applyNumberFormat="1" applyFont="1" applyFill="1" applyBorder="1" applyAlignment="1">
      <alignment/>
    </xf>
    <xf numFmtId="0" fontId="1" fillId="0" borderId="14" xfId="0" applyFont="1" applyFill="1" applyBorder="1" applyAlignment="1">
      <alignment horizontal="center" vertical="center"/>
    </xf>
    <xf numFmtId="0" fontId="1" fillId="0" borderId="14" xfId="0" applyFont="1" applyFill="1" applyBorder="1" applyAlignment="1">
      <alignment vertical="center" wrapText="1"/>
    </xf>
    <xf numFmtId="0" fontId="1" fillId="0" borderId="14" xfId="0" applyFont="1" applyFill="1" applyBorder="1" applyAlignment="1">
      <alignment horizontal="center" vertical="center" wrapText="1"/>
    </xf>
    <xf numFmtId="9" fontId="1" fillId="0" borderId="22" xfId="0" applyNumberFormat="1" applyFont="1" applyFill="1" applyBorder="1" applyAlignment="1">
      <alignment horizontal="center" vertical="center" wrapText="1"/>
    </xf>
    <xf numFmtId="165" fontId="1" fillId="0" borderId="14" xfId="46" applyNumberFormat="1" applyFont="1" applyFill="1" applyBorder="1" applyAlignment="1" applyProtection="1">
      <alignment horizontal="center" vertical="center" wrapText="1"/>
      <protection/>
    </xf>
    <xf numFmtId="165" fontId="1" fillId="0" borderId="14"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0" fontId="1" fillId="0" borderId="10" xfId="0" applyFont="1" applyFill="1" applyBorder="1" applyAlignment="1">
      <alignment horizontal="center" vertical="center"/>
    </xf>
    <xf numFmtId="3" fontId="1" fillId="0" borderId="14" xfId="0" applyNumberFormat="1" applyFont="1" applyFill="1" applyBorder="1" applyAlignment="1">
      <alignment horizontal="center" vertical="center" wrapText="1"/>
    </xf>
    <xf numFmtId="165" fontId="1" fillId="0" borderId="14" xfId="0" applyNumberFormat="1" applyFont="1" applyFill="1" applyBorder="1" applyAlignment="1">
      <alignment horizontal="center" vertical="center" wrapText="1"/>
    </xf>
    <xf numFmtId="9" fontId="1" fillId="0" borderId="22" xfId="0" applyNumberFormat="1" applyFont="1" applyFill="1" applyBorder="1" applyAlignment="1">
      <alignment horizontal="center" vertical="center"/>
    </xf>
    <xf numFmtId="165" fontId="1" fillId="0" borderId="10" xfId="46" applyNumberFormat="1" applyFont="1" applyFill="1" applyBorder="1" applyAlignment="1" applyProtection="1">
      <alignment horizontal="center" vertical="center" wrapText="1"/>
      <protection/>
    </xf>
    <xf numFmtId="168" fontId="1" fillId="0"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165" fontId="1" fillId="0" borderId="0" xfId="0" applyNumberFormat="1" applyFont="1" applyFill="1" applyBorder="1" applyAlignment="1">
      <alignment horizontal="center" vertical="center" wrapText="1"/>
    </xf>
    <xf numFmtId="165" fontId="22" fillId="0" borderId="10" xfId="0" applyNumberFormat="1" applyFont="1" applyFill="1" applyBorder="1" applyAlignment="1">
      <alignment horizontal="center" vertical="center"/>
    </xf>
    <xf numFmtId="165" fontId="22" fillId="0" borderId="21" xfId="0" applyNumberFormat="1" applyFont="1" applyFill="1" applyBorder="1" applyAlignment="1">
      <alignment horizontal="center" vertical="center"/>
    </xf>
    <xf numFmtId="0" fontId="22" fillId="0" borderId="0" xfId="0" applyFont="1" applyFill="1" applyAlignment="1">
      <alignment horizontal="left" vertical="center" wrapText="1"/>
    </xf>
    <xf numFmtId="9" fontId="21" fillId="0" borderId="0" xfId="0" applyNumberFormat="1" applyFont="1" applyFill="1" applyAlignment="1">
      <alignment horizontal="left" vertical="center"/>
    </xf>
    <xf numFmtId="0" fontId="21" fillId="0" borderId="0" xfId="0" applyFont="1" applyFill="1" applyAlignment="1">
      <alignment horizontal="left" vertical="center"/>
    </xf>
    <xf numFmtId="167" fontId="1" fillId="0" borderId="0" xfId="0" applyNumberFormat="1" applyFont="1" applyFill="1" applyAlignment="1">
      <alignment horizontal="center" vertical="center"/>
    </xf>
    <xf numFmtId="0" fontId="21" fillId="0" borderId="0" xfId="0" applyFont="1" applyFill="1" applyAlignment="1">
      <alignment horizontal="center" vertical="center"/>
    </xf>
    <xf numFmtId="0" fontId="1" fillId="0" borderId="21" xfId="0" applyFont="1" applyFill="1" applyBorder="1" applyAlignment="1">
      <alignment vertical="center" wrapText="1"/>
    </xf>
    <xf numFmtId="165" fontId="1" fillId="0" borderId="10" xfId="0" applyNumberFormat="1" applyFont="1" applyFill="1" applyBorder="1" applyAlignment="1">
      <alignment vertical="center"/>
    </xf>
    <xf numFmtId="3" fontId="1" fillId="0" borderId="10"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165" fontId="13" fillId="0" borderId="10" xfId="49" applyFont="1" applyFill="1" applyBorder="1" applyAlignment="1" applyProtection="1">
      <alignment horizontal="left" vertical="center" wrapText="1"/>
      <protection/>
    </xf>
    <xf numFmtId="3" fontId="13"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0" fontId="21" fillId="0" borderId="0" xfId="0" applyFont="1" applyFill="1" applyBorder="1" applyAlignment="1">
      <alignment horizontal="center" vertical="center"/>
    </xf>
    <xf numFmtId="165" fontId="22" fillId="0" borderId="10" xfId="0" applyNumberFormat="1" applyFont="1" applyFill="1" applyBorder="1" applyAlignment="1">
      <alignment vertical="center"/>
    </xf>
    <xf numFmtId="167" fontId="1" fillId="0" borderId="10" xfId="0" applyNumberFormat="1" applyFont="1" applyFill="1" applyBorder="1" applyAlignment="1">
      <alignment horizontal="center" vertical="center"/>
    </xf>
    <xf numFmtId="167" fontId="1" fillId="0" borderId="14" xfId="0" applyNumberFormat="1"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1" xfId="0" applyFont="1" applyFill="1" applyBorder="1" applyAlignment="1">
      <alignment wrapText="1"/>
    </xf>
    <xf numFmtId="0" fontId="1" fillId="0" borderId="10" xfId="77" applyFont="1" applyFill="1" applyBorder="1" applyAlignment="1">
      <alignment horizontal="center" vertical="center" wrapText="1"/>
      <protection/>
    </xf>
    <xf numFmtId="165" fontId="1" fillId="0" borderId="14" xfId="0" applyNumberFormat="1" applyFont="1" applyFill="1" applyBorder="1" applyAlignment="1">
      <alignment vertical="center"/>
    </xf>
    <xf numFmtId="1" fontId="22" fillId="0" borderId="1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165" fontId="22" fillId="0" borderId="0" xfId="0" applyNumberFormat="1" applyFont="1" applyFill="1" applyAlignment="1">
      <alignment horizontal="center" vertical="center"/>
    </xf>
    <xf numFmtId="169" fontId="22" fillId="0" borderId="19" xfId="0" applyNumberFormat="1" applyFont="1" applyFill="1" applyBorder="1" applyAlignment="1">
      <alignment horizontal="center" vertical="top" wrapText="1"/>
    </xf>
    <xf numFmtId="0" fontId="21" fillId="0" borderId="0" xfId="0" applyFont="1" applyFill="1" applyAlignment="1">
      <alignment/>
    </xf>
    <xf numFmtId="0" fontId="1" fillId="0" borderId="10" xfId="77" applyFont="1" applyFill="1" applyBorder="1" applyAlignment="1">
      <alignment horizontal="left" vertical="center" wrapText="1"/>
      <protection/>
    </xf>
    <xf numFmtId="0" fontId="1" fillId="0" borderId="14" xfId="77" applyFont="1" applyFill="1" applyBorder="1" applyAlignment="1">
      <alignment horizontal="center" vertical="center"/>
      <protection/>
    </xf>
    <xf numFmtId="3" fontId="1" fillId="0" borderId="14" xfId="77" applyNumberFormat="1" applyFont="1" applyFill="1" applyBorder="1" applyAlignment="1">
      <alignment horizontal="center" vertical="center"/>
      <protection/>
    </xf>
    <xf numFmtId="0" fontId="1" fillId="0" borderId="10" xfId="77" applyFont="1" applyFill="1" applyBorder="1" applyAlignment="1">
      <alignment vertical="center" wrapText="1"/>
      <protection/>
    </xf>
    <xf numFmtId="0" fontId="1" fillId="0" borderId="14" xfId="77" applyFont="1" applyFill="1" applyBorder="1" applyAlignment="1">
      <alignment horizontal="center" vertical="center" wrapText="1"/>
      <protection/>
    </xf>
    <xf numFmtId="3" fontId="1" fillId="0" borderId="14" xfId="77" applyNumberFormat="1" applyFont="1" applyFill="1" applyBorder="1" applyAlignment="1">
      <alignment horizontal="center" vertical="center" wrapText="1"/>
      <protection/>
    </xf>
    <xf numFmtId="0" fontId="1" fillId="0" borderId="14" xfId="0" applyFont="1" applyFill="1" applyBorder="1" applyAlignment="1">
      <alignment vertical="center"/>
    </xf>
    <xf numFmtId="0" fontId="24" fillId="0" borderId="0" xfId="77" applyFont="1" applyFill="1" applyBorder="1" applyAlignment="1">
      <alignment horizontal="center" vertical="center" wrapText="1"/>
      <protection/>
    </xf>
    <xf numFmtId="3" fontId="1" fillId="0" borderId="10" xfId="77" applyNumberFormat="1" applyFont="1" applyFill="1" applyBorder="1" applyAlignment="1">
      <alignment horizontal="center" vertical="center" wrapText="1"/>
      <protection/>
    </xf>
    <xf numFmtId="0" fontId="1" fillId="0" borderId="10" xfId="0" applyFont="1" applyFill="1" applyBorder="1" applyAlignment="1">
      <alignment horizontal="center" wrapText="1"/>
    </xf>
    <xf numFmtId="0" fontId="1" fillId="0" borderId="0" xfId="0" applyFont="1" applyFill="1" applyBorder="1" applyAlignment="1">
      <alignment horizontal="left" vertical="center"/>
    </xf>
    <xf numFmtId="0" fontId="1" fillId="0" borderId="0" xfId="77" applyFont="1" applyFill="1" applyAlignment="1">
      <alignment horizontal="left" vertical="center"/>
      <protection/>
    </xf>
    <xf numFmtId="165" fontId="1" fillId="0" borderId="0" xfId="77" applyNumberFormat="1" applyFont="1" applyFill="1" applyAlignment="1">
      <alignment horizontal="center" vertical="center"/>
      <protection/>
    </xf>
    <xf numFmtId="0" fontId="1" fillId="0" borderId="0" xfId="77" applyFont="1" applyFill="1" applyAlignment="1">
      <alignment horizontal="center" vertical="center"/>
      <protection/>
    </xf>
    <xf numFmtId="165" fontId="22" fillId="0" borderId="10" xfId="77" applyNumberFormat="1" applyFont="1" applyFill="1" applyBorder="1" applyAlignment="1">
      <alignment horizontal="center" vertical="center"/>
      <protection/>
    </xf>
    <xf numFmtId="165" fontId="22" fillId="0" borderId="10" xfId="77" applyNumberFormat="1" applyFont="1" applyFill="1" applyBorder="1" applyAlignment="1">
      <alignment vertical="center"/>
      <protection/>
    </xf>
    <xf numFmtId="1" fontId="22" fillId="0" borderId="10" xfId="77" applyNumberFormat="1" applyFont="1" applyFill="1" applyBorder="1" applyAlignment="1">
      <alignment horizontal="center" vertical="center"/>
      <protection/>
    </xf>
    <xf numFmtId="3" fontId="1" fillId="0" borderId="0" xfId="77" applyNumberFormat="1" applyFont="1" applyFill="1" applyAlignment="1">
      <alignment horizontal="left" vertical="center"/>
      <protection/>
    </xf>
    <xf numFmtId="165" fontId="22" fillId="0" borderId="0" xfId="77" applyNumberFormat="1" applyFont="1" applyFill="1" applyBorder="1" applyAlignment="1">
      <alignment horizontal="center" vertical="center"/>
      <protection/>
    </xf>
    <xf numFmtId="1" fontId="22" fillId="0" borderId="0" xfId="77" applyNumberFormat="1" applyFont="1" applyFill="1" applyBorder="1" applyAlignment="1">
      <alignment horizontal="center" vertical="center"/>
      <protection/>
    </xf>
    <xf numFmtId="0" fontId="1" fillId="0" borderId="0" xfId="77" applyFont="1" applyFill="1" applyAlignment="1">
      <alignment horizontal="left" vertical="center" wrapText="1"/>
      <protection/>
    </xf>
    <xf numFmtId="0" fontId="22" fillId="0" borderId="0" xfId="0" applyFont="1" applyFill="1" applyBorder="1" applyAlignment="1">
      <alignment horizontal="center" vertical="center" wrapText="1"/>
    </xf>
    <xf numFmtId="0" fontId="23" fillId="0" borderId="0" xfId="77" applyFont="1" applyFill="1" applyAlignment="1">
      <alignment horizontal="left" vertical="center"/>
      <protection/>
    </xf>
    <xf numFmtId="0" fontId="23" fillId="0" borderId="0" xfId="0" applyFont="1" applyFill="1" applyAlignment="1">
      <alignment/>
    </xf>
    <xf numFmtId="165" fontId="1" fillId="0" borderId="10" xfId="0" applyNumberFormat="1" applyFont="1" applyFill="1" applyBorder="1" applyAlignment="1">
      <alignment horizontal="right" vertical="center"/>
    </xf>
    <xf numFmtId="9" fontId="1" fillId="0" borderId="14" xfId="0" applyNumberFormat="1" applyFont="1" applyFill="1" applyBorder="1" applyAlignment="1">
      <alignment horizontal="center" vertical="center"/>
    </xf>
    <xf numFmtId="3" fontId="1" fillId="0" borderId="0" xfId="0" applyNumberFormat="1" applyFont="1" applyFill="1" applyBorder="1" applyAlignment="1">
      <alignment horizontal="left" vertical="center"/>
    </xf>
    <xf numFmtId="1"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center" vertical="center"/>
    </xf>
    <xf numFmtId="165" fontId="1" fillId="0" borderId="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horizontal="left" vertical="center" wrapText="1"/>
    </xf>
    <xf numFmtId="9" fontId="21" fillId="0" borderId="0" xfId="0" applyNumberFormat="1" applyFont="1" applyFill="1" applyAlignment="1">
      <alignment horizontal="center" vertical="center"/>
    </xf>
    <xf numFmtId="0" fontId="1" fillId="0" borderId="10" xfId="77" applyNumberFormat="1" applyFont="1" applyFill="1" applyBorder="1" applyAlignment="1">
      <alignment horizontal="center" vertical="center"/>
      <protection/>
    </xf>
    <xf numFmtId="9" fontId="1" fillId="0" borderId="10" xfId="0" applyNumberFormat="1" applyFont="1" applyFill="1" applyBorder="1" applyAlignment="1">
      <alignment vertical="center"/>
    </xf>
    <xf numFmtId="165" fontId="1" fillId="0" borderId="10" xfId="46" applyNumberFormat="1" applyFont="1" applyFill="1" applyBorder="1" applyAlignment="1" applyProtection="1">
      <alignment vertical="center" wrapText="1"/>
      <protection/>
    </xf>
    <xf numFmtId="0" fontId="13" fillId="0" borderId="10" xfId="0" applyFont="1" applyFill="1" applyBorder="1" applyAlignment="1">
      <alignment vertical="center"/>
    </xf>
    <xf numFmtId="0" fontId="13" fillId="0" borderId="0" xfId="0" applyFont="1" applyFill="1" applyAlignment="1">
      <alignment vertical="center"/>
    </xf>
    <xf numFmtId="9" fontId="24" fillId="0" borderId="0" xfId="0" applyNumberFormat="1" applyFont="1" applyFill="1" applyAlignment="1">
      <alignment horizontal="left" vertical="center"/>
    </xf>
    <xf numFmtId="9" fontId="21" fillId="0" borderId="0" xfId="0" applyNumberFormat="1" applyFont="1" applyFill="1" applyBorder="1" applyAlignment="1">
      <alignment horizontal="center" vertical="center"/>
    </xf>
    <xf numFmtId="0" fontId="21" fillId="0" borderId="0" xfId="0" applyFont="1" applyFill="1" applyBorder="1" applyAlignment="1">
      <alignment horizontal="center"/>
    </xf>
    <xf numFmtId="0" fontId="21"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21" fillId="0" borderId="0" xfId="0" applyFont="1" applyFill="1" applyBorder="1" applyAlignment="1">
      <alignment/>
    </xf>
    <xf numFmtId="0" fontId="21" fillId="0" borderId="0" xfId="0" applyFont="1" applyFill="1" applyAlignment="1">
      <alignment horizontal="left" vertical="center" wrapText="1"/>
    </xf>
    <xf numFmtId="9" fontId="1" fillId="0" borderId="10" xfId="0" applyNumberFormat="1" applyFont="1" applyFill="1" applyBorder="1" applyAlignment="1">
      <alignment horizontal="center" vertical="center" wrapText="1"/>
    </xf>
    <xf numFmtId="165" fontId="22" fillId="0" borderId="10" xfId="0" applyNumberFormat="1" applyFont="1" applyFill="1" applyBorder="1" applyAlignment="1">
      <alignment horizontal="center" vertical="center" wrapText="1"/>
    </xf>
    <xf numFmtId="3" fontId="21" fillId="0" borderId="0" xfId="0" applyNumberFormat="1" applyFont="1" applyFill="1" applyAlignment="1">
      <alignment horizontal="center" vertical="center"/>
    </xf>
    <xf numFmtId="0" fontId="13" fillId="0" borderId="10" xfId="0" applyFont="1" applyFill="1" applyBorder="1" applyAlignment="1">
      <alignment horizontal="left" vertical="center" wrapText="1"/>
    </xf>
    <xf numFmtId="165" fontId="22" fillId="0" borderId="0" xfId="46" applyNumberFormat="1" applyFont="1" applyFill="1" applyBorder="1" applyAlignment="1" applyProtection="1">
      <alignment horizontal="center" vertical="center"/>
      <protection/>
    </xf>
    <xf numFmtId="3" fontId="1" fillId="0" borderId="0" xfId="0" applyNumberFormat="1" applyFont="1" applyFill="1" applyAlignment="1">
      <alignment horizontal="center" vertical="center"/>
    </xf>
    <xf numFmtId="0" fontId="24" fillId="0" borderId="0" xfId="0" applyFont="1" applyFill="1" applyAlignment="1">
      <alignment horizontal="left" vertical="center"/>
    </xf>
    <xf numFmtId="165" fontId="22" fillId="0" borderId="21" xfId="0" applyNumberFormat="1" applyFont="1" applyFill="1" applyBorder="1" applyAlignment="1">
      <alignment horizontal="center" vertical="center" wrapText="1"/>
    </xf>
    <xf numFmtId="1" fontId="22" fillId="0" borderId="21" xfId="0" applyNumberFormat="1" applyFont="1" applyFill="1" applyBorder="1" applyAlignment="1">
      <alignment horizontal="center" vertical="center" wrapText="1"/>
    </xf>
    <xf numFmtId="9" fontId="21"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65" fontId="22" fillId="0" borderId="23" xfId="0" applyNumberFormat="1" applyFont="1" applyFill="1" applyBorder="1" applyAlignment="1">
      <alignment horizontal="center" vertical="center"/>
    </xf>
    <xf numFmtId="0" fontId="13" fillId="0" borderId="0" xfId="0" applyFont="1" applyFill="1" applyBorder="1" applyAlignment="1">
      <alignment horizontal="center" vertical="center"/>
    </xf>
    <xf numFmtId="1" fontId="22" fillId="0" borderId="10" xfId="0" applyNumberFormat="1" applyFont="1" applyFill="1" applyBorder="1" applyAlignment="1">
      <alignment horizontal="center" vertical="center" wrapText="1"/>
    </xf>
    <xf numFmtId="165" fontId="1" fillId="0" borderId="0" xfId="46" applyNumberFormat="1" applyFont="1" applyFill="1" applyBorder="1" applyAlignment="1" applyProtection="1">
      <alignment horizontal="center" vertical="center" wrapText="1"/>
      <protection/>
    </xf>
    <xf numFmtId="0" fontId="13" fillId="0" borderId="0" xfId="0" applyFont="1" applyFill="1" applyAlignment="1">
      <alignment horizontal="left" vertical="center" wrapText="1"/>
    </xf>
    <xf numFmtId="165" fontId="1" fillId="0" borderId="10" xfId="77" applyNumberFormat="1" applyFont="1" applyFill="1" applyBorder="1" applyAlignment="1">
      <alignment horizontal="center" vertical="center" wrapText="1"/>
      <protection/>
    </xf>
    <xf numFmtId="0" fontId="13" fillId="0"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4" xfId="77" applyNumberFormat="1" applyFont="1" applyFill="1" applyBorder="1" applyAlignment="1">
      <alignment horizontal="center" vertical="center"/>
      <protection/>
    </xf>
    <xf numFmtId="165" fontId="22" fillId="0" borderId="14"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22" fillId="0" borderId="0" xfId="0" applyFont="1" applyFill="1" applyBorder="1" applyAlignment="1">
      <alignment horizontal="left" vertical="center" wrapText="1"/>
    </xf>
    <xf numFmtId="9" fontId="21" fillId="0" borderId="0" xfId="0" applyNumberFormat="1" applyFont="1" applyFill="1" applyBorder="1" applyAlignment="1">
      <alignment horizontal="left" vertical="center"/>
    </xf>
    <xf numFmtId="165" fontId="1" fillId="0" borderId="0" xfId="0" applyNumberFormat="1" applyFont="1" applyFill="1" applyBorder="1" applyAlignment="1">
      <alignment horizontal="center" vertical="center"/>
    </xf>
    <xf numFmtId="165" fontId="22" fillId="0" borderId="0" xfId="54" applyNumberFormat="1" applyFont="1" applyFill="1" applyBorder="1" applyAlignment="1" applyProtection="1">
      <alignment horizontal="center" vertical="center"/>
      <protection/>
    </xf>
    <xf numFmtId="0" fontId="13" fillId="0" borderId="10" xfId="75" applyFont="1" applyFill="1" applyBorder="1" applyAlignment="1">
      <alignment wrapText="1"/>
      <protection/>
    </xf>
    <xf numFmtId="0" fontId="1" fillId="0" borderId="10" xfId="75" applyFont="1" applyFill="1" applyBorder="1" applyAlignment="1">
      <alignment horizontal="left" vertical="center" wrapText="1"/>
      <protection/>
    </xf>
    <xf numFmtId="0" fontId="13" fillId="0" borderId="0" xfId="75" applyFont="1" applyFill="1" applyBorder="1" applyAlignment="1">
      <alignment wrapText="1"/>
      <protection/>
    </xf>
    <xf numFmtId="0" fontId="1" fillId="0" borderId="0" xfId="77" applyFont="1" applyFill="1" applyBorder="1" applyAlignment="1">
      <alignment horizontal="center" vertical="center"/>
      <protection/>
    </xf>
    <xf numFmtId="0" fontId="13" fillId="0" borderId="0" xfId="0" applyFont="1" applyFill="1" applyBorder="1" applyAlignment="1">
      <alignment horizontal="center" vertical="center" wrapText="1"/>
    </xf>
    <xf numFmtId="0" fontId="13" fillId="0" borderId="0" xfId="0" applyFont="1" applyFill="1" applyBorder="1" applyAlignment="1">
      <alignment/>
    </xf>
    <xf numFmtId="165" fontId="1" fillId="0" borderId="21" xfId="46" applyFont="1" applyFill="1" applyBorder="1" applyAlignment="1" applyProtection="1">
      <alignment horizontal="center" vertical="center" wrapText="1"/>
      <protection/>
    </xf>
    <xf numFmtId="0" fontId="1" fillId="0" borderId="10" xfId="0" applyFont="1" applyFill="1" applyBorder="1" applyAlignment="1">
      <alignment horizontal="center" vertical="top" wrapText="1"/>
    </xf>
    <xf numFmtId="0" fontId="21" fillId="0" borderId="0" xfId="0" applyFont="1" applyFill="1" applyBorder="1" applyAlignment="1">
      <alignment horizontal="left" vertical="center"/>
    </xf>
    <xf numFmtId="170" fontId="13" fillId="0" borderId="10" xfId="88" applyFont="1" applyFill="1" applyBorder="1" applyAlignment="1" applyProtection="1">
      <alignment horizontal="center"/>
      <protection/>
    </xf>
    <xf numFmtId="0" fontId="21" fillId="0" borderId="0" xfId="0" applyFont="1" applyFill="1" applyAlignment="1">
      <alignment horizontal="center" vertical="center" wrapText="1"/>
    </xf>
    <xf numFmtId="0" fontId="1" fillId="0" borderId="23" xfId="0" applyFont="1" applyFill="1" applyBorder="1" applyAlignment="1">
      <alignment horizontal="center" vertical="center"/>
    </xf>
    <xf numFmtId="0" fontId="21" fillId="0" borderId="10" xfId="0" applyFont="1" applyFill="1" applyBorder="1" applyAlignment="1">
      <alignment/>
    </xf>
    <xf numFmtId="0" fontId="1" fillId="0" borderId="24" xfId="0" applyFont="1" applyFill="1" applyBorder="1" applyAlignment="1">
      <alignment horizontal="left" vertical="center"/>
    </xf>
    <xf numFmtId="0" fontId="27" fillId="0" borderId="0" xfId="0" applyFont="1" applyFill="1" applyAlignment="1">
      <alignment horizontal="left" vertical="center"/>
    </xf>
    <xf numFmtId="3" fontId="22"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9" fontId="24" fillId="0" borderId="0" xfId="0" applyNumberFormat="1" applyFont="1" applyFill="1" applyBorder="1" applyAlignment="1">
      <alignment horizontal="center" vertical="center" wrapText="1"/>
    </xf>
    <xf numFmtId="0" fontId="21" fillId="0" borderId="10" xfId="0" applyFont="1" applyFill="1" applyBorder="1" applyAlignment="1">
      <alignment horizontal="center"/>
    </xf>
    <xf numFmtId="0" fontId="1" fillId="0" borderId="0" xfId="0" applyFont="1" applyFill="1" applyAlignment="1">
      <alignment/>
    </xf>
    <xf numFmtId="3" fontId="1" fillId="0" borderId="0" xfId="0" applyNumberFormat="1" applyFont="1" applyFill="1" applyAlignment="1">
      <alignment/>
    </xf>
    <xf numFmtId="165" fontId="1" fillId="0" borderId="0" xfId="0" applyNumberFormat="1" applyFont="1" applyFill="1" applyAlignment="1">
      <alignment/>
    </xf>
    <xf numFmtId="0" fontId="13" fillId="0" borderId="14" xfId="82" applyFont="1" applyFill="1" applyBorder="1" applyAlignment="1">
      <alignment horizontal="left" vertical="center" wrapText="1"/>
      <protection/>
    </xf>
    <xf numFmtId="0" fontId="1" fillId="0" borderId="10" xfId="70" applyFont="1" applyFill="1" applyBorder="1" applyAlignment="1">
      <alignment horizontal="left" vertical="center" wrapText="1"/>
      <protection/>
    </xf>
    <xf numFmtId="0" fontId="13" fillId="0" borderId="10" xfId="0" applyFont="1" applyFill="1" applyBorder="1" applyAlignment="1">
      <alignment horizontal="justify" vertical="center" wrapText="1"/>
    </xf>
    <xf numFmtId="0" fontId="21" fillId="0" borderId="0" xfId="0" applyFont="1" applyFill="1" applyAlignment="1">
      <alignment vertical="center"/>
    </xf>
    <xf numFmtId="0" fontId="1" fillId="0" borderId="10" xfId="0" applyFont="1" applyFill="1" applyBorder="1" applyAlignment="1">
      <alignment/>
    </xf>
    <xf numFmtId="0" fontId="1" fillId="0" borderId="0" xfId="77" applyNumberFormat="1" applyFont="1" applyFill="1" applyBorder="1" applyAlignment="1">
      <alignment horizontal="center" vertical="center"/>
      <protection/>
    </xf>
    <xf numFmtId="9" fontId="1" fillId="0" borderId="0" xfId="0" applyNumberFormat="1" applyFont="1" applyFill="1" applyBorder="1" applyAlignment="1">
      <alignment horizontal="center" vertical="center"/>
    </xf>
    <xf numFmtId="0" fontId="1" fillId="0" borderId="21" xfId="0" applyFont="1" applyFill="1" applyBorder="1" applyAlignment="1">
      <alignment horizontal="center" vertical="center"/>
    </xf>
    <xf numFmtId="165" fontId="21" fillId="0" borderId="10" xfId="46" applyFont="1" applyFill="1" applyBorder="1" applyAlignment="1" applyProtection="1">
      <alignment horizontal="center" vertical="center" wrapText="1"/>
      <protection/>
    </xf>
    <xf numFmtId="9" fontId="1" fillId="0" borderId="0" xfId="77" applyNumberFormat="1" applyFont="1" applyFill="1" applyBorder="1" applyAlignment="1">
      <alignment horizontal="center" vertical="center"/>
      <protection/>
    </xf>
    <xf numFmtId="3" fontId="13" fillId="0" borderId="0" xfId="0" applyNumberFormat="1" applyFont="1" applyFill="1" applyAlignment="1">
      <alignment horizontal="center" vertical="center"/>
    </xf>
    <xf numFmtId="3" fontId="13" fillId="0" borderId="14" xfId="0" applyNumberFormat="1" applyFont="1" applyFill="1" applyBorder="1" applyAlignment="1">
      <alignment horizontal="center" vertical="center" wrapText="1"/>
    </xf>
    <xf numFmtId="0" fontId="1" fillId="0" borderId="14" xfId="0" applyFont="1" applyFill="1" applyBorder="1" applyAlignment="1">
      <alignment/>
    </xf>
    <xf numFmtId="165" fontId="1" fillId="0" borderId="14" xfId="46" applyNumberFormat="1" applyFont="1" applyFill="1" applyBorder="1" applyAlignment="1" applyProtection="1">
      <alignment vertical="center" wrapText="1"/>
      <protection/>
    </xf>
    <xf numFmtId="9" fontId="21" fillId="0" borderId="25" xfId="77" applyNumberFormat="1" applyFont="1" applyFill="1" applyBorder="1" applyAlignment="1">
      <alignment horizontal="center" vertical="center"/>
      <protection/>
    </xf>
    <xf numFmtId="49" fontId="13" fillId="0" borderId="10" xfId="0" applyNumberFormat="1" applyFont="1" applyFill="1" applyBorder="1" applyAlignment="1">
      <alignment horizontal="left" vertical="center" wrapText="1"/>
    </xf>
    <xf numFmtId="49" fontId="13" fillId="0"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0" fontId="21" fillId="0" borderId="23" xfId="0" applyFont="1" applyFill="1" applyBorder="1" applyAlignment="1">
      <alignment/>
    </xf>
    <xf numFmtId="0" fontId="22" fillId="0" borderId="0" xfId="0" applyFont="1" applyFill="1" applyAlignment="1">
      <alignment/>
    </xf>
    <xf numFmtId="0" fontId="22" fillId="0" borderId="0" xfId="0" applyFont="1" applyFill="1" applyAlignment="1">
      <alignment vertical="center"/>
    </xf>
    <xf numFmtId="9" fontId="21" fillId="0" borderId="21" xfId="77" applyNumberFormat="1" applyFont="1" applyFill="1" applyBorder="1" applyAlignment="1">
      <alignment horizontal="center" vertical="center"/>
      <protection/>
    </xf>
    <xf numFmtId="171" fontId="1" fillId="0" borderId="0" xfId="0" applyNumberFormat="1" applyFont="1" applyFill="1" applyAlignment="1">
      <alignment/>
    </xf>
    <xf numFmtId="172" fontId="22" fillId="0" borderId="0" xfId="57" applyNumberFormat="1" applyFont="1" applyFill="1" applyBorder="1" applyAlignment="1" applyProtection="1">
      <alignment/>
      <protection/>
    </xf>
    <xf numFmtId="165" fontId="1" fillId="0" borderId="0" xfId="57" applyNumberFormat="1" applyFont="1" applyFill="1" applyBorder="1" applyAlignment="1" applyProtection="1">
      <alignment/>
      <protection/>
    </xf>
    <xf numFmtId="171" fontId="1" fillId="0" borderId="21" xfId="0" applyNumberFormat="1" applyFont="1" applyFill="1" applyBorder="1" applyAlignment="1">
      <alignment horizontal="center" vertical="center"/>
    </xf>
    <xf numFmtId="171" fontId="21" fillId="0" borderId="21" xfId="0" applyNumberFormat="1" applyFont="1" applyFill="1" applyBorder="1" applyAlignment="1">
      <alignment horizontal="center" vertical="center"/>
    </xf>
    <xf numFmtId="173" fontId="13" fillId="0" borderId="10" xfId="0" applyNumberFormat="1" applyFont="1" applyFill="1" applyBorder="1" applyAlignment="1">
      <alignment horizontal="center" vertical="center"/>
    </xf>
    <xf numFmtId="9" fontId="1" fillId="0" borderId="21" xfId="0" applyNumberFormat="1" applyFont="1" applyFill="1" applyBorder="1" applyAlignment="1">
      <alignment horizontal="center" vertical="center" wrapText="1"/>
    </xf>
    <xf numFmtId="165" fontId="1" fillId="0" borderId="21" xfId="57" applyNumberFormat="1" applyFont="1" applyFill="1" applyBorder="1" applyAlignment="1" applyProtection="1">
      <alignment vertical="center" wrapText="1"/>
      <protection/>
    </xf>
    <xf numFmtId="0" fontId="1" fillId="0" borderId="21" xfId="77" applyFont="1" applyFill="1" applyBorder="1" applyAlignment="1">
      <alignment horizontal="center" vertical="center"/>
      <protection/>
    </xf>
    <xf numFmtId="171" fontId="1" fillId="0" borderId="10" xfId="0" applyNumberFormat="1" applyFont="1" applyFill="1" applyBorder="1" applyAlignment="1">
      <alignment horizontal="center" vertical="center"/>
    </xf>
    <xf numFmtId="0" fontId="21" fillId="0" borderId="26" xfId="0" applyFont="1" applyFill="1" applyBorder="1" applyAlignment="1">
      <alignment horizontal="center" wrapText="1"/>
    </xf>
    <xf numFmtId="0" fontId="13" fillId="0" borderId="0" xfId="0" applyFont="1" applyFill="1" applyAlignment="1">
      <alignment vertical="center" wrapText="1"/>
    </xf>
    <xf numFmtId="0" fontId="21" fillId="0" borderId="10" xfId="0" applyFont="1" applyFill="1" applyBorder="1" applyAlignment="1">
      <alignment wrapText="1"/>
    </xf>
    <xf numFmtId="3" fontId="13" fillId="0" borderId="14" xfId="0" applyNumberFormat="1" applyFont="1" applyFill="1" applyBorder="1" applyAlignment="1">
      <alignment horizontal="center" vertical="center"/>
    </xf>
    <xf numFmtId="0" fontId="13" fillId="0" borderId="14" xfId="0" applyFont="1" applyFill="1" applyBorder="1" applyAlignment="1">
      <alignment/>
    </xf>
    <xf numFmtId="165" fontId="1" fillId="0" borderId="14" xfId="0" applyNumberFormat="1" applyFont="1" applyFill="1" applyBorder="1" applyAlignment="1">
      <alignment vertical="center" wrapText="1"/>
    </xf>
    <xf numFmtId="9" fontId="1" fillId="0" borderId="14" xfId="0" applyNumberFormat="1" applyFont="1" applyFill="1" applyBorder="1" applyAlignment="1">
      <alignment horizontal="center" vertical="center" wrapText="1"/>
    </xf>
    <xf numFmtId="9" fontId="21" fillId="0" borderId="0" xfId="77" applyNumberFormat="1" applyFont="1" applyFill="1" applyBorder="1" applyAlignment="1">
      <alignment horizontal="center" vertical="center"/>
      <protection/>
    </xf>
    <xf numFmtId="0" fontId="13" fillId="0" borderId="10" xfId="0" applyFont="1" applyFill="1" applyBorder="1" applyAlignment="1">
      <alignment horizontal="center"/>
    </xf>
    <xf numFmtId="0" fontId="1" fillId="0" borderId="10" xfId="0" applyFont="1" applyFill="1" applyBorder="1" applyAlignment="1">
      <alignment vertical="center"/>
    </xf>
    <xf numFmtId="165" fontId="1" fillId="0" borderId="10" xfId="0" applyNumberFormat="1" applyFont="1" applyFill="1" applyBorder="1" applyAlignment="1">
      <alignment vertical="center" wrapText="1"/>
    </xf>
    <xf numFmtId="9" fontId="1" fillId="0" borderId="10" xfId="0" applyNumberFormat="1" applyFont="1" applyFill="1" applyBorder="1" applyAlignment="1">
      <alignment vertical="center" wrapText="1"/>
    </xf>
    <xf numFmtId="3" fontId="21" fillId="0" borderId="0" xfId="0" applyNumberFormat="1" applyFont="1" applyFill="1" applyAlignment="1">
      <alignment/>
    </xf>
    <xf numFmtId="3" fontId="21" fillId="0" borderId="0" xfId="0" applyNumberFormat="1" applyFont="1" applyFill="1" applyAlignment="1">
      <alignment horizontal="left" vertical="center"/>
    </xf>
    <xf numFmtId="0" fontId="1" fillId="0" borderId="10" xfId="0" applyNumberFormat="1" applyFont="1" applyFill="1" applyBorder="1" applyAlignment="1">
      <alignment horizontal="center" vertical="center" wrapText="1"/>
    </xf>
    <xf numFmtId="9"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wrapText="1"/>
    </xf>
    <xf numFmtId="165" fontId="22" fillId="0" borderId="0" xfId="0" applyNumberFormat="1" applyFont="1" applyFill="1" applyBorder="1" applyAlignment="1">
      <alignment/>
    </xf>
    <xf numFmtId="0" fontId="22" fillId="0" borderId="0" xfId="69" applyFont="1" applyFill="1" applyAlignment="1">
      <alignment horizontal="left" vertical="center"/>
      <protection/>
    </xf>
    <xf numFmtId="0" fontId="1" fillId="0" borderId="0" xfId="69" applyFont="1" applyFill="1" applyAlignment="1">
      <alignment horizontal="left" vertical="center" wrapText="1"/>
      <protection/>
    </xf>
    <xf numFmtId="0" fontId="1" fillId="0" borderId="0" xfId="69" applyFont="1" applyFill="1" applyAlignment="1">
      <alignment horizontal="left" vertical="center"/>
      <protection/>
    </xf>
    <xf numFmtId="9" fontId="21" fillId="0" borderId="0" xfId="69" applyNumberFormat="1" applyFont="1" applyFill="1" applyAlignment="1">
      <alignment horizontal="left" vertical="center"/>
      <protection/>
    </xf>
    <xf numFmtId="3" fontId="21" fillId="0" borderId="0" xfId="69" applyNumberFormat="1" applyFont="1" applyFill="1" applyAlignment="1">
      <alignment horizontal="left" vertical="center"/>
      <protection/>
    </xf>
    <xf numFmtId="0" fontId="1" fillId="0" borderId="0" xfId="69" applyFont="1" applyFill="1" applyAlignment="1">
      <alignment horizontal="center" vertical="center"/>
      <protection/>
    </xf>
    <xf numFmtId="0" fontId="1" fillId="0" borderId="10" xfId="69" applyFont="1" applyFill="1" applyBorder="1" applyAlignment="1">
      <alignment horizontal="center" vertical="center" wrapText="1"/>
      <protection/>
    </xf>
    <xf numFmtId="0" fontId="13" fillId="0" borderId="10" xfId="69" applyFont="1" applyFill="1" applyBorder="1" applyAlignment="1">
      <alignment vertical="top" wrapText="1"/>
      <protection/>
    </xf>
    <xf numFmtId="3" fontId="1" fillId="0" borderId="10" xfId="69" applyNumberFormat="1" applyFont="1" applyFill="1" applyBorder="1" applyAlignment="1">
      <alignment horizontal="center" vertical="center" wrapText="1"/>
      <protection/>
    </xf>
    <xf numFmtId="174" fontId="1" fillId="0" borderId="10" xfId="0" applyNumberFormat="1" applyFont="1" applyFill="1" applyBorder="1" applyAlignment="1">
      <alignment horizontal="center" vertical="center"/>
    </xf>
    <xf numFmtId="9" fontId="1" fillId="0" borderId="10" xfId="69" applyNumberFormat="1" applyFont="1" applyFill="1" applyBorder="1" applyAlignment="1">
      <alignment horizontal="center" vertical="center" wrapText="1"/>
      <protection/>
    </xf>
    <xf numFmtId="0" fontId="1" fillId="0" borderId="10" xfId="71" applyFont="1" applyFill="1" applyBorder="1" applyAlignment="1">
      <alignment vertical="center" wrapText="1"/>
      <protection/>
    </xf>
    <xf numFmtId="9" fontId="1" fillId="0" borderId="13" xfId="69" applyNumberFormat="1" applyFont="1" applyFill="1" applyBorder="1" applyAlignment="1">
      <alignment horizontal="center" vertical="center"/>
      <protection/>
    </xf>
    <xf numFmtId="9" fontId="1" fillId="0" borderId="13" xfId="69" applyNumberFormat="1" applyFont="1" applyFill="1" applyBorder="1" applyAlignment="1">
      <alignment horizontal="center" vertical="center" wrapText="1"/>
      <protection/>
    </xf>
    <xf numFmtId="165" fontId="1" fillId="0" borderId="0" xfId="69" applyNumberFormat="1" applyFont="1" applyFill="1" applyAlignment="1">
      <alignment horizontal="center" vertical="center"/>
      <protection/>
    </xf>
    <xf numFmtId="165" fontId="22" fillId="0" borderId="10" xfId="69" applyNumberFormat="1" applyFont="1" applyFill="1" applyBorder="1" applyAlignment="1">
      <alignment horizontal="center" vertical="center"/>
      <protection/>
    </xf>
    <xf numFmtId="165" fontId="22" fillId="0" borderId="10" xfId="69" applyNumberFormat="1" applyFont="1" applyFill="1" applyBorder="1" applyAlignment="1">
      <alignment vertical="center"/>
      <protection/>
    </xf>
    <xf numFmtId="0" fontId="13" fillId="0" borderId="0" xfId="69" applyFont="1" applyFill="1">
      <alignment/>
      <protection/>
    </xf>
    <xf numFmtId="3" fontId="13" fillId="0" borderId="0" xfId="69" applyNumberFormat="1" applyFont="1" applyFill="1">
      <alignment/>
      <protection/>
    </xf>
    <xf numFmtId="165" fontId="13" fillId="0" borderId="0" xfId="69" applyNumberFormat="1" applyFont="1" applyFill="1">
      <alignment/>
      <protection/>
    </xf>
    <xf numFmtId="165" fontId="22" fillId="0" borderId="0" xfId="69" applyNumberFormat="1" applyFont="1" applyFill="1" applyBorder="1" applyAlignment="1">
      <alignment horizontal="center" vertical="center"/>
      <protection/>
    </xf>
    <xf numFmtId="0" fontId="22" fillId="0" borderId="0" xfId="72" applyFont="1" applyFill="1" applyAlignment="1">
      <alignment horizontal="left" vertical="center"/>
      <protection/>
    </xf>
    <xf numFmtId="0" fontId="1" fillId="0" borderId="0" xfId="72" applyFont="1" applyFill="1" applyAlignment="1">
      <alignment horizontal="left" vertical="center" wrapText="1"/>
      <protection/>
    </xf>
    <xf numFmtId="0" fontId="1" fillId="0" borderId="0" xfId="72" applyFont="1" applyFill="1" applyAlignment="1">
      <alignment horizontal="left" vertical="center"/>
      <protection/>
    </xf>
    <xf numFmtId="9" fontId="21" fillId="0" borderId="0" xfId="72" applyNumberFormat="1" applyFont="1" applyFill="1" applyAlignment="1">
      <alignment horizontal="left" vertical="center"/>
      <protection/>
    </xf>
    <xf numFmtId="0" fontId="1" fillId="0" borderId="0" xfId="72" applyFont="1" applyFill="1" applyAlignment="1">
      <alignment horizontal="center" vertical="center"/>
      <protection/>
    </xf>
    <xf numFmtId="165" fontId="1" fillId="0" borderId="0" xfId="72" applyNumberFormat="1" applyFont="1" applyFill="1" applyAlignment="1">
      <alignment horizontal="center" vertical="center"/>
      <protection/>
    </xf>
    <xf numFmtId="0" fontId="1" fillId="0" borderId="10" xfId="74" applyFont="1" applyFill="1" applyBorder="1" applyAlignment="1">
      <alignment horizontal="center" vertical="center" wrapText="1"/>
      <protection/>
    </xf>
    <xf numFmtId="0" fontId="13" fillId="0" borderId="10" xfId="74" applyFont="1" applyFill="1" applyBorder="1" applyAlignment="1">
      <alignment vertical="top" wrapText="1"/>
      <protection/>
    </xf>
    <xf numFmtId="3" fontId="1" fillId="0" borderId="10" xfId="74" applyNumberFormat="1" applyFont="1" applyFill="1" applyBorder="1" applyAlignment="1">
      <alignment horizontal="center" vertical="center" wrapText="1"/>
      <protection/>
    </xf>
    <xf numFmtId="165" fontId="1" fillId="0" borderId="10" xfId="69" applyNumberFormat="1" applyFont="1" applyFill="1" applyBorder="1" applyAlignment="1">
      <alignment horizontal="center" vertical="center" wrapText="1"/>
      <protection/>
    </xf>
    <xf numFmtId="0" fontId="22" fillId="0" borderId="10" xfId="74" applyFont="1" applyFill="1" applyBorder="1" applyAlignment="1">
      <alignment horizontal="center" vertical="center" wrapText="1"/>
      <protection/>
    </xf>
    <xf numFmtId="0" fontId="1" fillId="0" borderId="0" xfId="74" applyFont="1" applyFill="1" applyAlignment="1">
      <alignment horizontal="left" vertical="center"/>
      <protection/>
    </xf>
    <xf numFmtId="165" fontId="1" fillId="0" borderId="0" xfId="74" applyNumberFormat="1" applyFont="1" applyFill="1" applyAlignment="1">
      <alignment horizontal="center" vertical="center"/>
      <protection/>
    </xf>
    <xf numFmtId="0" fontId="1" fillId="0" borderId="0" xfId="74" applyFont="1" applyFill="1" applyAlignment="1">
      <alignment horizontal="center" vertical="center"/>
      <protection/>
    </xf>
    <xf numFmtId="165" fontId="22" fillId="0" borderId="10" xfId="74" applyNumberFormat="1" applyFont="1" applyFill="1" applyBorder="1" applyAlignment="1">
      <alignment horizontal="center" vertical="center"/>
      <protection/>
    </xf>
    <xf numFmtId="165" fontId="22" fillId="0" borderId="10" xfId="74" applyNumberFormat="1" applyFont="1" applyFill="1" applyBorder="1" applyAlignment="1">
      <alignment vertical="center"/>
      <protection/>
    </xf>
    <xf numFmtId="0" fontId="1" fillId="0" borderId="0" xfId="74" applyFont="1" applyFill="1" applyBorder="1" applyAlignment="1">
      <alignment horizontal="left" vertical="center"/>
      <protection/>
    </xf>
    <xf numFmtId="3" fontId="1" fillId="0" borderId="0" xfId="74" applyNumberFormat="1" applyFont="1" applyFill="1" applyBorder="1" applyAlignment="1">
      <alignment horizontal="left" vertical="center"/>
      <protection/>
    </xf>
    <xf numFmtId="165" fontId="22" fillId="0" borderId="0" xfId="74" applyNumberFormat="1" applyFont="1" applyFill="1" applyBorder="1" applyAlignment="1">
      <alignment horizontal="center" vertical="center"/>
      <protection/>
    </xf>
    <xf numFmtId="0" fontId="13" fillId="0" borderId="0" xfId="74" applyFont="1" applyFill="1" applyAlignment="1">
      <alignment horizontal="center" vertical="center"/>
      <protection/>
    </xf>
    <xf numFmtId="0" fontId="1" fillId="0" borderId="10" xfId="0" applyFont="1" applyFill="1" applyBorder="1" applyAlignment="1">
      <alignment horizontal="left" wrapText="1"/>
    </xf>
    <xf numFmtId="3" fontId="1" fillId="0" borderId="24" xfId="0" applyNumberFormat="1" applyFont="1" applyFill="1" applyBorder="1" applyAlignment="1">
      <alignment horizontal="left" vertical="center"/>
    </xf>
    <xf numFmtId="165" fontId="22" fillId="0" borderId="0" xfId="0" applyNumberFormat="1" applyFont="1" applyFill="1" applyBorder="1" applyAlignment="1">
      <alignment vertical="center"/>
    </xf>
    <xf numFmtId="9" fontId="1" fillId="0" borderId="0" xfId="0" applyNumberFormat="1" applyFont="1" applyFill="1" applyAlignment="1">
      <alignment horizontal="left" vertical="center"/>
    </xf>
    <xf numFmtId="9" fontId="21" fillId="0" borderId="0" xfId="0" applyNumberFormat="1" applyFont="1" applyFill="1" applyAlignment="1">
      <alignment horizontal="center"/>
    </xf>
    <xf numFmtId="0" fontId="24" fillId="0" borderId="0" xfId="0" applyFont="1" applyFill="1" applyAlignment="1">
      <alignment/>
    </xf>
    <xf numFmtId="0" fontId="29" fillId="0" borderId="0" xfId="0" applyFont="1" applyFill="1" applyAlignment="1">
      <alignment horizontal="left" vertical="center"/>
    </xf>
    <xf numFmtId="172" fontId="1" fillId="0" borderId="0" xfId="54" applyNumberFormat="1" applyFont="1" applyFill="1" applyBorder="1" applyAlignment="1" applyProtection="1">
      <alignment/>
      <protection/>
    </xf>
    <xf numFmtId="165" fontId="1" fillId="0" borderId="0" xfId="54" applyNumberFormat="1" applyFont="1" applyFill="1" applyBorder="1" applyAlignment="1" applyProtection="1">
      <alignment/>
      <protection/>
    </xf>
    <xf numFmtId="165" fontId="13" fillId="0" borderId="0" xfId="0" applyNumberFormat="1" applyFont="1" applyFill="1" applyAlignment="1">
      <alignment vertical="center" wrapText="1"/>
    </xf>
    <xf numFmtId="9" fontId="13" fillId="0" borderId="0" xfId="0" applyNumberFormat="1" applyFont="1" applyFill="1" applyAlignment="1">
      <alignment horizontal="center"/>
    </xf>
    <xf numFmtId="165" fontId="13" fillId="0" borderId="0" xfId="0" applyNumberFormat="1" applyFont="1" applyFill="1" applyBorder="1" applyAlignment="1">
      <alignment/>
    </xf>
    <xf numFmtId="49" fontId="13" fillId="0" borderId="1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1" fontId="13" fillId="0" borderId="10" xfId="0" applyNumberFormat="1" applyFont="1" applyFill="1" applyBorder="1" applyAlignment="1">
      <alignment horizontal="center" vertical="center" wrapText="1"/>
    </xf>
    <xf numFmtId="1" fontId="13" fillId="0" borderId="14"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13" fillId="0" borderId="21" xfId="0" applyFont="1" applyFill="1" applyBorder="1" applyAlignment="1">
      <alignment vertical="center" wrapText="1"/>
    </xf>
    <xf numFmtId="9" fontId="1" fillId="0" borderId="21" xfId="0" applyNumberFormat="1" applyFont="1" applyFill="1" applyBorder="1" applyAlignment="1">
      <alignment horizontal="center" vertical="center"/>
    </xf>
    <xf numFmtId="0" fontId="1" fillId="0" borderId="28" xfId="0" applyFont="1" applyFill="1" applyBorder="1" applyAlignment="1">
      <alignment horizontal="center" vertical="center"/>
    </xf>
    <xf numFmtId="165" fontId="1" fillId="0" borderId="10" xfId="57" applyNumberFormat="1" applyFont="1" applyFill="1" applyBorder="1" applyAlignment="1" applyProtection="1">
      <alignment vertical="center"/>
      <protection/>
    </xf>
    <xf numFmtId="1" fontId="22" fillId="0" borderId="0" xfId="0" applyNumberFormat="1" applyFont="1" applyFill="1" applyBorder="1" applyAlignment="1">
      <alignment horizontal="center" vertical="center" wrapText="1"/>
    </xf>
    <xf numFmtId="0" fontId="22" fillId="0" borderId="0" xfId="77" applyFont="1" applyFill="1" applyAlignment="1">
      <alignment horizontal="left" vertical="center"/>
      <protection/>
    </xf>
    <xf numFmtId="0" fontId="0" fillId="0" borderId="0" xfId="0" applyFill="1" applyAlignment="1">
      <alignment/>
    </xf>
    <xf numFmtId="0" fontId="13" fillId="0" borderId="29" xfId="0" applyFont="1" applyFill="1" applyBorder="1" applyAlignment="1">
      <alignment horizontal="center" vertical="center"/>
    </xf>
    <xf numFmtId="0" fontId="13" fillId="0" borderId="0" xfId="0" applyFont="1" applyFill="1" applyAlignment="1">
      <alignment/>
    </xf>
    <xf numFmtId="0" fontId="13" fillId="0" borderId="10" xfId="0" applyFont="1" applyFill="1" applyBorder="1" applyAlignment="1">
      <alignment horizontal="left" wrapText="1"/>
    </xf>
    <xf numFmtId="0" fontId="1" fillId="0" borderId="10" xfId="78" applyFont="1" applyFill="1" applyBorder="1" applyAlignment="1">
      <alignment horizontal="left" vertical="center" wrapText="1"/>
      <protection/>
    </xf>
    <xf numFmtId="0" fontId="13" fillId="0" borderId="23" xfId="77" applyFont="1" applyFill="1" applyBorder="1" applyAlignment="1">
      <alignment horizontal="center" vertical="center"/>
      <protection/>
    </xf>
    <xf numFmtId="0" fontId="13" fillId="0" borderId="10" xfId="77" applyFont="1" applyFill="1" applyBorder="1" applyAlignment="1">
      <alignment horizontal="center" vertical="center"/>
      <protection/>
    </xf>
    <xf numFmtId="0" fontId="13" fillId="0" borderId="0" xfId="77" applyFont="1" applyFill="1" applyAlignment="1">
      <alignment horizontal="center" vertical="center"/>
      <protection/>
    </xf>
    <xf numFmtId="0" fontId="13" fillId="0" borderId="14" xfId="0" applyFont="1" applyFill="1" applyBorder="1" applyAlignment="1">
      <alignment wrapText="1"/>
    </xf>
    <xf numFmtId="0" fontId="13" fillId="0" borderId="14" xfId="0" applyFont="1" applyFill="1" applyBorder="1" applyAlignment="1">
      <alignment vertical="center"/>
    </xf>
    <xf numFmtId="0" fontId="13" fillId="0" borderId="23" xfId="0" applyFont="1" applyFill="1" applyBorder="1" applyAlignment="1">
      <alignment vertical="center" wrapText="1"/>
    </xf>
    <xf numFmtId="1" fontId="1" fillId="0" borderId="0" xfId="0" applyNumberFormat="1" applyFont="1" applyFill="1" applyAlignment="1">
      <alignment horizontal="center" vertical="center"/>
    </xf>
    <xf numFmtId="1" fontId="1" fillId="0" borderId="1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13" fillId="0" borderId="0" xfId="0" applyFont="1" applyFill="1" applyBorder="1" applyAlignment="1">
      <alignment wrapText="1"/>
    </xf>
    <xf numFmtId="0" fontId="1" fillId="0" borderId="0" xfId="0" applyFont="1" applyFill="1" applyAlignment="1">
      <alignment vertical="center"/>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xf>
    <xf numFmtId="165" fontId="1" fillId="0" borderId="0" xfId="46" applyNumberFormat="1" applyFont="1" applyFill="1" applyBorder="1" applyAlignment="1" applyProtection="1">
      <alignment vertical="center" wrapText="1"/>
      <protection/>
    </xf>
    <xf numFmtId="0" fontId="22" fillId="0" borderId="10" xfId="0" applyFont="1" applyFill="1" applyBorder="1" applyAlignment="1">
      <alignment vertical="center" wrapText="1"/>
    </xf>
    <xf numFmtId="0" fontId="1" fillId="0" borderId="0" xfId="79" applyNumberFormat="1" applyFont="1" applyFill="1" applyAlignment="1">
      <alignment wrapText="1"/>
      <protection/>
    </xf>
    <xf numFmtId="0" fontId="13" fillId="0" borderId="14" xfId="0" applyNumberFormat="1" applyFont="1" applyFill="1" applyBorder="1" applyAlignment="1">
      <alignment horizontal="justify" vertical="center" wrapText="1"/>
    </xf>
    <xf numFmtId="49" fontId="13" fillId="0" borderId="14" xfId="0" applyNumberFormat="1" applyFont="1" applyFill="1" applyBorder="1" applyAlignment="1">
      <alignment horizontal="left" vertical="center" wrapText="1"/>
    </xf>
    <xf numFmtId="174" fontId="1" fillId="0" borderId="1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21" fillId="0" borderId="14" xfId="0" applyFont="1" applyFill="1" applyBorder="1" applyAlignment="1">
      <alignment/>
    </xf>
    <xf numFmtId="0" fontId="13" fillId="0" borderId="13" xfId="0" applyFont="1" applyFill="1" applyBorder="1" applyAlignment="1">
      <alignment horizontal="center" vertical="center"/>
    </xf>
    <xf numFmtId="0" fontId="13" fillId="0" borderId="0" xfId="69" applyFont="1" applyFill="1" applyAlignment="1">
      <alignment horizontal="center" vertical="center"/>
      <protection/>
    </xf>
    <xf numFmtId="0" fontId="21" fillId="0" borderId="10" xfId="69" applyFont="1" applyFill="1" applyBorder="1" applyAlignment="1">
      <alignment horizontal="center" vertical="center" wrapText="1"/>
      <protection/>
    </xf>
    <xf numFmtId="0" fontId="13" fillId="0" borderId="10" xfId="69" applyFont="1" applyFill="1" applyBorder="1" applyAlignment="1">
      <alignment horizontal="center" vertical="center"/>
      <protection/>
    </xf>
    <xf numFmtId="0" fontId="22" fillId="0" borderId="10" xfId="69" applyFont="1" applyFill="1" applyBorder="1" applyAlignment="1">
      <alignment horizontal="center" vertical="center" wrapText="1"/>
      <protection/>
    </xf>
    <xf numFmtId="0" fontId="13" fillId="0" borderId="23" xfId="69" applyFont="1" applyFill="1" applyBorder="1" applyAlignment="1">
      <alignment horizontal="center" vertical="center"/>
      <protection/>
    </xf>
    <xf numFmtId="1" fontId="22" fillId="0" borderId="10" xfId="69" applyNumberFormat="1" applyFont="1" applyFill="1" applyBorder="1" applyAlignment="1">
      <alignment horizontal="center" vertical="center"/>
      <protection/>
    </xf>
    <xf numFmtId="0" fontId="13" fillId="0" borderId="0" xfId="72" applyFont="1" applyFill="1" applyAlignment="1">
      <alignment horizontal="center" vertical="center"/>
      <protection/>
    </xf>
    <xf numFmtId="0" fontId="13" fillId="0" borderId="10" xfId="74" applyFont="1" applyFill="1" applyBorder="1" applyAlignment="1">
      <alignment horizontal="center" vertical="center"/>
      <protection/>
    </xf>
    <xf numFmtId="1" fontId="22" fillId="0" borderId="10" xfId="74" applyNumberFormat="1" applyFont="1" applyFill="1" applyBorder="1" applyAlignment="1">
      <alignment horizontal="center" vertical="center"/>
      <protection/>
    </xf>
    <xf numFmtId="165" fontId="22" fillId="0" borderId="0" xfId="74" applyNumberFormat="1" applyFont="1" applyFill="1" applyBorder="1" applyAlignment="1">
      <alignment vertical="center"/>
      <protection/>
    </xf>
    <xf numFmtId="0" fontId="22" fillId="0" borderId="14" xfId="0" applyFont="1" applyFill="1" applyBorder="1" applyAlignment="1" applyProtection="1">
      <alignment horizontal="center" vertical="center" wrapText="1"/>
      <protection/>
    </xf>
    <xf numFmtId="165" fontId="22" fillId="0" borderId="14" xfId="0" applyNumberFormat="1" applyFont="1" applyFill="1" applyBorder="1" applyAlignment="1" applyProtection="1">
      <alignment horizontal="center" vertical="center" wrapText="1"/>
      <protection/>
    </xf>
    <xf numFmtId="9" fontId="22" fillId="0" borderId="22"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9" fontId="13" fillId="0" borderId="10" xfId="0" applyNumberFormat="1" applyFont="1" applyFill="1" applyBorder="1" applyAlignment="1">
      <alignment horizontal="center" vertical="center" wrapText="1"/>
    </xf>
    <xf numFmtId="0" fontId="13" fillId="0" borderId="10" xfId="0" applyFont="1" applyFill="1" applyBorder="1" applyAlignment="1">
      <alignment/>
    </xf>
    <xf numFmtId="0" fontId="13" fillId="0" borderId="13" xfId="0" applyFont="1" applyFill="1" applyBorder="1" applyAlignment="1">
      <alignment vertical="center" wrapText="1"/>
    </xf>
    <xf numFmtId="0" fontId="13" fillId="0" borderId="0" xfId="0" applyFont="1" applyFill="1" applyBorder="1" applyAlignment="1">
      <alignment/>
    </xf>
    <xf numFmtId="1" fontId="22" fillId="0" borderId="21" xfId="0" applyNumberFormat="1" applyFont="1" applyFill="1" applyBorder="1" applyAlignment="1">
      <alignment horizontal="center" vertical="center"/>
    </xf>
    <xf numFmtId="165" fontId="22" fillId="0" borderId="21" xfId="0" applyNumberFormat="1" applyFont="1" applyFill="1" applyBorder="1" applyAlignment="1">
      <alignment vertical="center"/>
    </xf>
    <xf numFmtId="0" fontId="31" fillId="0" borderId="0" xfId="0" applyFont="1" applyFill="1" applyAlignment="1">
      <alignment/>
    </xf>
    <xf numFmtId="167" fontId="22" fillId="0" borderId="30" xfId="0" applyNumberFormat="1" applyFont="1" applyFill="1" applyBorder="1" applyAlignment="1">
      <alignment horizontal="center" vertical="center" wrapText="1"/>
    </xf>
    <xf numFmtId="167" fontId="22" fillId="0" borderId="31" xfId="0" applyNumberFormat="1" applyFont="1" applyFill="1" applyBorder="1" applyAlignment="1">
      <alignment horizontal="center" vertical="center" wrapText="1"/>
    </xf>
    <xf numFmtId="167" fontId="22" fillId="0" borderId="31" xfId="81" applyNumberFormat="1" applyFont="1" applyFill="1" applyBorder="1" applyAlignment="1" applyProtection="1">
      <alignment horizontal="center" vertical="center" wrapText="1"/>
      <protection/>
    </xf>
    <xf numFmtId="165" fontId="22" fillId="0" borderId="31" xfId="0" applyNumberFormat="1" applyFont="1" applyFill="1" applyBorder="1" applyAlignment="1">
      <alignment horizontal="center" vertical="center" wrapText="1"/>
    </xf>
    <xf numFmtId="167" fontId="22" fillId="0" borderId="32" xfId="0" applyNumberFormat="1" applyFont="1" applyFill="1" applyBorder="1" applyAlignment="1">
      <alignment horizontal="center" vertical="center" wrapText="1"/>
    </xf>
    <xf numFmtId="0" fontId="22" fillId="0" borderId="33" xfId="0" applyFont="1" applyFill="1" applyBorder="1" applyAlignment="1">
      <alignment horizontal="center" vertical="center" wrapText="1"/>
    </xf>
    <xf numFmtId="165" fontId="22" fillId="0" borderId="33"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22" fillId="0" borderId="34" xfId="0" applyFont="1" applyFill="1" applyBorder="1" applyAlignment="1">
      <alignment horizontal="center" vertical="center" wrapText="1"/>
    </xf>
    <xf numFmtId="0" fontId="1" fillId="0" borderId="0" xfId="0" applyFont="1" applyFill="1" applyBorder="1" applyAlignment="1">
      <alignment horizontal="left" vertical="center"/>
    </xf>
    <xf numFmtId="165" fontId="13" fillId="0" borderId="14" xfId="0" applyNumberFormat="1" applyFont="1" applyFill="1" applyBorder="1" applyAlignment="1">
      <alignment horizontal="center" vertical="center"/>
    </xf>
    <xf numFmtId="165" fontId="13" fillId="0" borderId="21"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xf>
    <xf numFmtId="1" fontId="13" fillId="0" borderId="10" xfId="0" applyNumberFormat="1" applyFont="1" applyFill="1" applyBorder="1" applyAlignment="1">
      <alignment horizontal="center" vertical="center"/>
    </xf>
    <xf numFmtId="165" fontId="13" fillId="0" borderId="10" xfId="0" applyNumberFormat="1" applyFont="1" applyFill="1" applyBorder="1" applyAlignment="1">
      <alignment horizontal="center" vertical="center"/>
    </xf>
    <xf numFmtId="9" fontId="13" fillId="0" borderId="10" xfId="0" applyNumberFormat="1" applyFont="1" applyFill="1" applyBorder="1" applyAlignment="1">
      <alignment horizontal="center" vertical="center" wrapText="1"/>
    </xf>
    <xf numFmtId="165" fontId="1" fillId="0" borderId="14" xfId="46" applyFont="1" applyFill="1" applyBorder="1" applyAlignment="1" applyProtection="1">
      <alignment horizontal="center" vertical="center" wrapText="1"/>
      <protection/>
    </xf>
    <xf numFmtId="165" fontId="1" fillId="0" borderId="21" xfId="46"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0" fontId="1" fillId="0" borderId="24" xfId="69" applyFont="1" applyFill="1" applyBorder="1" applyAlignment="1">
      <alignment horizontal="left" vertical="center"/>
      <protection/>
    </xf>
    <xf numFmtId="0" fontId="1" fillId="0" borderId="24" xfId="74" applyFont="1" applyFill="1" applyBorder="1" applyAlignment="1">
      <alignment horizontal="left" vertical="center"/>
      <protection/>
    </xf>
    <xf numFmtId="0" fontId="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xf>
    <xf numFmtId="0" fontId="1" fillId="0" borderId="21" xfId="0" applyFont="1" applyFill="1" applyBorder="1" applyAlignment="1">
      <alignment horizontal="center" vertical="center"/>
    </xf>
    <xf numFmtId="0" fontId="24" fillId="0" borderId="0" xfId="0" applyFont="1" applyFill="1" applyBorder="1" applyAlignment="1">
      <alignment horizontal="center" vertical="center" wrapText="1"/>
    </xf>
    <xf numFmtId="0" fontId="28" fillId="0" borderId="0" xfId="0" applyFont="1" applyFill="1" applyBorder="1" applyAlignment="1">
      <alignment horizontal="left" wrapText="1"/>
    </xf>
    <xf numFmtId="0" fontId="22" fillId="0" borderId="0" xfId="0" applyFont="1" applyFill="1" applyBorder="1" applyAlignment="1">
      <alignment horizontal="center" vertical="center" wrapText="1"/>
    </xf>
    <xf numFmtId="0" fontId="23" fillId="0" borderId="10" xfId="0" applyFont="1" applyFill="1" applyBorder="1" applyAlignment="1">
      <alignment horizontal="center"/>
    </xf>
    <xf numFmtId="0" fontId="22" fillId="0" borderId="35" xfId="0" applyFont="1" applyFill="1" applyBorder="1" applyAlignment="1">
      <alignment horizontal="center" vertical="center" wrapText="1"/>
    </xf>
  </cellXfs>
  <cellStyles count="7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1" xfId="34"/>
    <cellStyle name="Akcent 2" xfId="35"/>
    <cellStyle name="Akcent 2 1" xfId="36"/>
    <cellStyle name="Akcent 3" xfId="37"/>
    <cellStyle name="Akcent 3 1" xfId="38"/>
    <cellStyle name="Akcent 4" xfId="39"/>
    <cellStyle name="Akcent 5" xfId="40"/>
    <cellStyle name="Akcent 6" xfId="41"/>
    <cellStyle name="Dane wejściowe" xfId="42"/>
    <cellStyle name="Dane wyjściowe" xfId="43"/>
    <cellStyle name="Dobry" xfId="44"/>
    <cellStyle name="Dobry 1" xfId="45"/>
    <cellStyle name="Comma" xfId="46"/>
    <cellStyle name="Comma [0]" xfId="47"/>
    <cellStyle name="Dziesiętny 2" xfId="48"/>
    <cellStyle name="Dziesiętny 2 2" xfId="49"/>
    <cellStyle name="Dziesiętny 2 3" xfId="50"/>
    <cellStyle name="Dziesiętny 2 4" xfId="51"/>
    <cellStyle name="Dziesiętny 2 5" xfId="52"/>
    <cellStyle name="Dziesiętny 3" xfId="53"/>
    <cellStyle name="Dziesiętny 4" xfId="54"/>
    <cellStyle name="Dziesiętny 5" xfId="55"/>
    <cellStyle name="Dziesiętny 6" xfId="56"/>
    <cellStyle name="Dziesiętny 7" xfId="57"/>
    <cellStyle name="Dziesiętny 8" xfId="58"/>
    <cellStyle name="Komórka połączona" xfId="59"/>
    <cellStyle name="Komórka zaznaczona" xfId="60"/>
    <cellStyle name="Nagłówek 1" xfId="61"/>
    <cellStyle name="Nagłówek 1 1" xfId="62"/>
    <cellStyle name="Nagłówek 2" xfId="63"/>
    <cellStyle name="Nagłówek 2 1" xfId="64"/>
    <cellStyle name="Nagłówek 3" xfId="65"/>
    <cellStyle name="Nagłówek 4" xfId="66"/>
    <cellStyle name="Neutralny" xfId="67"/>
    <cellStyle name="Neutralny 1" xfId="68"/>
    <cellStyle name="Normalny 2" xfId="69"/>
    <cellStyle name="Normalny 2 4" xfId="70"/>
    <cellStyle name="Normalny 3" xfId="71"/>
    <cellStyle name="Normalny 4" xfId="72"/>
    <cellStyle name="Normalny 5" xfId="73"/>
    <cellStyle name="Normalny 6" xfId="74"/>
    <cellStyle name="Normalny 7" xfId="75"/>
    <cellStyle name="Normalny 8" xfId="76"/>
    <cellStyle name="Normalny_Arkusz1" xfId="77"/>
    <cellStyle name="Normalny_Arkusz13 2" xfId="78"/>
    <cellStyle name="Normalny_Pakiety" xfId="79"/>
    <cellStyle name="Obliczenia" xfId="80"/>
    <cellStyle name="Percent" xfId="81"/>
    <cellStyle name="Styl 2" xfId="82"/>
    <cellStyle name="Suma" xfId="83"/>
    <cellStyle name="Tekst objaśnienia" xfId="84"/>
    <cellStyle name="Tekst ostrzeżenia" xfId="85"/>
    <cellStyle name="Tytuł" xfId="86"/>
    <cellStyle name="Uwaga" xfId="87"/>
    <cellStyle name="Currency" xfId="88"/>
    <cellStyle name="Currency [0]" xfId="89"/>
    <cellStyle name="Zły" xfId="90"/>
    <cellStyle name="Zły 1"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41"/>
  <sheetViews>
    <sheetView tabSelected="1" view="pageBreakPreview" zoomScale="82" zoomScaleNormal="70" zoomScaleSheetLayoutView="82" zoomScalePageLayoutView="0" workbookViewId="0" topLeftCell="A218">
      <selection activeCell="B286" sqref="B286"/>
    </sheetView>
  </sheetViews>
  <sheetFormatPr defaultColWidth="9.140625" defaultRowHeight="15"/>
  <cols>
    <col min="1" max="1" width="7.00390625" style="2" customWidth="1"/>
    <col min="2" max="2" width="94.28125" style="156" customWidth="1"/>
    <col min="3" max="4" width="12.28125" style="2" customWidth="1"/>
    <col min="5" max="5" width="10.8515625" style="5" customWidth="1"/>
    <col min="6" max="6" width="22.57421875" style="2" customWidth="1"/>
    <col min="7" max="7" width="21.7109375" style="2" customWidth="1"/>
    <col min="8" max="8" width="16.140625" style="6" customWidth="1"/>
    <col min="9" max="9" width="15.421875" style="2" customWidth="1"/>
    <col min="10" max="10" width="16.140625" style="6" customWidth="1"/>
    <col min="11" max="11" width="18.57421875" style="6" customWidth="1"/>
    <col min="12" max="12" width="16.28125" style="6" customWidth="1"/>
    <col min="13" max="13" width="15.140625" style="2" customWidth="1"/>
    <col min="14" max="14" width="13.57421875" style="2" customWidth="1"/>
    <col min="15" max="15" width="12.8515625" style="2" customWidth="1"/>
    <col min="16" max="16" width="16.00390625" style="2" customWidth="1"/>
    <col min="17" max="17" width="16.140625" style="2" customWidth="1"/>
    <col min="18" max="18" width="14.421875" style="2" customWidth="1"/>
    <col min="19" max="19" width="15.00390625" style="8" customWidth="1"/>
    <col min="20" max="20" width="14.8515625" style="9" customWidth="1"/>
    <col min="21" max="21" width="16.00390625" style="9" customWidth="1"/>
    <col min="22" max="22" width="9.140625" style="1" customWidth="1"/>
    <col min="23" max="23" width="24.57421875" style="1" customWidth="1"/>
    <col min="24" max="24" width="16.140625" style="1" customWidth="1"/>
    <col min="25" max="25" width="15.8515625" style="1" customWidth="1"/>
    <col min="26" max="26" width="13.421875" style="1" customWidth="1"/>
    <col min="27" max="27" width="11.421875" style="2" customWidth="1"/>
    <col min="28" max="28" width="13.140625" style="2" customWidth="1"/>
    <col min="29" max="29" width="14.8515625" style="2" customWidth="1"/>
    <col min="30" max="30" width="9.57421875" style="2" customWidth="1"/>
    <col min="31" max="31" width="9.421875" style="2" customWidth="1"/>
    <col min="32" max="32" width="10.7109375" style="2" customWidth="1"/>
    <col min="33" max="33" width="6.28125" style="2" customWidth="1"/>
    <col min="34" max="34" width="13.28125" style="2" customWidth="1"/>
    <col min="35" max="35" width="14.57421875" style="2" customWidth="1"/>
    <col min="36" max="162" width="9.140625" style="2" customWidth="1"/>
    <col min="163" max="163" width="3.8515625" style="2" customWidth="1"/>
    <col min="164" max="164" width="44.140625" style="2" customWidth="1"/>
    <col min="165" max="165" width="9.57421875" style="2" customWidth="1"/>
    <col min="166" max="166" width="9.00390625" style="2" customWidth="1"/>
    <col min="167" max="167" width="14.28125" style="2" customWidth="1"/>
    <col min="168" max="168" width="9.421875" style="2" customWidth="1"/>
    <col min="169" max="169" width="11.421875" style="2" customWidth="1"/>
    <col min="170" max="170" width="9.7109375" style="2" customWidth="1"/>
    <col min="171" max="171" width="13.28125" style="2" customWidth="1"/>
    <col min="172" max="172" width="13.8515625" style="2" customWidth="1"/>
    <col min="173" max="173" width="19.00390625" style="2" customWidth="1"/>
    <col min="174" max="174" width="18.8515625" style="2" customWidth="1"/>
    <col min="175" max="175" width="14.00390625" style="2" customWidth="1"/>
    <col min="176" max="16384" width="9.140625" style="2" customWidth="1"/>
  </cols>
  <sheetData>
    <row r="1" ht="20.25" customHeight="1">
      <c r="A1" s="380" t="s">
        <v>373</v>
      </c>
    </row>
    <row r="2" ht="12.75">
      <c r="A2" s="48"/>
    </row>
    <row r="3" spans="2:15" ht="28.5" customHeight="1">
      <c r="B3" s="3" t="s">
        <v>38</v>
      </c>
      <c r="D3" s="4"/>
      <c r="O3" s="7"/>
    </row>
    <row r="4" spans="1:23" ht="111" customHeight="1">
      <c r="A4" s="10" t="s">
        <v>39</v>
      </c>
      <c r="B4" s="11" t="s">
        <v>40</v>
      </c>
      <c r="C4" s="12" t="s">
        <v>41</v>
      </c>
      <c r="D4" s="13" t="s">
        <v>42</v>
      </c>
      <c r="E4" s="12" t="s">
        <v>43</v>
      </c>
      <c r="F4" s="12" t="s">
        <v>44</v>
      </c>
      <c r="G4" s="12" t="s">
        <v>45</v>
      </c>
      <c r="H4" s="14" t="s">
        <v>46</v>
      </c>
      <c r="I4" s="15" t="s">
        <v>47</v>
      </c>
      <c r="J4" s="14" t="s">
        <v>48</v>
      </c>
      <c r="K4" s="14" t="s">
        <v>49</v>
      </c>
      <c r="L4" s="14" t="s">
        <v>50</v>
      </c>
      <c r="M4" s="12" t="s">
        <v>51</v>
      </c>
      <c r="N4" s="12" t="s">
        <v>52</v>
      </c>
      <c r="O4" s="16" t="s">
        <v>53</v>
      </c>
      <c r="P4" s="16" t="s">
        <v>54</v>
      </c>
      <c r="Q4" s="17" t="s">
        <v>55</v>
      </c>
      <c r="R4" s="17" t="s">
        <v>56</v>
      </c>
      <c r="S4" s="18" t="s">
        <v>57</v>
      </c>
      <c r="T4" s="19" t="s">
        <v>58</v>
      </c>
      <c r="U4" s="20" t="s">
        <v>59</v>
      </c>
      <c r="W4" s="21"/>
    </row>
    <row r="5" spans="1:21" ht="54" customHeight="1">
      <c r="A5" s="22">
        <v>1</v>
      </c>
      <c r="B5" s="23" t="s">
        <v>60</v>
      </c>
      <c r="C5" s="24" t="s">
        <v>61</v>
      </c>
      <c r="D5" s="24" t="s">
        <v>62</v>
      </c>
      <c r="E5" s="25">
        <v>8000</v>
      </c>
      <c r="F5" s="26"/>
      <c r="G5" s="26"/>
      <c r="H5" s="27"/>
      <c r="I5" s="28"/>
      <c r="J5" s="29">
        <f>ROUND(H5*I5+H5,2)</f>
        <v>0</v>
      </c>
      <c r="K5" s="27">
        <f>ROUND(H5*E5,2)</f>
        <v>0</v>
      </c>
      <c r="L5" s="27">
        <f>ROUND(K5*I5+K5,2)</f>
        <v>0</v>
      </c>
      <c r="M5" s="26"/>
      <c r="N5" s="26"/>
      <c r="O5" s="26"/>
      <c r="P5" s="26"/>
      <c r="Q5" s="26"/>
      <c r="R5" s="26"/>
      <c r="S5" s="30">
        <f>E5/5</f>
        <v>1600</v>
      </c>
      <c r="T5" s="27">
        <f>ROUND(S5*H5,2)</f>
        <v>0</v>
      </c>
      <c r="U5" s="27">
        <f>ROUND(T5*I5+T5,2)</f>
        <v>0</v>
      </c>
    </row>
    <row r="6" spans="1:21" ht="49.5" customHeight="1">
      <c r="A6" s="22">
        <v>2</v>
      </c>
      <c r="B6" s="23" t="s">
        <v>63</v>
      </c>
      <c r="C6" s="24" t="s">
        <v>61</v>
      </c>
      <c r="D6" s="24" t="s">
        <v>64</v>
      </c>
      <c r="E6" s="30">
        <v>100</v>
      </c>
      <c r="F6" s="26"/>
      <c r="G6" s="26"/>
      <c r="H6" s="27"/>
      <c r="I6" s="28"/>
      <c r="J6" s="29">
        <f aca="true" t="shared" si="0" ref="J6:J13">ROUND(H6*I6+H6,2)</f>
        <v>0</v>
      </c>
      <c r="K6" s="27">
        <f aca="true" t="shared" si="1" ref="K6:K13">ROUND(H6*E6,2)</f>
        <v>0</v>
      </c>
      <c r="L6" s="27">
        <f aca="true" t="shared" si="2" ref="L6:L13">ROUND(K6*I6+K6,2)</f>
        <v>0</v>
      </c>
      <c r="M6" s="26"/>
      <c r="N6" s="26"/>
      <c r="O6" s="26"/>
      <c r="P6" s="26"/>
      <c r="Q6" s="26"/>
      <c r="R6" s="26"/>
      <c r="S6" s="30">
        <f>E6/5</f>
        <v>20</v>
      </c>
      <c r="T6" s="27">
        <f aca="true" t="shared" si="3" ref="T6:T13">ROUND(S6*H6,2)</f>
        <v>0</v>
      </c>
      <c r="U6" s="27">
        <f aca="true" t="shared" si="4" ref="U6:U13">ROUND(T6*I6+T6,2)</f>
        <v>0</v>
      </c>
    </row>
    <row r="7" spans="1:21" ht="150" customHeight="1">
      <c r="A7" s="22">
        <v>3</v>
      </c>
      <c r="B7" s="23" t="s">
        <v>65</v>
      </c>
      <c r="C7" s="24" t="s">
        <v>61</v>
      </c>
      <c r="D7" s="24" t="s">
        <v>66</v>
      </c>
      <c r="E7" s="30">
        <v>30</v>
      </c>
      <c r="F7" s="26"/>
      <c r="G7" s="26"/>
      <c r="H7" s="27"/>
      <c r="I7" s="28"/>
      <c r="J7" s="29">
        <f t="shared" si="0"/>
        <v>0</v>
      </c>
      <c r="K7" s="27">
        <f t="shared" si="1"/>
        <v>0</v>
      </c>
      <c r="L7" s="27">
        <f t="shared" si="2"/>
        <v>0</v>
      </c>
      <c r="M7" s="26"/>
      <c r="N7" s="26"/>
      <c r="O7" s="26"/>
      <c r="P7" s="26"/>
      <c r="Q7" s="26"/>
      <c r="R7" s="26"/>
      <c r="S7" s="30">
        <v>5</v>
      </c>
      <c r="T7" s="27">
        <f t="shared" si="3"/>
        <v>0</v>
      </c>
      <c r="U7" s="27">
        <f t="shared" si="4"/>
        <v>0</v>
      </c>
    </row>
    <row r="8" spans="1:21" ht="38.25">
      <c r="A8" s="22">
        <v>4</v>
      </c>
      <c r="B8" s="23" t="s">
        <v>67</v>
      </c>
      <c r="C8" s="24" t="s">
        <v>61</v>
      </c>
      <c r="D8" s="24" t="s">
        <v>68</v>
      </c>
      <c r="E8" s="30">
        <v>800</v>
      </c>
      <c r="F8" s="26"/>
      <c r="G8" s="26"/>
      <c r="H8" s="27"/>
      <c r="I8" s="28"/>
      <c r="J8" s="29">
        <f t="shared" si="0"/>
        <v>0</v>
      </c>
      <c r="K8" s="27">
        <f t="shared" si="1"/>
        <v>0</v>
      </c>
      <c r="L8" s="27">
        <f t="shared" si="2"/>
        <v>0</v>
      </c>
      <c r="M8" s="26"/>
      <c r="N8" s="26"/>
      <c r="O8" s="26"/>
      <c r="P8" s="26"/>
      <c r="Q8" s="26"/>
      <c r="R8" s="26"/>
      <c r="S8" s="30">
        <f aca="true" t="shared" si="5" ref="S8:S13">E8/5</f>
        <v>160</v>
      </c>
      <c r="T8" s="27">
        <f t="shared" si="3"/>
        <v>0</v>
      </c>
      <c r="U8" s="27">
        <f t="shared" si="4"/>
        <v>0</v>
      </c>
    </row>
    <row r="9" spans="1:21" ht="38.25">
      <c r="A9" s="22">
        <v>5</v>
      </c>
      <c r="B9" s="23" t="s">
        <v>69</v>
      </c>
      <c r="C9" s="24" t="s">
        <v>61</v>
      </c>
      <c r="D9" s="24" t="s">
        <v>70</v>
      </c>
      <c r="E9" s="30">
        <v>40</v>
      </c>
      <c r="F9" s="26"/>
      <c r="G9" s="26"/>
      <c r="H9" s="27"/>
      <c r="I9" s="28"/>
      <c r="J9" s="29">
        <f t="shared" si="0"/>
        <v>0</v>
      </c>
      <c r="K9" s="27">
        <f t="shared" si="1"/>
        <v>0</v>
      </c>
      <c r="L9" s="27">
        <f t="shared" si="2"/>
        <v>0</v>
      </c>
      <c r="M9" s="26"/>
      <c r="N9" s="26"/>
      <c r="O9" s="26"/>
      <c r="P9" s="26"/>
      <c r="Q9" s="26"/>
      <c r="R9" s="26"/>
      <c r="S9" s="30">
        <f t="shared" si="5"/>
        <v>8</v>
      </c>
      <c r="T9" s="27">
        <f t="shared" si="3"/>
        <v>0</v>
      </c>
      <c r="U9" s="27">
        <f t="shared" si="4"/>
        <v>0</v>
      </c>
    </row>
    <row r="10" spans="1:21" ht="38.25">
      <c r="A10" s="22">
        <v>6</v>
      </c>
      <c r="B10" s="23" t="s">
        <v>71</v>
      </c>
      <c r="C10" s="24" t="s">
        <v>61</v>
      </c>
      <c r="D10" s="24" t="s">
        <v>72</v>
      </c>
      <c r="E10" s="30">
        <v>10000</v>
      </c>
      <c r="F10" s="26"/>
      <c r="G10" s="26"/>
      <c r="H10" s="27"/>
      <c r="I10" s="28"/>
      <c r="J10" s="29">
        <f t="shared" si="0"/>
        <v>0</v>
      </c>
      <c r="K10" s="27">
        <f t="shared" si="1"/>
        <v>0</v>
      </c>
      <c r="L10" s="27">
        <f t="shared" si="2"/>
        <v>0</v>
      </c>
      <c r="M10" s="26"/>
      <c r="N10" s="26"/>
      <c r="O10" s="26"/>
      <c r="P10" s="26"/>
      <c r="Q10" s="26"/>
      <c r="R10" s="26"/>
      <c r="S10" s="30">
        <f t="shared" si="5"/>
        <v>2000</v>
      </c>
      <c r="T10" s="27">
        <f t="shared" si="3"/>
        <v>0</v>
      </c>
      <c r="U10" s="27">
        <f t="shared" si="4"/>
        <v>0</v>
      </c>
    </row>
    <row r="11" spans="1:21" ht="57" customHeight="1">
      <c r="A11" s="22">
        <v>7</v>
      </c>
      <c r="B11" s="23" t="s">
        <v>368</v>
      </c>
      <c r="C11" s="24" t="s">
        <v>61</v>
      </c>
      <c r="D11" s="24" t="s">
        <v>64</v>
      </c>
      <c r="E11" s="30">
        <v>100</v>
      </c>
      <c r="F11" s="26"/>
      <c r="G11" s="26"/>
      <c r="H11" s="27"/>
      <c r="I11" s="28"/>
      <c r="J11" s="29">
        <f t="shared" si="0"/>
        <v>0</v>
      </c>
      <c r="K11" s="27">
        <f t="shared" si="1"/>
        <v>0</v>
      </c>
      <c r="L11" s="27">
        <f t="shared" si="2"/>
        <v>0</v>
      </c>
      <c r="M11" s="26"/>
      <c r="N11" s="26"/>
      <c r="O11" s="26"/>
      <c r="P11" s="26"/>
      <c r="Q11" s="26"/>
      <c r="R11" s="26"/>
      <c r="S11" s="30">
        <f t="shared" si="5"/>
        <v>20</v>
      </c>
      <c r="T11" s="27">
        <f t="shared" si="3"/>
        <v>0</v>
      </c>
      <c r="U11" s="27">
        <f t="shared" si="4"/>
        <v>0</v>
      </c>
    </row>
    <row r="12" spans="1:21" ht="51">
      <c r="A12" s="22">
        <v>8</v>
      </c>
      <c r="B12" s="23" t="s">
        <v>369</v>
      </c>
      <c r="C12" s="24" t="s">
        <v>61</v>
      </c>
      <c r="D12" s="24" t="s">
        <v>64</v>
      </c>
      <c r="E12" s="30">
        <v>100</v>
      </c>
      <c r="F12" s="26"/>
      <c r="G12" s="26"/>
      <c r="H12" s="27"/>
      <c r="I12" s="28"/>
      <c r="J12" s="29">
        <f t="shared" si="0"/>
        <v>0</v>
      </c>
      <c r="K12" s="27">
        <f t="shared" si="1"/>
        <v>0</v>
      </c>
      <c r="L12" s="27">
        <f t="shared" si="2"/>
        <v>0</v>
      </c>
      <c r="M12" s="26"/>
      <c r="N12" s="26"/>
      <c r="O12" s="26"/>
      <c r="P12" s="26"/>
      <c r="Q12" s="26"/>
      <c r="R12" s="26"/>
      <c r="S12" s="30">
        <f t="shared" si="5"/>
        <v>20</v>
      </c>
      <c r="T12" s="27">
        <f t="shared" si="3"/>
        <v>0</v>
      </c>
      <c r="U12" s="27">
        <f t="shared" si="4"/>
        <v>0</v>
      </c>
    </row>
    <row r="13" spans="1:21" ht="38.25">
      <c r="A13" s="22">
        <v>9</v>
      </c>
      <c r="B13" s="23" t="s">
        <v>73</v>
      </c>
      <c r="C13" s="24" t="s">
        <v>61</v>
      </c>
      <c r="D13" s="24" t="s">
        <v>74</v>
      </c>
      <c r="E13" s="30">
        <v>50</v>
      </c>
      <c r="F13" s="26"/>
      <c r="G13" s="26"/>
      <c r="H13" s="27"/>
      <c r="I13" s="28"/>
      <c r="J13" s="29">
        <f t="shared" si="0"/>
        <v>0</v>
      </c>
      <c r="K13" s="27">
        <f t="shared" si="1"/>
        <v>0</v>
      </c>
      <c r="L13" s="27">
        <f t="shared" si="2"/>
        <v>0</v>
      </c>
      <c r="M13" s="26"/>
      <c r="N13" s="26"/>
      <c r="O13" s="26"/>
      <c r="P13" s="26"/>
      <c r="Q13" s="26"/>
      <c r="R13" s="26"/>
      <c r="S13" s="30">
        <f t="shared" si="5"/>
        <v>10</v>
      </c>
      <c r="T13" s="27">
        <f t="shared" si="3"/>
        <v>0</v>
      </c>
      <c r="U13" s="27">
        <f t="shared" si="4"/>
        <v>0</v>
      </c>
    </row>
    <row r="14" spans="2:21" ht="12.75">
      <c r="B14" s="2"/>
      <c r="E14" s="31"/>
      <c r="I14" s="32"/>
      <c r="J14" s="33" t="s">
        <v>75</v>
      </c>
      <c r="K14" s="33">
        <f>SUM(K5:K13)</f>
        <v>0</v>
      </c>
      <c r="L14" s="33">
        <f>SUM(L5:L13)</f>
        <v>0</v>
      </c>
      <c r="S14" s="34" t="s">
        <v>75</v>
      </c>
      <c r="T14" s="35">
        <f>SUM(T5:T13)</f>
        <v>0</v>
      </c>
      <c r="U14" s="35">
        <f>SUM(U5:U13)</f>
        <v>0</v>
      </c>
    </row>
    <row r="15" spans="2:21" ht="12.75">
      <c r="B15" s="3" t="s">
        <v>76</v>
      </c>
      <c r="E15" s="31"/>
      <c r="I15" s="32"/>
      <c r="J15" s="36"/>
      <c r="K15" s="36"/>
      <c r="L15" s="36"/>
      <c r="S15" s="37"/>
      <c r="T15" s="38"/>
      <c r="U15" s="38"/>
    </row>
    <row r="16" spans="2:21" ht="51" customHeight="1">
      <c r="B16" s="39" t="s">
        <v>77</v>
      </c>
      <c r="E16" s="31"/>
      <c r="I16" s="32"/>
      <c r="J16" s="36"/>
      <c r="K16" s="36"/>
      <c r="L16" s="36"/>
      <c r="S16" s="37"/>
      <c r="T16" s="38"/>
      <c r="U16" s="38"/>
    </row>
    <row r="17" spans="2:21" ht="25.5">
      <c r="B17" s="39" t="s">
        <v>78</v>
      </c>
      <c r="E17" s="31"/>
      <c r="I17" s="32"/>
      <c r="J17" s="36"/>
      <c r="K17" s="40"/>
      <c r="L17" s="40"/>
      <c r="S17" s="37"/>
      <c r="T17" s="38"/>
      <c r="U17" s="38"/>
    </row>
    <row r="18" spans="2:21" ht="13.5" customHeight="1">
      <c r="B18" s="2"/>
      <c r="E18" s="31"/>
      <c r="I18" s="32"/>
      <c r="J18" s="36"/>
      <c r="K18" s="40"/>
      <c r="L18" s="40"/>
      <c r="P18" s="389" t="s">
        <v>79</v>
      </c>
      <c r="Q18" s="389"/>
      <c r="R18" s="389"/>
      <c r="S18" s="389"/>
      <c r="T18" s="389"/>
      <c r="U18" s="389"/>
    </row>
    <row r="19" spans="2:21" ht="57.75" customHeight="1">
      <c r="B19" s="2"/>
      <c r="E19" s="31"/>
      <c r="I19" s="32"/>
      <c r="J19" s="36"/>
      <c r="K19" s="40"/>
      <c r="L19" s="40"/>
      <c r="P19" s="41" t="s">
        <v>80</v>
      </c>
      <c r="Q19" s="41" t="s">
        <v>81</v>
      </c>
      <c r="R19" s="41" t="s">
        <v>58</v>
      </c>
      <c r="S19" s="42" t="s">
        <v>59</v>
      </c>
      <c r="T19" s="42" t="s">
        <v>82</v>
      </c>
      <c r="U19" s="42" t="s">
        <v>83</v>
      </c>
    </row>
    <row r="20" spans="2:21" ht="12.75">
      <c r="B20" s="2"/>
      <c r="E20" s="31"/>
      <c r="I20" s="32"/>
      <c r="J20" s="36"/>
      <c r="K20" s="40"/>
      <c r="L20" s="40"/>
      <c r="P20" s="43">
        <f>K14</f>
        <v>0</v>
      </c>
      <c r="Q20" s="44">
        <f>L14</f>
        <v>0</v>
      </c>
      <c r="R20" s="45">
        <f>T14</f>
        <v>0</v>
      </c>
      <c r="S20" s="46">
        <f>U14</f>
        <v>0</v>
      </c>
      <c r="T20" s="44">
        <f>P20+R20</f>
        <v>0</v>
      </c>
      <c r="U20" s="47">
        <f>Q20+S20</f>
        <v>0</v>
      </c>
    </row>
    <row r="21" spans="2:21" ht="12.75">
      <c r="B21" s="2"/>
      <c r="E21" s="31"/>
      <c r="I21" s="32"/>
      <c r="J21" s="36"/>
      <c r="K21" s="40"/>
      <c r="L21" s="40"/>
      <c r="S21" s="37"/>
      <c r="T21" s="38"/>
      <c r="U21" s="38"/>
    </row>
    <row r="22" spans="1:15" ht="15" customHeight="1">
      <c r="A22" s="56"/>
      <c r="B22" s="56"/>
      <c r="C22" s="56"/>
      <c r="D22" s="56"/>
      <c r="E22" s="57"/>
      <c r="F22" s="56"/>
      <c r="G22" s="56"/>
      <c r="H22" s="58"/>
      <c r="I22" s="59"/>
      <c r="J22" s="63"/>
      <c r="K22" s="63"/>
      <c r="L22" s="63"/>
      <c r="M22" s="60"/>
      <c r="N22" s="60"/>
      <c r="O22" s="60"/>
    </row>
    <row r="23" spans="2:15" ht="14.25" customHeight="1">
      <c r="B23" s="48" t="s">
        <v>84</v>
      </c>
      <c r="D23" s="4"/>
      <c r="O23" s="7"/>
    </row>
    <row r="24" spans="1:23" ht="102" customHeight="1">
      <c r="A24" s="10" t="s">
        <v>39</v>
      </c>
      <c r="B24" s="11" t="s">
        <v>40</v>
      </c>
      <c r="C24" s="12" t="s">
        <v>41</v>
      </c>
      <c r="D24" s="13" t="s">
        <v>42</v>
      </c>
      <c r="E24" s="12" t="s">
        <v>43</v>
      </c>
      <c r="F24" s="12" t="s">
        <v>44</v>
      </c>
      <c r="G24" s="12" t="s">
        <v>45</v>
      </c>
      <c r="H24" s="14" t="s">
        <v>46</v>
      </c>
      <c r="I24" s="15" t="s">
        <v>47</v>
      </c>
      <c r="J24" s="14" t="s">
        <v>48</v>
      </c>
      <c r="K24" s="14" t="s">
        <v>49</v>
      </c>
      <c r="L24" s="14" t="s">
        <v>50</v>
      </c>
      <c r="M24" s="12" t="s">
        <v>51</v>
      </c>
      <c r="N24" s="12" t="s">
        <v>52</v>
      </c>
      <c r="O24" s="16" t="s">
        <v>53</v>
      </c>
      <c r="P24" s="16" t="s">
        <v>54</v>
      </c>
      <c r="Q24" s="17" t="s">
        <v>55</v>
      </c>
      <c r="R24" s="17" t="s">
        <v>56</v>
      </c>
      <c r="S24" s="18" t="s">
        <v>57</v>
      </c>
      <c r="T24" s="19" t="s">
        <v>58</v>
      </c>
      <c r="U24" s="20" t="s">
        <v>59</v>
      </c>
      <c r="W24" s="21"/>
    </row>
    <row r="25" spans="1:21" ht="45" customHeight="1">
      <c r="A25" s="49">
        <v>1</v>
      </c>
      <c r="B25" s="50" t="s">
        <v>85</v>
      </c>
      <c r="C25" s="24" t="s">
        <v>61</v>
      </c>
      <c r="D25" s="24" t="s">
        <v>86</v>
      </c>
      <c r="E25" s="25">
        <v>8000</v>
      </c>
      <c r="F25" s="49"/>
      <c r="G25" s="49"/>
      <c r="H25" s="27"/>
      <c r="I25" s="51"/>
      <c r="J25" s="29">
        <f>ROUND(H25*I25+H25,2)</f>
        <v>0</v>
      </c>
      <c r="K25" s="27">
        <f>ROUND(H25*E25,2)</f>
        <v>0</v>
      </c>
      <c r="L25" s="27">
        <f>ROUND(K25*I25+K25,2)</f>
        <v>0</v>
      </c>
      <c r="M25" s="22"/>
      <c r="N25" s="22"/>
      <c r="O25" s="22"/>
      <c r="P25" s="26"/>
      <c r="Q25" s="26"/>
      <c r="R25" s="26"/>
      <c r="S25" s="30">
        <f>E25/5</f>
        <v>1600</v>
      </c>
      <c r="T25" s="27">
        <f>ROUND(S25*H25,2)</f>
        <v>0</v>
      </c>
      <c r="U25" s="27">
        <f>ROUND(T25*I25+T25,2)</f>
        <v>0</v>
      </c>
    </row>
    <row r="26" spans="1:21" ht="48.75" customHeight="1">
      <c r="A26" s="49">
        <v>2</v>
      </c>
      <c r="B26" s="23" t="s">
        <v>87</v>
      </c>
      <c r="C26" s="24" t="s">
        <v>61</v>
      </c>
      <c r="D26" s="24" t="s">
        <v>88</v>
      </c>
      <c r="E26" s="30">
        <v>400</v>
      </c>
      <c r="F26" s="49"/>
      <c r="G26" s="49"/>
      <c r="H26" s="27"/>
      <c r="I26" s="51"/>
      <c r="J26" s="29">
        <f>ROUND(H26*I26+H26,2)</f>
        <v>0</v>
      </c>
      <c r="K26" s="27">
        <f>ROUND(H26*E26,2)</f>
        <v>0</v>
      </c>
      <c r="L26" s="27">
        <f>ROUND(K26*I26+K26,2)</f>
        <v>0</v>
      </c>
      <c r="M26" s="22"/>
      <c r="N26" s="22"/>
      <c r="O26" s="22"/>
      <c r="P26" s="26"/>
      <c r="Q26" s="26"/>
      <c r="R26" s="26"/>
      <c r="S26" s="30">
        <f>E26/5</f>
        <v>80</v>
      </c>
      <c r="T26" s="27">
        <f>ROUND(S26*H26,2)</f>
        <v>0</v>
      </c>
      <c r="U26" s="27">
        <f>ROUND(T26*I26+T26,2)</f>
        <v>0</v>
      </c>
    </row>
    <row r="27" spans="1:21" ht="25.5">
      <c r="A27" s="49">
        <v>3</v>
      </c>
      <c r="B27" s="23" t="s">
        <v>89</v>
      </c>
      <c r="C27" s="24" t="s">
        <v>61</v>
      </c>
      <c r="D27" s="24" t="s">
        <v>90</v>
      </c>
      <c r="E27" s="30">
        <v>7000</v>
      </c>
      <c r="F27" s="49"/>
      <c r="G27" s="49"/>
      <c r="H27" s="27"/>
      <c r="I27" s="51"/>
      <c r="J27" s="29">
        <f>ROUND(H27*I27+H27,2)</f>
        <v>0</v>
      </c>
      <c r="K27" s="27">
        <f>ROUND(H27*E27,2)</f>
        <v>0</v>
      </c>
      <c r="L27" s="27">
        <f>ROUND(K27*I27+K27,2)</f>
        <v>0</v>
      </c>
      <c r="M27" s="22"/>
      <c r="N27" s="22"/>
      <c r="O27" s="22"/>
      <c r="P27" s="26"/>
      <c r="Q27" s="26"/>
      <c r="R27" s="26"/>
      <c r="S27" s="30">
        <f>E27/5</f>
        <v>1400</v>
      </c>
      <c r="T27" s="27">
        <f>ROUND(S27*H27,2)</f>
        <v>0</v>
      </c>
      <c r="U27" s="27">
        <f>ROUND(T27*I27+T27,2)</f>
        <v>0</v>
      </c>
    </row>
    <row r="28" spans="1:21" ht="51">
      <c r="A28" s="49">
        <v>4</v>
      </c>
      <c r="B28" s="53" t="s">
        <v>91</v>
      </c>
      <c r="C28" s="24" t="s">
        <v>61</v>
      </c>
      <c r="D28" s="24" t="s">
        <v>64</v>
      </c>
      <c r="E28" s="30">
        <v>100</v>
      </c>
      <c r="F28" s="49"/>
      <c r="G28" s="49"/>
      <c r="H28" s="27"/>
      <c r="I28" s="51"/>
      <c r="J28" s="29">
        <f>ROUND(H28*I28+H28,2)</f>
        <v>0</v>
      </c>
      <c r="K28" s="27">
        <f>ROUND(H28*E28,2)</f>
        <v>0</v>
      </c>
      <c r="L28" s="27">
        <f>ROUND(K28*I28+K28,2)</f>
        <v>0</v>
      </c>
      <c r="M28" s="22"/>
      <c r="N28" s="22"/>
      <c r="O28" s="22"/>
      <c r="P28" s="26"/>
      <c r="Q28" s="26"/>
      <c r="R28" s="26"/>
      <c r="S28" s="54">
        <v>100</v>
      </c>
      <c r="T28" s="27">
        <f>ROUND(S28*H28,2)</f>
        <v>0</v>
      </c>
      <c r="U28" s="27">
        <f>ROUND(T28*I28+T28,2)</f>
        <v>0</v>
      </c>
    </row>
    <row r="29" spans="1:21" ht="25.5">
      <c r="A29" s="49">
        <v>5</v>
      </c>
      <c r="B29" s="55" t="s">
        <v>92</v>
      </c>
      <c r="C29" s="24" t="s">
        <v>61</v>
      </c>
      <c r="D29" s="24" t="s">
        <v>93</v>
      </c>
      <c r="E29" s="30">
        <v>500</v>
      </c>
      <c r="F29" s="49"/>
      <c r="G29" s="49"/>
      <c r="H29" s="27"/>
      <c r="I29" s="51"/>
      <c r="J29" s="29">
        <f>ROUND(H29*I29+H29,2)</f>
        <v>0</v>
      </c>
      <c r="K29" s="27">
        <f>ROUND(H29*E29,2)</f>
        <v>0</v>
      </c>
      <c r="L29" s="27">
        <f>ROUND(K29*I29+K29,2)</f>
        <v>0</v>
      </c>
      <c r="M29" s="22"/>
      <c r="N29" s="22"/>
      <c r="O29" s="22"/>
      <c r="P29" s="26"/>
      <c r="Q29" s="26"/>
      <c r="R29" s="26"/>
      <c r="S29" s="54">
        <v>200</v>
      </c>
      <c r="T29" s="27">
        <f>ROUND(S29*H29,2)</f>
        <v>0</v>
      </c>
      <c r="U29" s="27">
        <f>ROUND(T29*I29+T29,2)</f>
        <v>0</v>
      </c>
    </row>
    <row r="30" spans="1:21" ht="12.75">
      <c r="A30" s="56"/>
      <c r="B30" s="56"/>
      <c r="C30" s="56"/>
      <c r="D30" s="56"/>
      <c r="E30" s="57"/>
      <c r="F30" s="56"/>
      <c r="G30" s="56"/>
      <c r="H30" s="58"/>
      <c r="I30" s="59"/>
      <c r="J30" s="33" t="s">
        <v>75</v>
      </c>
      <c r="K30" s="33">
        <f>SUM(K25:K29)</f>
        <v>0</v>
      </c>
      <c r="L30" s="33">
        <f>SUM(L25:L29)</f>
        <v>0</v>
      </c>
      <c r="M30" s="60"/>
      <c r="N30" s="60"/>
      <c r="O30" s="60"/>
      <c r="S30" s="61" t="s">
        <v>75</v>
      </c>
      <c r="T30" s="35">
        <f>SUM(T25:T29)</f>
        <v>0</v>
      </c>
      <c r="U30" s="35">
        <f>SUM(U25:U29)</f>
        <v>0</v>
      </c>
    </row>
    <row r="31" spans="1:21" ht="15">
      <c r="A31" s="56"/>
      <c r="B31" s="56"/>
      <c r="C31" s="56"/>
      <c r="D31" s="56"/>
      <c r="E31" s="57"/>
      <c r="F31" s="56"/>
      <c r="G31" s="56"/>
      <c r="H31" s="58"/>
      <c r="I31" s="59"/>
      <c r="J31" s="36"/>
      <c r="K31" s="36"/>
      <c r="L31" s="331"/>
      <c r="M31" s="60"/>
      <c r="N31" s="60"/>
      <c r="O31" s="60"/>
      <c r="S31" s="37"/>
      <c r="T31" s="38"/>
      <c r="U31" s="38"/>
    </row>
    <row r="32" spans="1:21" ht="12.75">
      <c r="A32" s="56"/>
      <c r="B32" s="3" t="s">
        <v>76</v>
      </c>
      <c r="C32" s="56"/>
      <c r="D32" s="56"/>
      <c r="E32" s="57"/>
      <c r="F32" s="56"/>
      <c r="G32" s="56"/>
      <c r="H32" s="58"/>
      <c r="I32" s="59"/>
      <c r="J32" s="36"/>
      <c r="K32" s="36"/>
      <c r="L32" s="36"/>
      <c r="M32" s="60"/>
      <c r="N32" s="60"/>
      <c r="O32" s="60"/>
      <c r="S32" s="37"/>
      <c r="T32" s="38"/>
      <c r="U32" s="38"/>
    </row>
    <row r="33" spans="1:21" ht="51">
      <c r="A33" s="56"/>
      <c r="B33" s="62" t="s">
        <v>94</v>
      </c>
      <c r="C33" s="56"/>
      <c r="D33" s="56"/>
      <c r="E33" s="57"/>
      <c r="F33" s="56"/>
      <c r="G33" s="56"/>
      <c r="H33" s="58"/>
      <c r="I33" s="59"/>
      <c r="J33" s="63"/>
      <c r="K33" s="63"/>
      <c r="L33" s="63"/>
      <c r="M33" s="60"/>
      <c r="N33" s="60"/>
      <c r="O33" s="60"/>
      <c r="U33" s="2"/>
    </row>
    <row r="34" spans="1:21" ht="26.25" customHeight="1">
      <c r="A34" s="56"/>
      <c r="B34" s="62" t="s">
        <v>95</v>
      </c>
      <c r="C34" s="56"/>
      <c r="D34" s="56"/>
      <c r="E34" s="57"/>
      <c r="F34" s="56"/>
      <c r="G34" s="56"/>
      <c r="H34" s="58"/>
      <c r="I34" s="59"/>
      <c r="J34" s="63"/>
      <c r="K34" s="63"/>
      <c r="L34" s="63"/>
      <c r="M34" s="60"/>
      <c r="N34" s="60"/>
      <c r="O34" s="60"/>
      <c r="P34" s="389" t="s">
        <v>96</v>
      </c>
      <c r="Q34" s="389"/>
      <c r="R34" s="389"/>
      <c r="S34" s="389"/>
      <c r="T34" s="389"/>
      <c r="U34" s="389"/>
    </row>
    <row r="35" spans="1:21" ht="59.25" customHeight="1">
      <c r="A35" s="56"/>
      <c r="B35" s="56"/>
      <c r="C35" s="56"/>
      <c r="D35" s="56"/>
      <c r="E35" s="57"/>
      <c r="F35" s="56"/>
      <c r="G35" s="56"/>
      <c r="H35" s="58"/>
      <c r="I35" s="59"/>
      <c r="J35" s="63"/>
      <c r="K35" s="63"/>
      <c r="L35" s="63"/>
      <c r="M35" s="60"/>
      <c r="N35" s="60"/>
      <c r="O35" s="60"/>
      <c r="P35" s="41" t="s">
        <v>80</v>
      </c>
      <c r="Q35" s="41" t="s">
        <v>81</v>
      </c>
      <c r="R35" s="41" t="s">
        <v>58</v>
      </c>
      <c r="S35" s="42" t="s">
        <v>59</v>
      </c>
      <c r="T35" s="42" t="s">
        <v>82</v>
      </c>
      <c r="U35" s="42" t="s">
        <v>83</v>
      </c>
    </row>
    <row r="36" spans="1:21" ht="12.75">
      <c r="A36" s="56"/>
      <c r="B36" s="56"/>
      <c r="C36" s="56"/>
      <c r="D36" s="56"/>
      <c r="E36" s="57"/>
      <c r="F36" s="56"/>
      <c r="G36" s="56"/>
      <c r="H36" s="58"/>
      <c r="I36" s="59"/>
      <c r="J36" s="63"/>
      <c r="K36" s="63"/>
      <c r="L36" s="63"/>
      <c r="M36" s="60"/>
      <c r="N36" s="60"/>
      <c r="O36" s="60"/>
      <c r="P36" s="43">
        <f>K30</f>
        <v>0</v>
      </c>
      <c r="Q36" s="44">
        <f>L30</f>
        <v>0</v>
      </c>
      <c r="R36" s="45">
        <f>T30</f>
        <v>0</v>
      </c>
      <c r="S36" s="46">
        <f>U30</f>
        <v>0</v>
      </c>
      <c r="T36" s="44">
        <f>P36+R36</f>
        <v>0</v>
      </c>
      <c r="U36" s="47">
        <f>Q36+S36</f>
        <v>0</v>
      </c>
    </row>
    <row r="37" spans="1:15" ht="12.75">
      <c r="A37" s="56"/>
      <c r="B37" s="56"/>
      <c r="C37" s="56"/>
      <c r="D37" s="56"/>
      <c r="E37" s="57"/>
      <c r="F37" s="56"/>
      <c r="G37" s="56"/>
      <c r="H37" s="58"/>
      <c r="I37" s="59"/>
      <c r="J37" s="63"/>
      <c r="K37" s="63"/>
      <c r="L37" s="63"/>
      <c r="M37" s="60"/>
      <c r="N37" s="60"/>
      <c r="O37" s="60"/>
    </row>
    <row r="38" spans="1:21" ht="12.75">
      <c r="A38" s="56"/>
      <c r="B38" s="56"/>
      <c r="C38" s="56"/>
      <c r="D38" s="56"/>
      <c r="E38" s="57"/>
      <c r="F38" s="56"/>
      <c r="G38" s="56"/>
      <c r="H38" s="58"/>
      <c r="I38" s="59"/>
      <c r="J38" s="63"/>
      <c r="K38" s="63"/>
      <c r="L38" s="63"/>
      <c r="M38" s="60"/>
      <c r="N38" s="60"/>
      <c r="O38" s="60"/>
      <c r="P38" s="64"/>
      <c r="Q38" s="64"/>
      <c r="R38" s="65"/>
      <c r="S38" s="66"/>
      <c r="T38" s="64"/>
      <c r="U38" s="64"/>
    </row>
    <row r="39" spans="2:15" ht="12.75">
      <c r="B39" s="3" t="s">
        <v>97</v>
      </c>
      <c r="D39" s="4"/>
      <c r="O39" s="67"/>
    </row>
    <row r="40" spans="1:21" ht="111.75" customHeight="1">
      <c r="A40" s="10" t="s">
        <v>39</v>
      </c>
      <c r="B40" s="11" t="s">
        <v>40</v>
      </c>
      <c r="C40" s="12" t="s">
        <v>41</v>
      </c>
      <c r="D40" s="13" t="s">
        <v>42</v>
      </c>
      <c r="E40" s="12" t="s">
        <v>43</v>
      </c>
      <c r="F40" s="12" t="s">
        <v>44</v>
      </c>
      <c r="G40" s="12" t="s">
        <v>45</v>
      </c>
      <c r="H40" s="14" t="s">
        <v>46</v>
      </c>
      <c r="I40" s="15" t="s">
        <v>47</v>
      </c>
      <c r="J40" s="14" t="s">
        <v>48</v>
      </c>
      <c r="K40" s="14" t="s">
        <v>49</v>
      </c>
      <c r="L40" s="14" t="s">
        <v>50</v>
      </c>
      <c r="M40" s="12" t="s">
        <v>51</v>
      </c>
      <c r="N40" s="12" t="s">
        <v>52</v>
      </c>
      <c r="O40" s="16" t="s">
        <v>53</v>
      </c>
      <c r="P40" s="16" t="s">
        <v>54</v>
      </c>
      <c r="Q40" s="17" t="s">
        <v>55</v>
      </c>
      <c r="R40" s="17" t="s">
        <v>56</v>
      </c>
      <c r="S40" s="18" t="s">
        <v>57</v>
      </c>
      <c r="T40" s="19" t="s">
        <v>58</v>
      </c>
      <c r="U40" s="20" t="s">
        <v>59</v>
      </c>
    </row>
    <row r="41" spans="1:21" ht="71.25" customHeight="1">
      <c r="A41" s="49">
        <v>1</v>
      </c>
      <c r="B41" s="68" t="s">
        <v>98</v>
      </c>
      <c r="C41" s="49" t="s">
        <v>61</v>
      </c>
      <c r="D41" s="69">
        <v>8500</v>
      </c>
      <c r="E41" s="69">
        <v>17000</v>
      </c>
      <c r="F41" s="70"/>
      <c r="G41" s="49"/>
      <c r="H41" s="71"/>
      <c r="I41" s="51"/>
      <c r="J41" s="29">
        <f>ROUND(H41*I41+H41,2)</f>
        <v>0</v>
      </c>
      <c r="K41" s="27">
        <f>ROUND(H41*E41,2)</f>
        <v>0</v>
      </c>
      <c r="L41" s="27">
        <f>ROUND(K41*I41+K41,2)</f>
        <v>0</v>
      </c>
      <c r="M41" s="22"/>
      <c r="N41" s="22"/>
      <c r="O41" s="22"/>
      <c r="P41" s="26"/>
      <c r="Q41" s="26"/>
      <c r="R41" s="26"/>
      <c r="S41" s="30">
        <f>E41/5</f>
        <v>3400</v>
      </c>
      <c r="T41" s="27">
        <f>ROUND(S41*H41,2)</f>
        <v>0</v>
      </c>
      <c r="U41" s="27">
        <f>ROUND(T41*I41+T41,2)</f>
        <v>0</v>
      </c>
    </row>
    <row r="42" spans="1:21" ht="64.5" customHeight="1">
      <c r="A42" s="49">
        <v>2</v>
      </c>
      <c r="B42" s="49" t="s">
        <v>99</v>
      </c>
      <c r="C42" s="72" t="s">
        <v>61</v>
      </c>
      <c r="D42" s="73">
        <v>15000</v>
      </c>
      <c r="E42" s="69">
        <v>30000</v>
      </c>
      <c r="F42" s="49"/>
      <c r="G42" s="49"/>
      <c r="H42" s="71"/>
      <c r="I42" s="51"/>
      <c r="J42" s="29">
        <f>ROUND(H42*I42+H42,2)</f>
        <v>0</v>
      </c>
      <c r="K42" s="27">
        <f>ROUND(H42*E42,2)</f>
        <v>0</v>
      </c>
      <c r="L42" s="27">
        <f>ROUND(K42*I42+K42,2)</f>
        <v>0</v>
      </c>
      <c r="M42" s="22"/>
      <c r="N42" s="22"/>
      <c r="O42" s="22"/>
      <c r="P42" s="26"/>
      <c r="Q42" s="26"/>
      <c r="R42" s="26"/>
      <c r="S42" s="30">
        <f>E42/5</f>
        <v>6000</v>
      </c>
      <c r="T42" s="27">
        <f>ROUND(S42*H42,2)</f>
        <v>0</v>
      </c>
      <c r="U42" s="27">
        <f>ROUND(T42*I42+T42,2)</f>
        <v>0</v>
      </c>
    </row>
    <row r="43" spans="1:21" ht="12.75">
      <c r="A43" s="56"/>
      <c r="B43" s="56"/>
      <c r="C43" s="56"/>
      <c r="D43" s="56"/>
      <c r="E43" s="57"/>
      <c r="F43" s="56"/>
      <c r="G43" s="56"/>
      <c r="H43" s="58"/>
      <c r="I43" s="59"/>
      <c r="J43" s="74" t="s">
        <v>75</v>
      </c>
      <c r="K43" s="74">
        <f>SUM(K41:K42)</f>
        <v>0</v>
      </c>
      <c r="L43" s="74">
        <f>SUM(L41:L42)</f>
        <v>0</v>
      </c>
      <c r="M43" s="60"/>
      <c r="N43" s="60"/>
      <c r="O43" s="60"/>
      <c r="S43" s="61" t="s">
        <v>75</v>
      </c>
      <c r="T43" s="35">
        <f>SUM(T41:T42)</f>
        <v>0</v>
      </c>
      <c r="U43" s="35">
        <f>SUM(U41:U42)</f>
        <v>0</v>
      </c>
    </row>
    <row r="44" spans="1:21" ht="12.75">
      <c r="A44" s="56"/>
      <c r="B44" s="56"/>
      <c r="C44" s="56"/>
      <c r="D44" s="56"/>
      <c r="E44" s="57"/>
      <c r="F44" s="56"/>
      <c r="G44" s="56"/>
      <c r="H44" s="58"/>
      <c r="I44" s="59"/>
      <c r="J44" s="36"/>
      <c r="K44" s="36"/>
      <c r="L44" s="36"/>
      <c r="M44" s="60"/>
      <c r="N44" s="60"/>
      <c r="O44" s="60"/>
      <c r="S44" s="37"/>
      <c r="T44" s="38"/>
      <c r="U44" s="38"/>
    </row>
    <row r="45" spans="1:21" ht="12.75">
      <c r="A45" s="56"/>
      <c r="B45" s="3"/>
      <c r="C45" s="56"/>
      <c r="D45" s="56"/>
      <c r="E45" s="57"/>
      <c r="F45" s="56"/>
      <c r="G45" s="56"/>
      <c r="H45" s="58"/>
      <c r="I45" s="59"/>
      <c r="J45" s="36"/>
      <c r="K45" s="36"/>
      <c r="L45" s="36"/>
      <c r="M45" s="60"/>
      <c r="N45" s="60"/>
      <c r="O45" s="60"/>
      <c r="S45" s="37"/>
      <c r="T45" s="38"/>
      <c r="U45" s="38"/>
    </row>
    <row r="46" spans="1:21" ht="12.75">
      <c r="A46" s="56"/>
      <c r="B46" s="56"/>
      <c r="C46" s="56"/>
      <c r="D46" s="56"/>
      <c r="E46" s="57"/>
      <c r="F46" s="56"/>
      <c r="G46" s="56"/>
      <c r="H46" s="58"/>
      <c r="I46" s="59"/>
      <c r="J46" s="63"/>
      <c r="K46" s="63"/>
      <c r="L46" s="63"/>
      <c r="M46" s="60"/>
      <c r="N46" s="60"/>
      <c r="O46" s="60"/>
      <c r="P46" s="64"/>
      <c r="Q46" s="64"/>
      <c r="R46" s="65"/>
      <c r="S46" s="66"/>
      <c r="T46" s="64"/>
      <c r="U46" s="64"/>
    </row>
    <row r="47" spans="1:21" ht="12.75">
      <c r="A47" s="56"/>
      <c r="B47" s="56"/>
      <c r="C47" s="56"/>
      <c r="D47" s="56"/>
      <c r="E47" s="57"/>
      <c r="F47" s="56"/>
      <c r="G47" s="56"/>
      <c r="H47" s="58"/>
      <c r="I47" s="59"/>
      <c r="J47" s="63"/>
      <c r="K47" s="63"/>
      <c r="L47" s="63"/>
      <c r="M47" s="60"/>
      <c r="N47" s="60"/>
      <c r="O47" s="60"/>
      <c r="P47" s="64"/>
      <c r="Q47" s="64"/>
      <c r="R47" s="65"/>
      <c r="S47" s="66"/>
      <c r="T47" s="64"/>
      <c r="U47" s="64"/>
    </row>
    <row r="48" spans="1:21" ht="13.5" customHeight="1">
      <c r="A48" s="56"/>
      <c r="B48" s="56"/>
      <c r="C48" s="56"/>
      <c r="D48" s="56"/>
      <c r="E48" s="57"/>
      <c r="F48" s="56"/>
      <c r="G48" s="56"/>
      <c r="H48" s="58"/>
      <c r="I48" s="59"/>
      <c r="J48" s="63"/>
      <c r="K48" s="63"/>
      <c r="L48" s="63"/>
      <c r="M48" s="60"/>
      <c r="N48" s="60"/>
      <c r="O48" s="60"/>
      <c r="P48" s="389" t="s">
        <v>100</v>
      </c>
      <c r="Q48" s="389"/>
      <c r="R48" s="389"/>
      <c r="S48" s="389"/>
      <c r="T48" s="389"/>
      <c r="U48" s="389"/>
    </row>
    <row r="49" spans="1:21" ht="59.25" customHeight="1">
      <c r="A49" s="56"/>
      <c r="B49" s="56"/>
      <c r="C49" s="56"/>
      <c r="D49" s="56"/>
      <c r="E49" s="57"/>
      <c r="F49" s="56"/>
      <c r="G49" s="56"/>
      <c r="H49" s="58"/>
      <c r="I49" s="59"/>
      <c r="J49" s="63"/>
      <c r="K49" s="63"/>
      <c r="L49" s="63"/>
      <c r="M49" s="60"/>
      <c r="N49" s="60"/>
      <c r="O49" s="60"/>
      <c r="P49" s="41" t="s">
        <v>80</v>
      </c>
      <c r="Q49" s="41" t="s">
        <v>81</v>
      </c>
      <c r="R49" s="41" t="s">
        <v>58</v>
      </c>
      <c r="S49" s="42" t="s">
        <v>59</v>
      </c>
      <c r="T49" s="42" t="s">
        <v>82</v>
      </c>
      <c r="U49" s="42" t="s">
        <v>83</v>
      </c>
    </row>
    <row r="50" spans="1:21" ht="12.75">
      <c r="A50" s="56"/>
      <c r="B50" s="56"/>
      <c r="C50" s="56"/>
      <c r="D50" s="56"/>
      <c r="E50" s="57"/>
      <c r="F50" s="56"/>
      <c r="G50" s="56"/>
      <c r="H50" s="58"/>
      <c r="I50" s="59"/>
      <c r="J50" s="63"/>
      <c r="K50" s="63"/>
      <c r="L50" s="63"/>
      <c r="M50" s="60"/>
      <c r="N50" s="60"/>
      <c r="O50" s="60"/>
      <c r="P50" s="43">
        <f>K43</f>
        <v>0</v>
      </c>
      <c r="Q50" s="44">
        <f>L43</f>
        <v>0</v>
      </c>
      <c r="R50" s="45">
        <f>T43</f>
        <v>0</v>
      </c>
      <c r="S50" s="46">
        <f>U43</f>
        <v>0</v>
      </c>
      <c r="T50" s="44">
        <f>P50+R50</f>
        <v>0</v>
      </c>
      <c r="U50" s="47">
        <f>Q50+S50</f>
        <v>0</v>
      </c>
    </row>
    <row r="51" spans="1:21" ht="12.75">
      <c r="A51" s="56"/>
      <c r="B51" s="56"/>
      <c r="C51" s="56"/>
      <c r="D51" s="56"/>
      <c r="E51" s="57"/>
      <c r="F51" s="56"/>
      <c r="G51" s="56"/>
      <c r="H51" s="58"/>
      <c r="I51" s="59"/>
      <c r="J51" s="63"/>
      <c r="K51" s="63"/>
      <c r="L51" s="63"/>
      <c r="M51" s="60"/>
      <c r="N51" s="60"/>
      <c r="O51" s="60"/>
      <c r="P51" s="64"/>
      <c r="Q51" s="64"/>
      <c r="R51" s="65"/>
      <c r="S51" s="66"/>
      <c r="T51" s="64"/>
      <c r="U51" s="64"/>
    </row>
    <row r="52" spans="1:21" ht="12.75">
      <c r="A52" s="56"/>
      <c r="B52" s="56"/>
      <c r="C52" s="56"/>
      <c r="D52" s="56"/>
      <c r="E52" s="57"/>
      <c r="F52" s="56"/>
      <c r="G52" s="56"/>
      <c r="H52" s="58"/>
      <c r="I52" s="59"/>
      <c r="J52" s="63"/>
      <c r="K52" s="63"/>
      <c r="L52" s="63"/>
      <c r="M52" s="60"/>
      <c r="N52" s="60"/>
      <c r="O52" s="60"/>
      <c r="P52" s="64"/>
      <c r="Q52" s="64"/>
      <c r="R52" s="65"/>
      <c r="S52" s="66"/>
      <c r="T52" s="64"/>
      <c r="U52" s="64"/>
    </row>
    <row r="53" spans="1:21" ht="12.75">
      <c r="A53" s="56"/>
      <c r="B53" s="56"/>
      <c r="C53" s="56"/>
      <c r="D53" s="56"/>
      <c r="E53" s="57"/>
      <c r="F53" s="56"/>
      <c r="G53" s="56"/>
      <c r="H53" s="58"/>
      <c r="I53" s="59"/>
      <c r="J53" s="63"/>
      <c r="K53" s="63"/>
      <c r="L53" s="63"/>
      <c r="M53" s="60"/>
      <c r="N53" s="60"/>
      <c r="O53" s="60"/>
      <c r="P53" s="64"/>
      <c r="Q53" s="64"/>
      <c r="R53" s="65"/>
      <c r="S53" s="66"/>
      <c r="T53" s="64"/>
      <c r="U53" s="64"/>
    </row>
    <row r="54" spans="2:15" ht="18" customHeight="1">
      <c r="B54" s="3" t="s">
        <v>101</v>
      </c>
      <c r="D54" s="4"/>
      <c r="O54" s="67"/>
    </row>
    <row r="55" spans="1:21" ht="105.75" customHeight="1">
      <c r="A55" s="10" t="s">
        <v>39</v>
      </c>
      <c r="B55" s="11" t="s">
        <v>40</v>
      </c>
      <c r="C55" s="12" t="s">
        <v>41</v>
      </c>
      <c r="D55" s="13" t="s">
        <v>42</v>
      </c>
      <c r="E55" s="12" t="s">
        <v>43</v>
      </c>
      <c r="F55" s="12" t="s">
        <v>44</v>
      </c>
      <c r="G55" s="12" t="s">
        <v>45</v>
      </c>
      <c r="H55" s="14" t="s">
        <v>46</v>
      </c>
      <c r="I55" s="15" t="s">
        <v>47</v>
      </c>
      <c r="J55" s="14" t="s">
        <v>48</v>
      </c>
      <c r="K55" s="14" t="s">
        <v>49</v>
      </c>
      <c r="L55" s="14" t="s">
        <v>50</v>
      </c>
      <c r="M55" s="12" t="s">
        <v>51</v>
      </c>
      <c r="N55" s="12" t="s">
        <v>52</v>
      </c>
      <c r="O55" s="16" t="s">
        <v>53</v>
      </c>
      <c r="P55" s="16" t="s">
        <v>54</v>
      </c>
      <c r="Q55" s="17" t="s">
        <v>55</v>
      </c>
      <c r="R55" s="17" t="s">
        <v>56</v>
      </c>
      <c r="S55" s="18" t="s">
        <v>57</v>
      </c>
      <c r="T55" s="19" t="s">
        <v>58</v>
      </c>
      <c r="U55" s="20" t="s">
        <v>59</v>
      </c>
    </row>
    <row r="56" spans="1:23" ht="57" customHeight="1">
      <c r="A56" s="75">
        <v>1</v>
      </c>
      <c r="B56" s="76" t="s">
        <v>102</v>
      </c>
      <c r="C56" s="77" t="s">
        <v>61</v>
      </c>
      <c r="D56" s="77">
        <v>150</v>
      </c>
      <c r="E56" s="69">
        <v>300</v>
      </c>
      <c r="F56" s="10"/>
      <c r="G56" s="70"/>
      <c r="H56" s="71"/>
      <c r="I56" s="78"/>
      <c r="J56" s="29">
        <f aca="true" t="shared" si="6" ref="J56:J63">ROUND(H56*I56+H56,2)</f>
        <v>0</v>
      </c>
      <c r="K56" s="27">
        <f aca="true" t="shared" si="7" ref="K56:K63">ROUND(H56*E56,2)</f>
        <v>0</v>
      </c>
      <c r="L56" s="27">
        <f aca="true" t="shared" si="8" ref="L56:L63">ROUND(K56*I56+K56,2)</f>
        <v>0</v>
      </c>
      <c r="M56" s="109"/>
      <c r="N56" s="22"/>
      <c r="O56" s="22"/>
      <c r="P56" s="26"/>
      <c r="Q56" s="26"/>
      <c r="R56" s="26"/>
      <c r="S56" s="30">
        <v>100</v>
      </c>
      <c r="T56" s="27">
        <f aca="true" t="shared" si="9" ref="T56:T63">ROUND(S56*H56,2)</f>
        <v>0</v>
      </c>
      <c r="U56" s="27">
        <f aca="true" t="shared" si="10" ref="U56:U63">ROUND(T56*I56+T56,2)</f>
        <v>0</v>
      </c>
      <c r="W56" s="21"/>
    </row>
    <row r="57" spans="1:21" ht="61.5" customHeight="1">
      <c r="A57" s="49" t="s">
        <v>103</v>
      </c>
      <c r="B57" s="76" t="s">
        <v>104</v>
      </c>
      <c r="C57" s="77" t="s">
        <v>61</v>
      </c>
      <c r="D57" s="77">
        <v>20</v>
      </c>
      <c r="E57" s="81">
        <v>40</v>
      </c>
      <c r="F57" s="75"/>
      <c r="G57" s="70"/>
      <c r="H57" s="80"/>
      <c r="I57" s="78"/>
      <c r="J57" s="29">
        <f t="shared" si="6"/>
        <v>0</v>
      </c>
      <c r="K57" s="27">
        <f t="shared" si="7"/>
        <v>0</v>
      </c>
      <c r="L57" s="27">
        <f t="shared" si="8"/>
        <v>0</v>
      </c>
      <c r="M57" s="332"/>
      <c r="N57" s="161"/>
      <c r="O57" s="22"/>
      <c r="P57" s="26"/>
      <c r="Q57" s="26"/>
      <c r="R57" s="26"/>
      <c r="S57" s="30">
        <v>10</v>
      </c>
      <c r="T57" s="27">
        <f t="shared" si="9"/>
        <v>0</v>
      </c>
      <c r="U57" s="27">
        <f t="shared" si="10"/>
        <v>0</v>
      </c>
    </row>
    <row r="58" spans="1:21" ht="70.5" customHeight="1">
      <c r="A58" s="82">
        <v>2</v>
      </c>
      <c r="B58" s="76" t="s">
        <v>105</v>
      </c>
      <c r="C58" s="77" t="s">
        <v>61</v>
      </c>
      <c r="D58" s="77">
        <v>750</v>
      </c>
      <c r="E58" s="83">
        <v>1500</v>
      </c>
      <c r="F58" s="77"/>
      <c r="G58" s="77"/>
      <c r="H58" s="84"/>
      <c r="I58" s="85"/>
      <c r="J58" s="29">
        <f t="shared" si="6"/>
        <v>0</v>
      </c>
      <c r="K58" s="27">
        <f t="shared" si="7"/>
        <v>0</v>
      </c>
      <c r="L58" s="27">
        <f t="shared" si="8"/>
        <v>0</v>
      </c>
      <c r="M58" s="332"/>
      <c r="N58" s="161"/>
      <c r="O58" s="22"/>
      <c r="P58" s="26"/>
      <c r="Q58" s="26"/>
      <c r="R58" s="26"/>
      <c r="S58" s="30">
        <f>E58/5</f>
        <v>300</v>
      </c>
      <c r="T58" s="27">
        <f t="shared" si="9"/>
        <v>0</v>
      </c>
      <c r="U58" s="27">
        <f t="shared" si="10"/>
        <v>0</v>
      </c>
    </row>
    <row r="59" spans="1:21" ht="71.25" customHeight="1">
      <c r="A59" s="87" t="s">
        <v>106</v>
      </c>
      <c r="B59" s="88" t="s">
        <v>107</v>
      </c>
      <c r="C59" s="77" t="s">
        <v>61</v>
      </c>
      <c r="D59" s="77">
        <v>25</v>
      </c>
      <c r="E59" s="69">
        <v>50</v>
      </c>
      <c r="F59" s="49"/>
      <c r="G59" s="49"/>
      <c r="H59" s="71"/>
      <c r="I59" s="28"/>
      <c r="J59" s="29">
        <f t="shared" si="6"/>
        <v>0</v>
      </c>
      <c r="K59" s="27">
        <f t="shared" si="7"/>
        <v>0</v>
      </c>
      <c r="L59" s="27">
        <f t="shared" si="8"/>
        <v>0</v>
      </c>
      <c r="M59" s="109"/>
      <c r="N59" s="22"/>
      <c r="O59" s="22"/>
      <c r="P59" s="26"/>
      <c r="Q59" s="26"/>
      <c r="R59" s="26"/>
      <c r="S59" s="30">
        <f>E59/5</f>
        <v>10</v>
      </c>
      <c r="T59" s="27">
        <f t="shared" si="9"/>
        <v>0</v>
      </c>
      <c r="U59" s="27">
        <f t="shared" si="10"/>
        <v>0</v>
      </c>
    </row>
    <row r="60" spans="1:21" ht="71.25" customHeight="1">
      <c r="A60" s="82">
        <v>3</v>
      </c>
      <c r="B60" s="88" t="s">
        <v>108</v>
      </c>
      <c r="C60" s="77" t="s">
        <v>61</v>
      </c>
      <c r="D60" s="77">
        <v>200</v>
      </c>
      <c r="E60" s="69">
        <v>400</v>
      </c>
      <c r="F60" s="49"/>
      <c r="G60" s="49"/>
      <c r="H60" s="71"/>
      <c r="I60" s="51"/>
      <c r="J60" s="29">
        <f t="shared" si="6"/>
        <v>0</v>
      </c>
      <c r="K60" s="27">
        <f t="shared" si="7"/>
        <v>0</v>
      </c>
      <c r="L60" s="27">
        <f t="shared" si="8"/>
        <v>0</v>
      </c>
      <c r="M60" s="22"/>
      <c r="N60" s="22"/>
      <c r="O60" s="22"/>
      <c r="P60" s="26"/>
      <c r="Q60" s="26"/>
      <c r="R60" s="26"/>
      <c r="S60" s="30">
        <f>E60/5</f>
        <v>80</v>
      </c>
      <c r="T60" s="27">
        <f t="shared" si="9"/>
        <v>0</v>
      </c>
      <c r="U60" s="27">
        <f t="shared" si="10"/>
        <v>0</v>
      </c>
    </row>
    <row r="61" spans="1:21" ht="71.25" customHeight="1">
      <c r="A61" s="82">
        <v>4</v>
      </c>
      <c r="B61" s="88" t="s">
        <v>109</v>
      </c>
      <c r="C61" s="77" t="s">
        <v>61</v>
      </c>
      <c r="D61" s="77">
        <v>50</v>
      </c>
      <c r="E61" s="69">
        <v>100</v>
      </c>
      <c r="F61" s="49"/>
      <c r="G61" s="49"/>
      <c r="H61" s="71"/>
      <c r="I61" s="51"/>
      <c r="J61" s="29">
        <f t="shared" si="6"/>
        <v>0</v>
      </c>
      <c r="K61" s="27">
        <f t="shared" si="7"/>
        <v>0</v>
      </c>
      <c r="L61" s="27">
        <f t="shared" si="8"/>
        <v>0</v>
      </c>
      <c r="M61" s="22"/>
      <c r="N61" s="22"/>
      <c r="O61" s="22"/>
      <c r="P61" s="26"/>
      <c r="Q61" s="26"/>
      <c r="R61" s="26"/>
      <c r="S61" s="30">
        <f>E61/5</f>
        <v>20</v>
      </c>
      <c r="T61" s="27">
        <f t="shared" si="9"/>
        <v>0</v>
      </c>
      <c r="U61" s="27">
        <f t="shared" si="10"/>
        <v>0</v>
      </c>
    </row>
    <row r="62" spans="1:21" ht="71.25" customHeight="1">
      <c r="A62" s="82" t="s">
        <v>110</v>
      </c>
      <c r="B62" s="88" t="s">
        <v>111</v>
      </c>
      <c r="C62" s="77" t="s">
        <v>61</v>
      </c>
      <c r="D62" s="77">
        <v>10</v>
      </c>
      <c r="E62" s="69">
        <v>20</v>
      </c>
      <c r="F62" s="49"/>
      <c r="G62" s="49"/>
      <c r="H62" s="71"/>
      <c r="I62" s="51"/>
      <c r="J62" s="29">
        <f t="shared" si="6"/>
        <v>0</v>
      </c>
      <c r="K62" s="27">
        <f t="shared" si="7"/>
        <v>0</v>
      </c>
      <c r="L62" s="27">
        <f t="shared" si="8"/>
        <v>0</v>
      </c>
      <c r="M62" s="22"/>
      <c r="N62" s="22"/>
      <c r="O62" s="22"/>
      <c r="P62" s="26"/>
      <c r="Q62" s="26"/>
      <c r="R62" s="26"/>
      <c r="S62" s="30">
        <v>10</v>
      </c>
      <c r="T62" s="27">
        <f t="shared" si="9"/>
        <v>0</v>
      </c>
      <c r="U62" s="27">
        <f t="shared" si="10"/>
        <v>0</v>
      </c>
    </row>
    <row r="63" spans="1:21" ht="71.25" customHeight="1">
      <c r="A63" s="82" t="s">
        <v>112</v>
      </c>
      <c r="B63" s="88" t="s">
        <v>113</v>
      </c>
      <c r="C63" s="49" t="s">
        <v>61</v>
      </c>
      <c r="D63" s="49">
        <v>10</v>
      </c>
      <c r="E63" s="69">
        <v>20</v>
      </c>
      <c r="F63" s="49"/>
      <c r="G63" s="49"/>
      <c r="H63" s="71"/>
      <c r="I63" s="51"/>
      <c r="J63" s="29">
        <f t="shared" si="6"/>
        <v>0</v>
      </c>
      <c r="K63" s="27">
        <f t="shared" si="7"/>
        <v>0</v>
      </c>
      <c r="L63" s="27">
        <f t="shared" si="8"/>
        <v>0</v>
      </c>
      <c r="M63" s="22"/>
      <c r="N63" s="22"/>
      <c r="O63" s="22"/>
      <c r="P63" s="26"/>
      <c r="Q63" s="26"/>
      <c r="R63" s="26"/>
      <c r="S63" s="30">
        <v>10</v>
      </c>
      <c r="T63" s="27">
        <f t="shared" si="9"/>
        <v>0</v>
      </c>
      <c r="U63" s="27">
        <f t="shared" si="10"/>
        <v>0</v>
      </c>
    </row>
    <row r="64" spans="1:21" ht="10.5" customHeight="1">
      <c r="A64" s="56"/>
      <c r="B64" s="62"/>
      <c r="C64" s="56"/>
      <c r="D64" s="56"/>
      <c r="E64" s="57"/>
      <c r="F64" s="56"/>
      <c r="G64" s="56"/>
      <c r="H64" s="89"/>
      <c r="I64" s="59"/>
      <c r="J64" s="90" t="s">
        <v>75</v>
      </c>
      <c r="K64" s="91">
        <f>SUM(K56:K63)</f>
        <v>0</v>
      </c>
      <c r="L64" s="91">
        <f>SUM(L56:L63)</f>
        <v>0</v>
      </c>
      <c r="M64" s="60"/>
      <c r="N64" s="60"/>
      <c r="O64" s="60"/>
      <c r="S64" s="34" t="s">
        <v>75</v>
      </c>
      <c r="T64" s="35">
        <f>SUM(T56:T63)</f>
        <v>0</v>
      </c>
      <c r="U64" s="35">
        <f>SUM(U56:U63)</f>
        <v>0</v>
      </c>
    </row>
    <row r="65" spans="1:21" ht="71.25" customHeight="1">
      <c r="A65" s="56"/>
      <c r="B65" s="62" t="s">
        <v>114</v>
      </c>
      <c r="C65" s="56"/>
      <c r="D65" s="56"/>
      <c r="E65" s="57"/>
      <c r="F65" s="56"/>
      <c r="G65" s="56"/>
      <c r="H65" s="58"/>
      <c r="I65" s="59"/>
      <c r="J65" s="63"/>
      <c r="K65" s="63"/>
      <c r="L65" s="63"/>
      <c r="M65" s="60"/>
      <c r="N65" s="60"/>
      <c r="O65" s="60"/>
      <c r="S65" s="37"/>
      <c r="T65" s="38"/>
      <c r="U65" s="38"/>
    </row>
    <row r="66" spans="1:21" ht="12.75">
      <c r="A66" s="56"/>
      <c r="B66" s="62"/>
      <c r="C66" s="56"/>
      <c r="D66" s="56"/>
      <c r="E66" s="57"/>
      <c r="F66" s="56"/>
      <c r="G66" s="56"/>
      <c r="H66" s="58"/>
      <c r="I66" s="59"/>
      <c r="J66" s="63"/>
      <c r="K66" s="63"/>
      <c r="L66" s="63"/>
      <c r="M66" s="60"/>
      <c r="N66" s="60"/>
      <c r="S66" s="37"/>
      <c r="T66" s="38"/>
      <c r="U66" s="38"/>
    </row>
    <row r="67" spans="1:21" ht="15.75" customHeight="1">
      <c r="A67" s="56"/>
      <c r="B67" s="62"/>
      <c r="C67" s="56"/>
      <c r="D67" s="56"/>
      <c r="E67" s="57"/>
      <c r="F67" s="56"/>
      <c r="G67" s="56"/>
      <c r="H67" s="58"/>
      <c r="I67" s="59"/>
      <c r="J67" s="63"/>
      <c r="K67" s="63"/>
      <c r="L67" s="63"/>
      <c r="M67" s="60"/>
      <c r="N67" s="60"/>
      <c r="P67" s="389" t="s">
        <v>115</v>
      </c>
      <c r="Q67" s="389"/>
      <c r="R67" s="389"/>
      <c r="S67" s="389"/>
      <c r="T67" s="389"/>
      <c r="U67" s="389"/>
    </row>
    <row r="68" spans="1:21" ht="54.75" customHeight="1">
      <c r="A68" s="56"/>
      <c r="B68" s="62"/>
      <c r="C68" s="56"/>
      <c r="D68" s="56"/>
      <c r="E68" s="57"/>
      <c r="F68" s="56"/>
      <c r="G68" s="56"/>
      <c r="H68" s="58"/>
      <c r="I68" s="59"/>
      <c r="J68" s="63"/>
      <c r="K68" s="63"/>
      <c r="L68" s="63"/>
      <c r="M68" s="60"/>
      <c r="N68" s="60"/>
      <c r="P68" s="41" t="s">
        <v>80</v>
      </c>
      <c r="Q68" s="41" t="s">
        <v>81</v>
      </c>
      <c r="R68" s="41" t="s">
        <v>58</v>
      </c>
      <c r="S68" s="42" t="s">
        <v>59</v>
      </c>
      <c r="T68" s="42" t="s">
        <v>82</v>
      </c>
      <c r="U68" s="42" t="s">
        <v>83</v>
      </c>
    </row>
    <row r="69" spans="1:21" ht="12.75">
      <c r="A69" s="56"/>
      <c r="B69" s="62"/>
      <c r="C69" s="56"/>
      <c r="D69" s="56"/>
      <c r="E69" s="57"/>
      <c r="F69" s="56"/>
      <c r="G69" s="56"/>
      <c r="H69" s="58"/>
      <c r="I69" s="59"/>
      <c r="J69" s="63"/>
      <c r="K69" s="63"/>
      <c r="L69" s="63"/>
      <c r="M69" s="60"/>
      <c r="N69" s="60"/>
      <c r="P69" s="43">
        <f>K64</f>
        <v>0</v>
      </c>
      <c r="Q69" s="44">
        <f>L64</f>
        <v>0</v>
      </c>
      <c r="R69" s="45">
        <f>T64</f>
        <v>0</v>
      </c>
      <c r="S69" s="46">
        <f>U64</f>
        <v>0</v>
      </c>
      <c r="T69" s="44">
        <f>P69+R69</f>
        <v>0</v>
      </c>
      <c r="U69" s="47">
        <f>Q69+S69</f>
        <v>0</v>
      </c>
    </row>
    <row r="70" spans="1:14" ht="12.75">
      <c r="A70" s="56"/>
      <c r="B70" s="62"/>
      <c r="C70" s="56"/>
      <c r="D70" s="56"/>
      <c r="E70" s="57"/>
      <c r="F70" s="56"/>
      <c r="G70" s="56"/>
      <c r="H70" s="58"/>
      <c r="I70" s="59"/>
      <c r="J70" s="63"/>
      <c r="K70" s="63"/>
      <c r="L70" s="63"/>
      <c r="M70" s="60"/>
      <c r="N70" s="60"/>
    </row>
    <row r="71" spans="1:14" ht="12.75">
      <c r="A71" s="56"/>
      <c r="B71" s="62"/>
      <c r="C71" s="56"/>
      <c r="D71" s="56"/>
      <c r="E71" s="57"/>
      <c r="F71" s="56"/>
      <c r="G71" s="56"/>
      <c r="H71" s="58"/>
      <c r="I71" s="59"/>
      <c r="J71" s="116"/>
      <c r="K71" s="116"/>
      <c r="L71" s="58"/>
      <c r="M71" s="60"/>
      <c r="N71" s="60"/>
    </row>
    <row r="72" spans="1:14" ht="12.75">
      <c r="A72" s="48"/>
      <c r="B72" s="92" t="s">
        <v>116</v>
      </c>
      <c r="C72" s="56"/>
      <c r="D72" s="93"/>
      <c r="E72" s="57"/>
      <c r="F72" s="94"/>
      <c r="G72" s="56"/>
      <c r="H72" s="58"/>
      <c r="I72" s="95"/>
      <c r="J72" s="58"/>
      <c r="K72" s="58"/>
      <c r="L72" s="58"/>
      <c r="M72" s="60"/>
      <c r="N72" s="60"/>
    </row>
    <row r="73" spans="1:23" ht="107.25" customHeight="1">
      <c r="A73" s="10" t="s">
        <v>39</v>
      </c>
      <c r="B73" s="11" t="s">
        <v>40</v>
      </c>
      <c r="C73" s="12" t="s">
        <v>41</v>
      </c>
      <c r="D73" s="13" t="s">
        <v>42</v>
      </c>
      <c r="E73" s="12" t="s">
        <v>43</v>
      </c>
      <c r="F73" s="12" t="s">
        <v>44</v>
      </c>
      <c r="G73" s="12" t="s">
        <v>45</v>
      </c>
      <c r="H73" s="14" t="s">
        <v>46</v>
      </c>
      <c r="I73" s="15" t="s">
        <v>47</v>
      </c>
      <c r="J73" s="14" t="s">
        <v>48</v>
      </c>
      <c r="K73" s="14" t="s">
        <v>49</v>
      </c>
      <c r="L73" s="14" t="s">
        <v>50</v>
      </c>
      <c r="M73" s="12" t="s">
        <v>51</v>
      </c>
      <c r="N73" s="12" t="s">
        <v>52</v>
      </c>
      <c r="O73" s="16" t="s">
        <v>53</v>
      </c>
      <c r="P73" s="16" t="s">
        <v>54</v>
      </c>
      <c r="Q73" s="17" t="s">
        <v>55</v>
      </c>
      <c r="R73" s="17" t="s">
        <v>56</v>
      </c>
      <c r="S73" s="18" t="s">
        <v>57</v>
      </c>
      <c r="T73" s="19" t="s">
        <v>58</v>
      </c>
      <c r="U73" s="20" t="s">
        <v>59</v>
      </c>
      <c r="V73" s="96"/>
      <c r="W73" s="21"/>
    </row>
    <row r="74" spans="1:22" ht="101.25" customHeight="1">
      <c r="A74" s="49">
        <v>1</v>
      </c>
      <c r="B74" s="97" t="s">
        <v>117</v>
      </c>
      <c r="C74" s="49" t="s">
        <v>61</v>
      </c>
      <c r="D74" s="69">
        <v>3000</v>
      </c>
      <c r="E74" s="69">
        <v>6000</v>
      </c>
      <c r="F74" s="49"/>
      <c r="G74" s="49"/>
      <c r="H74" s="71"/>
      <c r="I74" s="51"/>
      <c r="J74" s="29">
        <f>ROUND(H74*I74+H74,2)</f>
        <v>0</v>
      </c>
      <c r="K74" s="27">
        <f>ROUND(H74*E74,2)</f>
        <v>0</v>
      </c>
      <c r="L74" s="27">
        <f>ROUND(K74*I74+K74,2)</f>
        <v>0</v>
      </c>
      <c r="M74" s="22"/>
      <c r="N74" s="22"/>
      <c r="O74" s="26"/>
      <c r="P74" s="26"/>
      <c r="Q74" s="26"/>
      <c r="R74" s="26"/>
      <c r="S74" s="30">
        <v>4000</v>
      </c>
      <c r="T74" s="27">
        <f>ROUND(S74*H74,2)</f>
        <v>0</v>
      </c>
      <c r="U74" s="27">
        <f>ROUND(T74*I74+T74,2)</f>
        <v>0</v>
      </c>
      <c r="V74" s="96"/>
    </row>
    <row r="75" spans="1:22" ht="90" customHeight="1">
      <c r="A75" s="49">
        <v>2</v>
      </c>
      <c r="B75" s="68" t="s">
        <v>118</v>
      </c>
      <c r="C75" s="49" t="s">
        <v>61</v>
      </c>
      <c r="D75" s="69">
        <v>6000</v>
      </c>
      <c r="E75" s="99">
        <v>12000</v>
      </c>
      <c r="F75" s="49"/>
      <c r="G75" s="49"/>
      <c r="H75" s="71"/>
      <c r="I75" s="51"/>
      <c r="J75" s="29">
        <f>ROUND(H75*I75+H75,2)</f>
        <v>0</v>
      </c>
      <c r="K75" s="27">
        <f>ROUND(H75*E75,2)</f>
        <v>0</v>
      </c>
      <c r="L75" s="27">
        <f>ROUND(K75*I75+K75,2)</f>
        <v>0</v>
      </c>
      <c r="M75" s="22"/>
      <c r="N75" s="22"/>
      <c r="O75" s="26"/>
      <c r="P75" s="26"/>
      <c r="Q75" s="26"/>
      <c r="R75" s="26"/>
      <c r="S75" s="30">
        <v>6000</v>
      </c>
      <c r="T75" s="27">
        <f>ROUND(S75*H75,2)</f>
        <v>0</v>
      </c>
      <c r="U75" s="27">
        <f>ROUND(T75*I75+T75,2)</f>
        <v>0</v>
      </c>
      <c r="V75" s="96"/>
    </row>
    <row r="76" spans="1:22" ht="66" customHeight="1">
      <c r="A76" s="49">
        <v>3</v>
      </c>
      <c r="B76" s="68" t="s">
        <v>119</v>
      </c>
      <c r="C76" s="49" t="s">
        <v>61</v>
      </c>
      <c r="D76" s="69">
        <v>2000</v>
      </c>
      <c r="E76" s="99">
        <v>4000</v>
      </c>
      <c r="F76" s="49"/>
      <c r="G76" s="49"/>
      <c r="H76" s="71"/>
      <c r="I76" s="51"/>
      <c r="J76" s="29">
        <f>ROUND(H76*I76+H76,2)</f>
        <v>0</v>
      </c>
      <c r="K76" s="27">
        <f>ROUND(H76*E76,2)</f>
        <v>0</v>
      </c>
      <c r="L76" s="27">
        <f>ROUND(K76*I76+K76,2)</f>
        <v>0</v>
      </c>
      <c r="M76" s="22"/>
      <c r="N76" s="22"/>
      <c r="O76" s="22"/>
      <c r="P76" s="26"/>
      <c r="Q76" s="26"/>
      <c r="R76" s="26"/>
      <c r="S76" s="30">
        <v>6000</v>
      </c>
      <c r="T76" s="27">
        <f>ROUND(S76*H76,2)</f>
        <v>0</v>
      </c>
      <c r="U76" s="27">
        <f>ROUND(T76*I76+T76,2)</f>
        <v>0</v>
      </c>
      <c r="V76" s="100"/>
    </row>
    <row r="77" spans="1:22" ht="30.75" customHeight="1">
      <c r="A77" s="101">
        <v>4</v>
      </c>
      <c r="B77" s="102" t="s">
        <v>120</v>
      </c>
      <c r="C77" s="49" t="s">
        <v>61</v>
      </c>
      <c r="D77" s="49">
        <v>25</v>
      </c>
      <c r="E77" s="103">
        <v>50</v>
      </c>
      <c r="F77" s="49"/>
      <c r="G77" s="49"/>
      <c r="H77" s="71"/>
      <c r="I77" s="51"/>
      <c r="J77" s="29">
        <f>ROUND(H77*I77+H77,2)</f>
        <v>0</v>
      </c>
      <c r="K77" s="27">
        <f>ROUND(H77*E77,2)</f>
        <v>0</v>
      </c>
      <c r="L77" s="27">
        <f>ROUND(K77*I77+K77,2)</f>
        <v>0</v>
      </c>
      <c r="M77" s="104"/>
      <c r="N77" s="104"/>
      <c r="O77" s="104"/>
      <c r="P77" s="26"/>
      <c r="Q77" s="26"/>
      <c r="R77" s="26"/>
      <c r="S77" s="30">
        <f>E77/5</f>
        <v>10</v>
      </c>
      <c r="T77" s="27">
        <f>ROUND(S77*H77,2)</f>
        <v>0</v>
      </c>
      <c r="U77" s="27">
        <f>ROUND(T77*I77+T77,2)</f>
        <v>0</v>
      </c>
      <c r="V77" s="105"/>
    </row>
    <row r="78" spans="1:22" ht="51.75" customHeight="1">
      <c r="A78" s="49">
        <v>5</v>
      </c>
      <c r="B78" s="88" t="s">
        <v>121</v>
      </c>
      <c r="C78" s="49" t="s">
        <v>61</v>
      </c>
      <c r="D78" s="49">
        <v>25</v>
      </c>
      <c r="E78" s="99">
        <v>75</v>
      </c>
      <c r="F78" s="49"/>
      <c r="G78" s="49"/>
      <c r="H78" s="71"/>
      <c r="I78" s="51"/>
      <c r="J78" s="29">
        <f>ROUND(H78*I78+H78,2)</f>
        <v>0</v>
      </c>
      <c r="K78" s="27">
        <f>ROUND(H78*E78,2)</f>
        <v>0</v>
      </c>
      <c r="L78" s="27">
        <f>ROUND(K78*I78+K78,2)</f>
        <v>0</v>
      </c>
      <c r="M78" s="22"/>
      <c r="N78" s="22"/>
      <c r="O78" s="22"/>
      <c r="P78" s="26"/>
      <c r="Q78" s="26"/>
      <c r="R78" s="26"/>
      <c r="S78" s="30">
        <v>25</v>
      </c>
      <c r="T78" s="27">
        <f>ROUND(S78*H78,2)</f>
        <v>0</v>
      </c>
      <c r="U78" s="27">
        <f>ROUND(T78*I78+T78,2)</f>
        <v>0</v>
      </c>
      <c r="V78" s="105"/>
    </row>
    <row r="79" spans="1:21" ht="12.75">
      <c r="A79" s="56"/>
      <c r="B79" s="62"/>
      <c r="C79" s="56"/>
      <c r="D79" s="56"/>
      <c r="E79" s="57"/>
      <c r="F79" s="56"/>
      <c r="G79" s="56"/>
      <c r="H79" s="58"/>
      <c r="I79" s="59"/>
      <c r="J79" s="90" t="s">
        <v>75</v>
      </c>
      <c r="K79" s="90">
        <f>SUM(K74:K78)</f>
        <v>0</v>
      </c>
      <c r="L79" s="106">
        <f>SUM(L74:L78)</f>
        <v>0</v>
      </c>
      <c r="M79" s="60"/>
      <c r="N79" s="60"/>
      <c r="O79" s="60"/>
      <c r="S79" s="34" t="s">
        <v>75</v>
      </c>
      <c r="T79" s="35">
        <f>SUM(T74:T78)</f>
        <v>0</v>
      </c>
      <c r="U79" s="35">
        <f>SUM(U74:U78)</f>
        <v>0</v>
      </c>
    </row>
    <row r="80" spans="1:21" ht="12.75">
      <c r="A80" s="56"/>
      <c r="B80" s="62"/>
      <c r="C80" s="56"/>
      <c r="D80" s="56"/>
      <c r="E80" s="57"/>
      <c r="F80" s="56"/>
      <c r="G80" s="56"/>
      <c r="H80" s="58"/>
      <c r="I80" s="59"/>
      <c r="J80" s="63"/>
      <c r="K80" s="63"/>
      <c r="L80" s="63"/>
      <c r="M80" s="60"/>
      <c r="N80" s="60"/>
      <c r="O80" s="60"/>
      <c r="S80" s="37"/>
      <c r="T80" s="38"/>
      <c r="U80" s="38"/>
    </row>
    <row r="81" spans="1:21" ht="12.75">
      <c r="A81" s="56"/>
      <c r="B81" s="62"/>
      <c r="C81" s="56"/>
      <c r="D81" s="56"/>
      <c r="E81" s="57"/>
      <c r="F81" s="56"/>
      <c r="G81" s="56"/>
      <c r="H81" s="58"/>
      <c r="I81" s="59"/>
      <c r="J81" s="63"/>
      <c r="K81" s="63"/>
      <c r="L81" s="63"/>
      <c r="M81" s="60"/>
      <c r="N81" s="60"/>
      <c r="O81" s="60"/>
      <c r="S81" s="37"/>
      <c r="T81" s="38"/>
      <c r="U81" s="38"/>
    </row>
    <row r="82" spans="1:21" ht="12.75">
      <c r="A82" s="56"/>
      <c r="B82" s="62"/>
      <c r="C82" s="56"/>
      <c r="D82" s="56"/>
      <c r="E82" s="57"/>
      <c r="F82" s="56"/>
      <c r="G82" s="56"/>
      <c r="H82" s="58"/>
      <c r="I82" s="59"/>
      <c r="J82" s="63"/>
      <c r="K82" s="63"/>
      <c r="L82" s="63"/>
      <c r="M82" s="60"/>
      <c r="N82" s="60"/>
      <c r="O82" s="60"/>
      <c r="S82" s="37"/>
      <c r="T82" s="38"/>
      <c r="U82" s="38"/>
    </row>
    <row r="83" spans="1:21" ht="13.5" customHeight="1">
      <c r="A83" s="56"/>
      <c r="B83" s="62"/>
      <c r="C83" s="56"/>
      <c r="D83" s="56"/>
      <c r="E83" s="57"/>
      <c r="F83" s="56"/>
      <c r="G83" s="56"/>
      <c r="H83" s="58"/>
      <c r="I83" s="59"/>
      <c r="J83" s="63"/>
      <c r="K83" s="63"/>
      <c r="L83" s="63"/>
      <c r="M83" s="60"/>
      <c r="N83" s="60"/>
      <c r="O83" s="60"/>
      <c r="P83" s="389" t="s">
        <v>122</v>
      </c>
      <c r="Q83" s="389"/>
      <c r="R83" s="389"/>
      <c r="S83" s="389"/>
      <c r="T83" s="389"/>
      <c r="U83" s="389"/>
    </row>
    <row r="84" spans="1:21" ht="57.75" customHeight="1">
      <c r="A84" s="56"/>
      <c r="B84" s="62"/>
      <c r="C84" s="56"/>
      <c r="D84" s="56"/>
      <c r="E84" s="57"/>
      <c r="F84" s="56"/>
      <c r="G84" s="56"/>
      <c r="H84" s="58"/>
      <c r="I84" s="59"/>
      <c r="J84" s="63"/>
      <c r="K84" s="63"/>
      <c r="L84" s="63"/>
      <c r="M84" s="60"/>
      <c r="N84" s="60"/>
      <c r="O84" s="60"/>
      <c r="P84" s="41" t="s">
        <v>80</v>
      </c>
      <c r="Q84" s="41" t="s">
        <v>81</v>
      </c>
      <c r="R84" s="41" t="s">
        <v>58</v>
      </c>
      <c r="S84" s="42" t="s">
        <v>59</v>
      </c>
      <c r="T84" s="42" t="s">
        <v>82</v>
      </c>
      <c r="U84" s="42" t="s">
        <v>83</v>
      </c>
    </row>
    <row r="85" spans="1:21" ht="12.75">
      <c r="A85" s="56"/>
      <c r="B85" s="62"/>
      <c r="C85" s="56"/>
      <c r="D85" s="56"/>
      <c r="E85" s="57"/>
      <c r="F85" s="56"/>
      <c r="G85" s="56"/>
      <c r="H85" s="58"/>
      <c r="I85" s="59"/>
      <c r="J85" s="63"/>
      <c r="K85" s="63"/>
      <c r="L85" s="63"/>
      <c r="M85" s="60"/>
      <c r="N85" s="60"/>
      <c r="O85" s="60"/>
      <c r="P85" s="43">
        <f>K79</f>
        <v>0</v>
      </c>
      <c r="Q85" s="44">
        <f>L79</f>
        <v>0</v>
      </c>
      <c r="R85" s="45">
        <f>T79</f>
        <v>0</v>
      </c>
      <c r="S85" s="46">
        <f>U79</f>
        <v>0</v>
      </c>
      <c r="T85" s="44">
        <f>P85+R85</f>
        <v>0</v>
      </c>
      <c r="U85" s="47">
        <f>Q85+S85</f>
        <v>0</v>
      </c>
    </row>
    <row r="86" spans="1:21" ht="12.75">
      <c r="A86" s="56"/>
      <c r="B86" s="62"/>
      <c r="C86" s="56"/>
      <c r="D86" s="56"/>
      <c r="E86" s="57"/>
      <c r="F86" s="56"/>
      <c r="G86" s="56"/>
      <c r="H86" s="58"/>
      <c r="I86" s="59"/>
      <c r="J86" s="63"/>
      <c r="K86" s="63"/>
      <c r="L86" s="63"/>
      <c r="M86" s="60"/>
      <c r="N86" s="60"/>
      <c r="O86" s="60"/>
      <c r="S86" s="37"/>
      <c r="T86" s="38"/>
      <c r="U86" s="38"/>
    </row>
    <row r="87" spans="2:4" ht="13.5" customHeight="1">
      <c r="B87" s="3" t="s">
        <v>123</v>
      </c>
      <c r="D87" s="4"/>
    </row>
    <row r="88" spans="1:23" ht="98.25" customHeight="1">
      <c r="A88" s="10" t="s">
        <v>39</v>
      </c>
      <c r="B88" s="11" t="s">
        <v>40</v>
      </c>
      <c r="C88" s="12" t="s">
        <v>41</v>
      </c>
      <c r="D88" s="13" t="s">
        <v>42</v>
      </c>
      <c r="E88" s="12" t="s">
        <v>43</v>
      </c>
      <c r="F88" s="12" t="s">
        <v>44</v>
      </c>
      <c r="G88" s="12" t="s">
        <v>45</v>
      </c>
      <c r="H88" s="14" t="s">
        <v>46</v>
      </c>
      <c r="I88" s="15" t="s">
        <v>47</v>
      </c>
      <c r="J88" s="14" t="s">
        <v>48</v>
      </c>
      <c r="K88" s="14" t="s">
        <v>49</v>
      </c>
      <c r="L88" s="14" t="s">
        <v>50</v>
      </c>
      <c r="M88" s="12" t="s">
        <v>51</v>
      </c>
      <c r="N88" s="12" t="s">
        <v>52</v>
      </c>
      <c r="O88" s="16" t="s">
        <v>53</v>
      </c>
      <c r="P88" s="16" t="s">
        <v>54</v>
      </c>
      <c r="Q88" s="17" t="s">
        <v>55</v>
      </c>
      <c r="R88" s="17" t="s">
        <v>56</v>
      </c>
      <c r="S88" s="18" t="s">
        <v>57</v>
      </c>
      <c r="T88" s="19" t="s">
        <v>58</v>
      </c>
      <c r="U88" s="20" t="s">
        <v>59</v>
      </c>
      <c r="W88" s="21"/>
    </row>
    <row r="89" spans="1:23" ht="51.75" customHeight="1">
      <c r="A89" s="82">
        <v>1</v>
      </c>
      <c r="B89" s="88" t="s">
        <v>124</v>
      </c>
      <c r="C89" s="49" t="s">
        <v>61</v>
      </c>
      <c r="D89" s="49">
        <v>250</v>
      </c>
      <c r="E89" s="99">
        <v>500</v>
      </c>
      <c r="F89" s="82"/>
      <c r="G89" s="49"/>
      <c r="H89" s="107"/>
      <c r="I89" s="51"/>
      <c r="J89" s="29">
        <f aca="true" t="shared" si="11" ref="J89:J98">ROUND(H89*I89+H89,2)</f>
        <v>0</v>
      </c>
      <c r="K89" s="27">
        <f aca="true" t="shared" si="12" ref="K89:K98">ROUND(H89*E89,2)</f>
        <v>0</v>
      </c>
      <c r="L89" s="27">
        <f aca="true" t="shared" si="13" ref="L89:L98">ROUND(K89*I89+K89,2)</f>
        <v>0</v>
      </c>
      <c r="M89" s="22"/>
      <c r="N89" s="22"/>
      <c r="O89" s="26"/>
      <c r="P89" s="26"/>
      <c r="Q89" s="26"/>
      <c r="R89" s="26"/>
      <c r="S89" s="30">
        <f aca="true" t="shared" si="14" ref="S89:S98">E89/5</f>
        <v>100</v>
      </c>
      <c r="T89" s="27">
        <f aca="true" t="shared" si="15" ref="T89:T98">ROUND(S89*H89,2)</f>
        <v>0</v>
      </c>
      <c r="U89" s="27">
        <f aca="true" t="shared" si="16" ref="U89:U98">ROUND(T89*I89+T89,2)</f>
        <v>0</v>
      </c>
      <c r="W89" s="21"/>
    </row>
    <row r="90" spans="1:21" ht="54.75" customHeight="1">
      <c r="A90" s="82">
        <v>2</v>
      </c>
      <c r="B90" s="88" t="s">
        <v>125</v>
      </c>
      <c r="C90" s="49" t="s">
        <v>61</v>
      </c>
      <c r="D90" s="49">
        <v>50</v>
      </c>
      <c r="E90" s="99">
        <v>100</v>
      </c>
      <c r="F90" s="82"/>
      <c r="G90" s="49"/>
      <c r="H90" s="107"/>
      <c r="I90" s="51"/>
      <c r="J90" s="29">
        <f t="shared" si="11"/>
        <v>0</v>
      </c>
      <c r="K90" s="27">
        <f t="shared" si="12"/>
        <v>0</v>
      </c>
      <c r="L90" s="27">
        <f t="shared" si="13"/>
        <v>0</v>
      </c>
      <c r="M90" s="22"/>
      <c r="N90" s="22"/>
      <c r="O90" s="26"/>
      <c r="P90" s="26"/>
      <c r="Q90" s="26"/>
      <c r="R90" s="26"/>
      <c r="S90" s="30">
        <f t="shared" si="14"/>
        <v>20</v>
      </c>
      <c r="T90" s="27">
        <f t="shared" si="15"/>
        <v>0</v>
      </c>
      <c r="U90" s="27">
        <f t="shared" si="16"/>
        <v>0</v>
      </c>
    </row>
    <row r="91" spans="1:21" ht="56.25" customHeight="1">
      <c r="A91" s="82">
        <v>3</v>
      </c>
      <c r="B91" s="88" t="s">
        <v>126</v>
      </c>
      <c r="C91" s="49" t="s">
        <v>61</v>
      </c>
      <c r="D91" s="49">
        <v>300</v>
      </c>
      <c r="E91" s="99">
        <v>600</v>
      </c>
      <c r="F91" s="82"/>
      <c r="G91" s="49"/>
      <c r="H91" s="107"/>
      <c r="I91" s="51"/>
      <c r="J91" s="29">
        <f t="shared" si="11"/>
        <v>0</v>
      </c>
      <c r="K91" s="27">
        <f t="shared" si="12"/>
        <v>0</v>
      </c>
      <c r="L91" s="27">
        <f t="shared" si="13"/>
        <v>0</v>
      </c>
      <c r="M91" s="22"/>
      <c r="N91" s="22"/>
      <c r="O91" s="22"/>
      <c r="P91" s="26"/>
      <c r="Q91" s="26"/>
      <c r="R91" s="26"/>
      <c r="S91" s="30">
        <f t="shared" si="14"/>
        <v>120</v>
      </c>
      <c r="T91" s="27">
        <f t="shared" si="15"/>
        <v>0</v>
      </c>
      <c r="U91" s="27">
        <f t="shared" si="16"/>
        <v>0</v>
      </c>
    </row>
    <row r="92" spans="1:21" ht="60" customHeight="1">
      <c r="A92" s="82">
        <v>4</v>
      </c>
      <c r="B92" s="88" t="s">
        <v>127</v>
      </c>
      <c r="C92" s="49" t="s">
        <v>61</v>
      </c>
      <c r="D92" s="49">
        <v>150</v>
      </c>
      <c r="E92" s="99">
        <v>300</v>
      </c>
      <c r="F92" s="82"/>
      <c r="G92" s="49"/>
      <c r="H92" s="107"/>
      <c r="I92" s="51"/>
      <c r="J92" s="29">
        <f t="shared" si="11"/>
        <v>0</v>
      </c>
      <c r="K92" s="27">
        <f t="shared" si="12"/>
        <v>0</v>
      </c>
      <c r="L92" s="27">
        <f t="shared" si="13"/>
        <v>0</v>
      </c>
      <c r="M92" s="22"/>
      <c r="N92" s="22"/>
      <c r="O92" s="22"/>
      <c r="P92" s="26"/>
      <c r="Q92" s="26"/>
      <c r="R92" s="26"/>
      <c r="S92" s="30">
        <f t="shared" si="14"/>
        <v>60</v>
      </c>
      <c r="T92" s="27">
        <f t="shared" si="15"/>
        <v>0</v>
      </c>
      <c r="U92" s="27">
        <f t="shared" si="16"/>
        <v>0</v>
      </c>
    </row>
    <row r="93" spans="1:21" ht="51.75" customHeight="1">
      <c r="A93" s="82">
        <v>5</v>
      </c>
      <c r="B93" s="88" t="s">
        <v>128</v>
      </c>
      <c r="C93" s="49" t="s">
        <v>61</v>
      </c>
      <c r="D93" s="49">
        <v>100</v>
      </c>
      <c r="E93" s="99">
        <v>200</v>
      </c>
      <c r="F93" s="75"/>
      <c r="G93" s="49"/>
      <c r="H93" s="107"/>
      <c r="I93" s="51"/>
      <c r="J93" s="29">
        <f t="shared" si="11"/>
        <v>0</v>
      </c>
      <c r="K93" s="27">
        <f t="shared" si="12"/>
        <v>0</v>
      </c>
      <c r="L93" s="27">
        <f t="shared" si="13"/>
        <v>0</v>
      </c>
      <c r="M93" s="22"/>
      <c r="N93" s="22"/>
      <c r="O93" s="22"/>
      <c r="P93" s="26"/>
      <c r="Q93" s="26"/>
      <c r="R93" s="26"/>
      <c r="S93" s="30">
        <f t="shared" si="14"/>
        <v>40</v>
      </c>
      <c r="T93" s="27">
        <f t="shared" si="15"/>
        <v>0</v>
      </c>
      <c r="U93" s="27">
        <f t="shared" si="16"/>
        <v>0</v>
      </c>
    </row>
    <row r="94" spans="1:21" ht="56.25" customHeight="1">
      <c r="A94" s="75">
        <v>6</v>
      </c>
      <c r="B94" s="88" t="s">
        <v>129</v>
      </c>
      <c r="C94" s="49" t="s">
        <v>61</v>
      </c>
      <c r="D94" s="49">
        <v>300</v>
      </c>
      <c r="E94" s="99">
        <v>600</v>
      </c>
      <c r="F94" s="82"/>
      <c r="G94" s="49"/>
      <c r="H94" s="108"/>
      <c r="I94" s="85"/>
      <c r="J94" s="29">
        <f t="shared" si="11"/>
        <v>0</v>
      </c>
      <c r="K94" s="27">
        <f t="shared" si="12"/>
        <v>0</v>
      </c>
      <c r="L94" s="27">
        <f t="shared" si="13"/>
        <v>0</v>
      </c>
      <c r="M94" s="109"/>
      <c r="N94" s="22"/>
      <c r="O94" s="22"/>
      <c r="P94" s="26"/>
      <c r="Q94" s="26"/>
      <c r="R94" s="26"/>
      <c r="S94" s="30">
        <f t="shared" si="14"/>
        <v>120</v>
      </c>
      <c r="T94" s="27">
        <f t="shared" si="15"/>
        <v>0</v>
      </c>
      <c r="U94" s="27">
        <f t="shared" si="16"/>
        <v>0</v>
      </c>
    </row>
    <row r="95" spans="1:21" ht="52.5" customHeight="1">
      <c r="A95" s="82">
        <v>7</v>
      </c>
      <c r="B95" s="88" t="s">
        <v>130</v>
      </c>
      <c r="C95" s="49" t="s">
        <v>61</v>
      </c>
      <c r="D95" s="49">
        <v>250</v>
      </c>
      <c r="E95" s="99">
        <v>500</v>
      </c>
      <c r="F95" s="49"/>
      <c r="G95" s="49"/>
      <c r="H95" s="107"/>
      <c r="I95" s="28"/>
      <c r="J95" s="29">
        <f t="shared" si="11"/>
        <v>0</v>
      </c>
      <c r="K95" s="27">
        <f t="shared" si="12"/>
        <v>0</v>
      </c>
      <c r="L95" s="27">
        <f t="shared" si="13"/>
        <v>0</v>
      </c>
      <c r="M95" s="109"/>
      <c r="N95" s="22"/>
      <c r="O95" s="22"/>
      <c r="P95" s="26"/>
      <c r="Q95" s="26"/>
      <c r="R95" s="26"/>
      <c r="S95" s="30">
        <f t="shared" si="14"/>
        <v>100</v>
      </c>
      <c r="T95" s="27">
        <f t="shared" si="15"/>
        <v>0</v>
      </c>
      <c r="U95" s="27">
        <f t="shared" si="16"/>
        <v>0</v>
      </c>
    </row>
    <row r="96" spans="1:21" ht="104.25" customHeight="1">
      <c r="A96" s="82">
        <v>8</v>
      </c>
      <c r="B96" s="88" t="s">
        <v>131</v>
      </c>
      <c r="C96" s="49" t="s">
        <v>61</v>
      </c>
      <c r="D96" s="49">
        <v>15</v>
      </c>
      <c r="E96" s="99">
        <v>30</v>
      </c>
      <c r="F96" s="49"/>
      <c r="G96" s="49"/>
      <c r="H96" s="107"/>
      <c r="I96" s="51"/>
      <c r="J96" s="29">
        <f t="shared" si="11"/>
        <v>0</v>
      </c>
      <c r="K96" s="27">
        <f t="shared" si="12"/>
        <v>0</v>
      </c>
      <c r="L96" s="27">
        <f t="shared" si="13"/>
        <v>0</v>
      </c>
      <c r="M96" s="22"/>
      <c r="N96" s="22"/>
      <c r="O96" s="110"/>
      <c r="P96" s="111"/>
      <c r="Q96" s="26"/>
      <c r="R96" s="26"/>
      <c r="S96" s="30">
        <f t="shared" si="14"/>
        <v>6</v>
      </c>
      <c r="T96" s="27">
        <f t="shared" si="15"/>
        <v>0</v>
      </c>
      <c r="U96" s="27">
        <f t="shared" si="16"/>
        <v>0</v>
      </c>
    </row>
    <row r="97" spans="1:21" ht="80.25" customHeight="1">
      <c r="A97" s="82">
        <v>9</v>
      </c>
      <c r="B97" s="88" t="s">
        <v>132</v>
      </c>
      <c r="C97" s="49" t="s">
        <v>61</v>
      </c>
      <c r="D97" s="49">
        <v>50</v>
      </c>
      <c r="E97" s="99">
        <v>100</v>
      </c>
      <c r="F97" s="49"/>
      <c r="G97" s="49"/>
      <c r="H97" s="107"/>
      <c r="I97" s="51"/>
      <c r="J97" s="29">
        <f t="shared" si="11"/>
        <v>0</v>
      </c>
      <c r="K97" s="27">
        <f t="shared" si="12"/>
        <v>0</v>
      </c>
      <c r="L97" s="27">
        <f t="shared" si="13"/>
        <v>0</v>
      </c>
      <c r="M97" s="22"/>
      <c r="N97" s="22"/>
      <c r="O97" s="22"/>
      <c r="P97" s="23"/>
      <c r="Q97" s="26"/>
      <c r="R97" s="26"/>
      <c r="S97" s="30">
        <f t="shared" si="14"/>
        <v>20</v>
      </c>
      <c r="T97" s="27">
        <f t="shared" si="15"/>
        <v>0</v>
      </c>
      <c r="U97" s="27">
        <f t="shared" si="16"/>
        <v>0</v>
      </c>
    </row>
    <row r="98" spans="1:21" ht="87.75" customHeight="1">
      <c r="A98" s="82">
        <v>10</v>
      </c>
      <c r="B98" s="88" t="s">
        <v>133</v>
      </c>
      <c r="C98" s="49" t="s">
        <v>61</v>
      </c>
      <c r="D98" s="49">
        <v>15</v>
      </c>
      <c r="E98" s="69">
        <v>30</v>
      </c>
      <c r="F98" s="112"/>
      <c r="G98" s="49"/>
      <c r="H98" s="107"/>
      <c r="I98" s="51"/>
      <c r="J98" s="29">
        <f t="shared" si="11"/>
        <v>0</v>
      </c>
      <c r="K98" s="27">
        <f t="shared" si="12"/>
        <v>0</v>
      </c>
      <c r="L98" s="27">
        <f t="shared" si="13"/>
        <v>0</v>
      </c>
      <c r="M98" s="22"/>
      <c r="N98" s="22"/>
      <c r="O98" s="22"/>
      <c r="P98" s="23"/>
      <c r="Q98" s="26"/>
      <c r="R98" s="26"/>
      <c r="S98" s="30">
        <f t="shared" si="14"/>
        <v>6</v>
      </c>
      <c r="T98" s="27">
        <f t="shared" si="15"/>
        <v>0</v>
      </c>
      <c r="U98" s="27">
        <f t="shared" si="16"/>
        <v>0</v>
      </c>
    </row>
    <row r="99" spans="1:21" ht="12.75">
      <c r="A99" s="56"/>
      <c r="B99" s="62"/>
      <c r="C99" s="56"/>
      <c r="D99" s="56"/>
      <c r="E99" s="57"/>
      <c r="F99" s="56"/>
      <c r="G99" s="56"/>
      <c r="H99" s="58"/>
      <c r="I99" s="59"/>
      <c r="J99" s="90" t="s">
        <v>75</v>
      </c>
      <c r="K99" s="90">
        <f>SUM(K89:K98)</f>
        <v>0</v>
      </c>
      <c r="L99" s="106">
        <f>SUM(L89:L98)</f>
        <v>0</v>
      </c>
      <c r="M99" s="60"/>
      <c r="N99" s="60"/>
      <c r="O99" s="60"/>
      <c r="S99" s="114" t="s">
        <v>75</v>
      </c>
      <c r="T99" s="90">
        <f>SUM(T89:T98)</f>
        <v>0</v>
      </c>
      <c r="U99" s="90">
        <f>SUM(U89:U98)</f>
        <v>0</v>
      </c>
    </row>
    <row r="100" spans="1:21" ht="7.5" customHeight="1">
      <c r="A100" s="56"/>
      <c r="B100" s="62"/>
      <c r="C100" s="56"/>
      <c r="D100" s="56"/>
      <c r="E100" s="57"/>
      <c r="F100" s="56"/>
      <c r="G100" s="56"/>
      <c r="H100" s="58"/>
      <c r="I100" s="59"/>
      <c r="J100" s="63"/>
      <c r="K100" s="63"/>
      <c r="L100" s="63"/>
      <c r="M100" s="60"/>
      <c r="N100" s="60"/>
      <c r="O100" s="60"/>
      <c r="S100" s="115"/>
      <c r="T100" s="63"/>
      <c r="U100" s="63"/>
    </row>
    <row r="101" spans="1:21" ht="1.5" customHeight="1">
      <c r="A101" s="56"/>
      <c r="B101" s="62"/>
      <c r="C101" s="56"/>
      <c r="D101" s="56"/>
      <c r="E101" s="57"/>
      <c r="F101" s="56"/>
      <c r="G101" s="56"/>
      <c r="H101" s="58"/>
      <c r="I101" s="59"/>
      <c r="J101" s="63"/>
      <c r="K101" s="63"/>
      <c r="L101" s="63"/>
      <c r="M101" s="60"/>
      <c r="N101" s="60"/>
      <c r="O101" s="60"/>
      <c r="S101" s="115"/>
      <c r="T101" s="63"/>
      <c r="U101" s="63"/>
    </row>
    <row r="102" spans="1:15" ht="12.75">
      <c r="A102" s="56"/>
      <c r="B102" s="92" t="s">
        <v>134</v>
      </c>
      <c r="C102" s="56"/>
      <c r="D102" s="56"/>
      <c r="E102" s="57"/>
      <c r="F102" s="56"/>
      <c r="G102" s="56"/>
      <c r="H102" s="58"/>
      <c r="I102" s="59"/>
      <c r="J102" s="116"/>
      <c r="K102" s="116"/>
      <c r="L102" s="58"/>
      <c r="M102" s="60"/>
      <c r="N102" s="60"/>
      <c r="O102" s="60"/>
    </row>
    <row r="103" spans="1:21" ht="16.5" customHeight="1">
      <c r="A103" s="56"/>
      <c r="B103" s="62"/>
      <c r="C103" s="56"/>
      <c r="D103" s="56"/>
      <c r="E103" s="57"/>
      <c r="F103" s="56"/>
      <c r="G103" s="56"/>
      <c r="H103" s="58"/>
      <c r="I103" s="59"/>
      <c r="J103" s="116"/>
      <c r="K103" s="116"/>
      <c r="L103" s="58"/>
      <c r="M103" s="60"/>
      <c r="N103" s="60"/>
      <c r="O103" s="60"/>
      <c r="P103" s="389" t="s">
        <v>135</v>
      </c>
      <c r="Q103" s="389"/>
      <c r="R103" s="389"/>
      <c r="S103" s="389"/>
      <c r="T103" s="389"/>
      <c r="U103" s="389"/>
    </row>
    <row r="104" spans="1:21" ht="57.75" customHeight="1">
      <c r="A104" s="56"/>
      <c r="B104" s="62"/>
      <c r="C104" s="56"/>
      <c r="D104" s="56"/>
      <c r="E104" s="57"/>
      <c r="F104" s="56"/>
      <c r="G104" s="56"/>
      <c r="H104" s="58"/>
      <c r="I104" s="59"/>
      <c r="J104" s="116"/>
      <c r="K104" s="116"/>
      <c r="L104" s="58"/>
      <c r="M104" s="60"/>
      <c r="N104" s="60"/>
      <c r="O104" s="60"/>
      <c r="P104" s="41" t="s">
        <v>80</v>
      </c>
      <c r="Q104" s="41" t="s">
        <v>81</v>
      </c>
      <c r="R104" s="41" t="s">
        <v>58</v>
      </c>
      <c r="S104" s="42" t="s">
        <v>59</v>
      </c>
      <c r="T104" s="42" t="s">
        <v>82</v>
      </c>
      <c r="U104" s="42" t="s">
        <v>83</v>
      </c>
    </row>
    <row r="105" spans="13:21" ht="12.75">
      <c r="M105" s="60"/>
      <c r="N105" s="60"/>
      <c r="O105" s="60"/>
      <c r="P105" s="43">
        <f>K99</f>
        <v>0</v>
      </c>
      <c r="Q105" s="44">
        <f>L99</f>
        <v>0</v>
      </c>
      <c r="R105" s="45">
        <f>T99</f>
        <v>0</v>
      </c>
      <c r="S105" s="117">
        <f>U99</f>
        <v>0</v>
      </c>
      <c r="T105" s="44">
        <f>P105+R105</f>
        <v>0</v>
      </c>
      <c r="U105" s="47">
        <f>Q105+S105</f>
        <v>0</v>
      </c>
    </row>
    <row r="106" spans="1:15" ht="12.75">
      <c r="A106" s="141"/>
      <c r="B106" s="129"/>
      <c r="C106" s="129"/>
      <c r="D106" s="129"/>
      <c r="E106" s="145"/>
      <c r="F106" s="129"/>
      <c r="G106" s="56"/>
      <c r="H106" s="58"/>
      <c r="I106" s="59"/>
      <c r="J106" s="63"/>
      <c r="K106" s="63"/>
      <c r="L106" s="63"/>
      <c r="M106" s="60"/>
      <c r="N106" s="60"/>
      <c r="O106" s="60"/>
    </row>
    <row r="107" spans="2:4" ht="22.5" customHeight="1">
      <c r="B107" s="3" t="s">
        <v>136</v>
      </c>
      <c r="D107" s="4"/>
    </row>
    <row r="108" spans="1:26" s="333" customFormat="1" ht="107.25" customHeight="1">
      <c r="A108" s="10" t="s">
        <v>39</v>
      </c>
      <c r="B108" s="11" t="s">
        <v>40</v>
      </c>
      <c r="C108" s="12" t="s">
        <v>41</v>
      </c>
      <c r="D108" s="13" t="s">
        <v>42</v>
      </c>
      <c r="E108" s="12" t="s">
        <v>43</v>
      </c>
      <c r="F108" s="12" t="s">
        <v>44</v>
      </c>
      <c r="G108" s="12" t="s">
        <v>45</v>
      </c>
      <c r="H108" s="14" t="s">
        <v>46</v>
      </c>
      <c r="I108" s="15" t="s">
        <v>47</v>
      </c>
      <c r="J108" s="14" t="s">
        <v>48</v>
      </c>
      <c r="K108" s="14" t="s">
        <v>49</v>
      </c>
      <c r="L108" s="14" t="s">
        <v>50</v>
      </c>
      <c r="M108" s="12" t="s">
        <v>51</v>
      </c>
      <c r="N108" s="12" t="s">
        <v>52</v>
      </c>
      <c r="O108" s="16" t="s">
        <v>53</v>
      </c>
      <c r="P108" s="16" t="s">
        <v>54</v>
      </c>
      <c r="Q108" s="17" t="s">
        <v>55</v>
      </c>
      <c r="R108" s="17" t="s">
        <v>56</v>
      </c>
      <c r="S108" s="18" t="s">
        <v>57</v>
      </c>
      <c r="T108" s="19" t="s">
        <v>58</v>
      </c>
      <c r="U108" s="20" t="s">
        <v>59</v>
      </c>
      <c r="V108" s="118"/>
      <c r="W108" s="21"/>
      <c r="X108" s="118"/>
      <c r="Y108" s="118"/>
      <c r="Z108" s="118"/>
    </row>
    <row r="109" spans="1:23" ht="46.5" customHeight="1">
      <c r="A109" s="112">
        <v>1</v>
      </c>
      <c r="B109" s="119" t="s">
        <v>137</v>
      </c>
      <c r="C109" s="120" t="s">
        <v>61</v>
      </c>
      <c r="D109" s="120">
        <v>250</v>
      </c>
      <c r="E109" s="121">
        <v>500</v>
      </c>
      <c r="F109" s="82"/>
      <c r="G109" s="82"/>
      <c r="H109" s="52"/>
      <c r="I109" s="51"/>
      <c r="J109" s="29">
        <f aca="true" t="shared" si="17" ref="J109:J119">ROUND(H109*I109+H109,2)</f>
        <v>0</v>
      </c>
      <c r="K109" s="27">
        <f aca="true" t="shared" si="18" ref="K109:K119">ROUND(H109*E109,2)</f>
        <v>0</v>
      </c>
      <c r="L109" s="27">
        <f aca="true" t="shared" si="19" ref="L109:L119">ROUND(K109*I109+K109,2)</f>
        <v>0</v>
      </c>
      <c r="M109" s="334"/>
      <c r="N109" s="22"/>
      <c r="O109" s="26"/>
      <c r="P109" s="26"/>
      <c r="Q109" s="26"/>
      <c r="R109" s="26"/>
      <c r="S109" s="30">
        <f aca="true" t="shared" si="20" ref="S109:S119">E109/5</f>
        <v>100</v>
      </c>
      <c r="T109" s="27">
        <f aca="true" t="shared" si="21" ref="T109:T119">ROUND(S109*H109,2)</f>
        <v>0</v>
      </c>
      <c r="U109" s="27">
        <f aca="true" t="shared" si="22" ref="U109:U119">ROUND(T109*I109+T109,2)</f>
        <v>0</v>
      </c>
      <c r="W109" s="21"/>
    </row>
    <row r="110" spans="1:21" ht="26.25" customHeight="1">
      <c r="A110" s="72">
        <v>2</v>
      </c>
      <c r="B110" s="119" t="s">
        <v>138</v>
      </c>
      <c r="C110" s="120" t="s">
        <v>61</v>
      </c>
      <c r="D110" s="120">
        <v>250</v>
      </c>
      <c r="E110" s="73">
        <v>500</v>
      </c>
      <c r="F110" s="82"/>
      <c r="G110" s="82"/>
      <c r="H110" s="52"/>
      <c r="I110" s="51"/>
      <c r="J110" s="29">
        <f t="shared" si="17"/>
        <v>0</v>
      </c>
      <c r="K110" s="27">
        <f t="shared" si="18"/>
        <v>0</v>
      </c>
      <c r="L110" s="27">
        <f t="shared" si="19"/>
        <v>0</v>
      </c>
      <c r="M110" s="334"/>
      <c r="N110" s="22"/>
      <c r="O110" s="26"/>
      <c r="P110" s="26"/>
      <c r="Q110" s="26"/>
      <c r="R110" s="26"/>
      <c r="S110" s="30">
        <f t="shared" si="20"/>
        <v>100</v>
      </c>
      <c r="T110" s="27">
        <f t="shared" si="21"/>
        <v>0</v>
      </c>
      <c r="U110" s="27">
        <f t="shared" si="22"/>
        <v>0</v>
      </c>
    </row>
    <row r="111" spans="1:21" ht="45.75" customHeight="1">
      <c r="A111" s="72">
        <v>3</v>
      </c>
      <c r="B111" s="122" t="s">
        <v>139</v>
      </c>
      <c r="C111" s="123" t="s">
        <v>61</v>
      </c>
      <c r="D111" s="124">
        <v>2700</v>
      </c>
      <c r="E111" s="121">
        <v>5400</v>
      </c>
      <c r="F111" s="125"/>
      <c r="G111" s="125"/>
      <c r="H111" s="52"/>
      <c r="I111" s="51"/>
      <c r="J111" s="29">
        <f t="shared" si="17"/>
        <v>0</v>
      </c>
      <c r="K111" s="27">
        <f t="shared" si="18"/>
        <v>0</v>
      </c>
      <c r="L111" s="27">
        <f t="shared" si="19"/>
        <v>0</v>
      </c>
      <c r="M111" s="334"/>
      <c r="N111" s="22"/>
      <c r="O111" s="22"/>
      <c r="P111" s="26"/>
      <c r="Q111" s="26"/>
      <c r="R111" s="26"/>
      <c r="S111" s="30">
        <f t="shared" si="20"/>
        <v>1080</v>
      </c>
      <c r="T111" s="27">
        <f t="shared" si="21"/>
        <v>0</v>
      </c>
      <c r="U111" s="27">
        <f t="shared" si="22"/>
        <v>0</v>
      </c>
    </row>
    <row r="112" spans="1:24" ht="41.25" customHeight="1">
      <c r="A112" s="72">
        <v>4</v>
      </c>
      <c r="B112" s="119" t="s">
        <v>140</v>
      </c>
      <c r="C112" s="120" t="s">
        <v>61</v>
      </c>
      <c r="D112" s="120">
        <v>200</v>
      </c>
      <c r="E112" s="73">
        <v>400</v>
      </c>
      <c r="F112" s="82"/>
      <c r="G112" s="82"/>
      <c r="H112" s="52"/>
      <c r="I112" s="51"/>
      <c r="J112" s="29">
        <f t="shared" si="17"/>
        <v>0</v>
      </c>
      <c r="K112" s="27">
        <f t="shared" si="18"/>
        <v>0</v>
      </c>
      <c r="L112" s="27">
        <f t="shared" si="19"/>
        <v>0</v>
      </c>
      <c r="M112" s="334"/>
      <c r="N112" s="22"/>
      <c r="O112" s="22"/>
      <c r="P112" s="26"/>
      <c r="Q112" s="26"/>
      <c r="R112" s="26"/>
      <c r="S112" s="30">
        <f t="shared" si="20"/>
        <v>80</v>
      </c>
      <c r="T112" s="27">
        <f t="shared" si="21"/>
        <v>0</v>
      </c>
      <c r="U112" s="27">
        <f t="shared" si="22"/>
        <v>0</v>
      </c>
      <c r="X112" s="126"/>
    </row>
    <row r="113" spans="1:24" ht="18.75" customHeight="1">
      <c r="A113" s="72">
        <v>5</v>
      </c>
      <c r="B113" s="119" t="s">
        <v>141</v>
      </c>
      <c r="C113" s="120" t="s">
        <v>61</v>
      </c>
      <c r="D113" s="120">
        <v>25</v>
      </c>
      <c r="E113" s="73">
        <v>50</v>
      </c>
      <c r="F113" s="82"/>
      <c r="G113" s="82" t="s">
        <v>142</v>
      </c>
      <c r="H113" s="52"/>
      <c r="I113" s="51"/>
      <c r="J113" s="29">
        <f t="shared" si="17"/>
        <v>0</v>
      </c>
      <c r="K113" s="27">
        <f t="shared" si="18"/>
        <v>0</v>
      </c>
      <c r="L113" s="27">
        <f t="shared" si="19"/>
        <v>0</v>
      </c>
      <c r="M113" s="334"/>
      <c r="N113" s="22"/>
      <c r="O113" s="22"/>
      <c r="P113" s="26"/>
      <c r="Q113" s="26"/>
      <c r="R113" s="26"/>
      <c r="S113" s="30">
        <f t="shared" si="20"/>
        <v>10</v>
      </c>
      <c r="T113" s="27">
        <f t="shared" si="21"/>
        <v>0</v>
      </c>
      <c r="U113" s="27">
        <f t="shared" si="22"/>
        <v>0</v>
      </c>
      <c r="X113" s="100"/>
    </row>
    <row r="114" spans="1:24" ht="18" customHeight="1">
      <c r="A114" s="72">
        <v>6</v>
      </c>
      <c r="B114" s="119" t="s">
        <v>143</v>
      </c>
      <c r="C114" s="120" t="s">
        <v>61</v>
      </c>
      <c r="D114" s="120">
        <v>200</v>
      </c>
      <c r="E114" s="73">
        <v>400</v>
      </c>
      <c r="F114" s="82"/>
      <c r="G114" s="82"/>
      <c r="H114" s="52"/>
      <c r="I114" s="51"/>
      <c r="J114" s="29">
        <f t="shared" si="17"/>
        <v>0</v>
      </c>
      <c r="K114" s="27">
        <f t="shared" si="18"/>
        <v>0</v>
      </c>
      <c r="L114" s="27">
        <f t="shared" si="19"/>
        <v>0</v>
      </c>
      <c r="M114" s="334"/>
      <c r="N114" s="22"/>
      <c r="O114" s="22"/>
      <c r="P114" s="26"/>
      <c r="Q114" s="26"/>
      <c r="R114" s="26"/>
      <c r="S114" s="30">
        <f t="shared" si="20"/>
        <v>80</v>
      </c>
      <c r="T114" s="27">
        <f t="shared" si="21"/>
        <v>0</v>
      </c>
      <c r="U114" s="27">
        <f t="shared" si="22"/>
        <v>0</v>
      </c>
      <c r="X114" s="105"/>
    </row>
    <row r="115" spans="1:24" ht="23.25" customHeight="1">
      <c r="A115" s="72">
        <v>7</v>
      </c>
      <c r="B115" s="119" t="s">
        <v>144</v>
      </c>
      <c r="C115" s="120" t="s">
        <v>61</v>
      </c>
      <c r="D115" s="120">
        <v>25</v>
      </c>
      <c r="E115" s="127">
        <v>50</v>
      </c>
      <c r="F115" s="82"/>
      <c r="G115" s="128"/>
      <c r="H115" s="29"/>
      <c r="I115" s="51"/>
      <c r="J115" s="29">
        <f t="shared" si="17"/>
        <v>0</v>
      </c>
      <c r="K115" s="27">
        <f t="shared" si="18"/>
        <v>0</v>
      </c>
      <c r="L115" s="27">
        <f t="shared" si="19"/>
        <v>0</v>
      </c>
      <c r="M115" s="334"/>
      <c r="N115" s="22"/>
      <c r="O115" s="22"/>
      <c r="P115" s="26"/>
      <c r="Q115" s="26"/>
      <c r="R115" s="26"/>
      <c r="S115" s="30">
        <f t="shared" si="20"/>
        <v>10</v>
      </c>
      <c r="T115" s="27">
        <f t="shared" si="21"/>
        <v>0</v>
      </c>
      <c r="U115" s="27">
        <f t="shared" si="22"/>
        <v>0</v>
      </c>
      <c r="X115" s="105"/>
    </row>
    <row r="116" spans="1:21" ht="78" customHeight="1">
      <c r="A116" s="72">
        <v>8</v>
      </c>
      <c r="B116" s="88" t="s">
        <v>145</v>
      </c>
      <c r="C116" s="120" t="s">
        <v>61</v>
      </c>
      <c r="D116" s="120">
        <v>150</v>
      </c>
      <c r="E116" s="127">
        <v>300</v>
      </c>
      <c r="F116" s="82"/>
      <c r="G116" s="128"/>
      <c r="H116" s="29"/>
      <c r="I116" s="51"/>
      <c r="J116" s="29">
        <f t="shared" si="17"/>
        <v>0</v>
      </c>
      <c r="K116" s="27">
        <f t="shared" si="18"/>
        <v>0</v>
      </c>
      <c r="L116" s="27">
        <f t="shared" si="19"/>
        <v>0</v>
      </c>
      <c r="M116" s="334"/>
      <c r="N116" s="22"/>
      <c r="O116" s="22"/>
      <c r="P116" s="26"/>
      <c r="Q116" s="26"/>
      <c r="R116" s="26"/>
      <c r="S116" s="30">
        <f t="shared" si="20"/>
        <v>60</v>
      </c>
      <c r="T116" s="27">
        <f t="shared" si="21"/>
        <v>0</v>
      </c>
      <c r="U116" s="27">
        <f t="shared" si="22"/>
        <v>0</v>
      </c>
    </row>
    <row r="117" spans="1:21" ht="133.5" customHeight="1">
      <c r="A117" s="72">
        <v>9</v>
      </c>
      <c r="B117" s="88" t="s">
        <v>370</v>
      </c>
      <c r="C117" s="120" t="s">
        <v>61</v>
      </c>
      <c r="D117" s="120">
        <v>25</v>
      </c>
      <c r="E117" s="73">
        <v>50</v>
      </c>
      <c r="F117" s="82"/>
      <c r="G117" s="128"/>
      <c r="H117" s="29"/>
      <c r="I117" s="51"/>
      <c r="J117" s="29">
        <f t="shared" si="17"/>
        <v>0</v>
      </c>
      <c r="K117" s="27">
        <f t="shared" si="18"/>
        <v>0</v>
      </c>
      <c r="L117" s="27">
        <f t="shared" si="19"/>
        <v>0</v>
      </c>
      <c r="M117" s="335"/>
      <c r="N117" s="22"/>
      <c r="O117" s="22"/>
      <c r="P117" s="26"/>
      <c r="Q117" s="26"/>
      <c r="R117" s="26"/>
      <c r="S117" s="30">
        <f t="shared" si="20"/>
        <v>10</v>
      </c>
      <c r="T117" s="27">
        <f t="shared" si="21"/>
        <v>0</v>
      </c>
      <c r="U117" s="27">
        <f t="shared" si="22"/>
        <v>0</v>
      </c>
    </row>
    <row r="118" spans="1:21" ht="41.25" customHeight="1">
      <c r="A118" s="72">
        <v>10</v>
      </c>
      <c r="B118" s="88" t="s">
        <v>146</v>
      </c>
      <c r="C118" s="72" t="s">
        <v>61</v>
      </c>
      <c r="D118" s="72">
        <v>250</v>
      </c>
      <c r="E118" s="73">
        <v>500</v>
      </c>
      <c r="F118" s="82"/>
      <c r="G118" s="128"/>
      <c r="H118" s="29"/>
      <c r="I118" s="51"/>
      <c r="J118" s="29">
        <f t="shared" si="17"/>
        <v>0</v>
      </c>
      <c r="K118" s="27">
        <f t="shared" si="18"/>
        <v>0</v>
      </c>
      <c r="L118" s="27">
        <f t="shared" si="19"/>
        <v>0</v>
      </c>
      <c r="M118" s="336"/>
      <c r="N118" s="337"/>
      <c r="O118" s="337"/>
      <c r="P118" s="26"/>
      <c r="Q118" s="26"/>
      <c r="R118" s="26"/>
      <c r="S118" s="30">
        <f t="shared" si="20"/>
        <v>100</v>
      </c>
      <c r="T118" s="27">
        <f t="shared" si="21"/>
        <v>0</v>
      </c>
      <c r="U118" s="27">
        <f t="shared" si="22"/>
        <v>0</v>
      </c>
    </row>
    <row r="119" spans="1:21" ht="72.75" customHeight="1">
      <c r="A119" s="72">
        <v>11</v>
      </c>
      <c r="B119" s="88" t="s">
        <v>147</v>
      </c>
      <c r="C119" s="72" t="s">
        <v>61</v>
      </c>
      <c r="D119" s="72">
        <v>50</v>
      </c>
      <c r="E119" s="73">
        <v>100</v>
      </c>
      <c r="F119" s="82"/>
      <c r="G119" s="128"/>
      <c r="H119" s="29"/>
      <c r="I119" s="51"/>
      <c r="J119" s="29">
        <f t="shared" si="17"/>
        <v>0</v>
      </c>
      <c r="K119" s="27">
        <f t="shared" si="18"/>
        <v>0</v>
      </c>
      <c r="L119" s="27">
        <f t="shared" si="19"/>
        <v>0</v>
      </c>
      <c r="M119" s="336"/>
      <c r="N119" s="337"/>
      <c r="O119" s="337"/>
      <c r="P119" s="26"/>
      <c r="Q119" s="26"/>
      <c r="R119" s="26"/>
      <c r="S119" s="30">
        <f t="shared" si="20"/>
        <v>20</v>
      </c>
      <c r="T119" s="27">
        <f t="shared" si="21"/>
        <v>0</v>
      </c>
      <c r="U119" s="27">
        <f t="shared" si="22"/>
        <v>0</v>
      </c>
    </row>
    <row r="120" spans="1:21" ht="12.75">
      <c r="A120" s="390"/>
      <c r="B120" s="390"/>
      <c r="C120" s="390"/>
      <c r="D120" s="390"/>
      <c r="E120" s="390"/>
      <c r="F120" s="390"/>
      <c r="G120" s="130"/>
      <c r="H120" s="131"/>
      <c r="I120" s="132"/>
      <c r="J120" s="133" t="s">
        <v>75</v>
      </c>
      <c r="K120" s="133">
        <f>SUM(K109:K119)</f>
        <v>0</v>
      </c>
      <c r="L120" s="134">
        <f>SUM(L109:L119)</f>
        <v>0</v>
      </c>
      <c r="M120" s="338"/>
      <c r="N120" s="338"/>
      <c r="O120" s="338"/>
      <c r="S120" s="135" t="s">
        <v>75</v>
      </c>
      <c r="T120" s="133">
        <f>SUM(T109:T119)</f>
        <v>0</v>
      </c>
      <c r="U120" s="133">
        <f>SUM(U109:U119)</f>
        <v>0</v>
      </c>
    </row>
    <row r="121" spans="1:21" ht="12.75">
      <c r="A121" s="130"/>
      <c r="B121" s="130" t="s">
        <v>76</v>
      </c>
      <c r="C121" s="130"/>
      <c r="D121" s="130"/>
      <c r="E121" s="136"/>
      <c r="F121" s="130"/>
      <c r="G121" s="130"/>
      <c r="H121" s="131"/>
      <c r="I121" s="132"/>
      <c r="J121" s="137"/>
      <c r="K121" s="137"/>
      <c r="L121" s="137"/>
      <c r="M121" s="338"/>
      <c r="N121" s="338"/>
      <c r="O121" s="338"/>
      <c r="S121" s="138"/>
      <c r="T121" s="137"/>
      <c r="U121" s="137"/>
    </row>
    <row r="122" spans="1:21" ht="47.25" customHeight="1">
      <c r="A122" s="130"/>
      <c r="B122" s="139" t="s">
        <v>148</v>
      </c>
      <c r="C122" s="130"/>
      <c r="D122" s="130"/>
      <c r="E122" s="136"/>
      <c r="F122" s="130"/>
      <c r="G122" s="130"/>
      <c r="H122" s="131"/>
      <c r="I122" s="132"/>
      <c r="J122" s="137"/>
      <c r="K122" s="137"/>
      <c r="L122" s="137"/>
      <c r="M122" s="338"/>
      <c r="N122" s="338"/>
      <c r="O122" s="338"/>
      <c r="S122" s="138"/>
      <c r="T122" s="137"/>
      <c r="U122" s="137"/>
    </row>
    <row r="123" spans="1:21" ht="21" customHeight="1">
      <c r="A123" s="130"/>
      <c r="B123" s="130" t="s">
        <v>149</v>
      </c>
      <c r="C123" s="130"/>
      <c r="D123" s="130"/>
      <c r="E123" s="136"/>
      <c r="F123" s="130"/>
      <c r="G123" s="130"/>
      <c r="H123" s="131"/>
      <c r="I123" s="132"/>
      <c r="J123" s="137"/>
      <c r="K123" s="137"/>
      <c r="L123" s="137"/>
      <c r="M123" s="338"/>
      <c r="N123" s="338"/>
      <c r="O123" s="338"/>
      <c r="P123" s="411"/>
      <c r="Q123" s="411"/>
      <c r="R123" s="411"/>
      <c r="S123" s="411"/>
      <c r="T123" s="411"/>
      <c r="U123" s="411"/>
    </row>
    <row r="124" spans="1:21" ht="51.75" customHeight="1">
      <c r="A124" s="130"/>
      <c r="B124" s="139" t="s">
        <v>150</v>
      </c>
      <c r="C124" s="130"/>
      <c r="D124" s="130"/>
      <c r="E124" s="136"/>
      <c r="F124" s="130"/>
      <c r="G124" s="130"/>
      <c r="H124" s="131"/>
      <c r="I124" s="132"/>
      <c r="J124" s="137"/>
      <c r="K124" s="137"/>
      <c r="L124" s="137"/>
      <c r="M124" s="338"/>
      <c r="N124" s="338"/>
      <c r="O124" s="338"/>
      <c r="P124" s="412" t="s">
        <v>151</v>
      </c>
      <c r="Q124" s="412"/>
      <c r="R124" s="412"/>
      <c r="S124" s="412"/>
      <c r="T124" s="412"/>
      <c r="U124" s="412"/>
    </row>
    <row r="125" spans="1:21" ht="56.25" customHeight="1">
      <c r="A125" s="130"/>
      <c r="B125" s="330" t="s">
        <v>152</v>
      </c>
      <c r="C125" s="130"/>
      <c r="D125" s="130"/>
      <c r="E125" s="136"/>
      <c r="F125" s="130"/>
      <c r="G125" s="130"/>
      <c r="H125" s="131"/>
      <c r="I125" s="132"/>
      <c r="J125" s="137"/>
      <c r="K125" s="137"/>
      <c r="L125" s="137"/>
      <c r="M125" s="338"/>
      <c r="N125" s="338"/>
      <c r="O125" s="338"/>
      <c r="P125" s="41" t="s">
        <v>80</v>
      </c>
      <c r="Q125" s="41" t="s">
        <v>81</v>
      </c>
      <c r="R125" s="41" t="s">
        <v>58</v>
      </c>
      <c r="S125" s="42" t="s">
        <v>59</v>
      </c>
      <c r="T125" s="42" t="s">
        <v>82</v>
      </c>
      <c r="U125" s="42" t="s">
        <v>83</v>
      </c>
    </row>
    <row r="126" spans="1:21" ht="12.75">
      <c r="A126" s="129"/>
      <c r="B126" s="129"/>
      <c r="C126" s="129"/>
      <c r="D126" s="129"/>
      <c r="E126" s="145"/>
      <c r="F126" s="129"/>
      <c r="G126" s="56"/>
      <c r="H126" s="58"/>
      <c r="I126" s="59"/>
      <c r="J126" s="63"/>
      <c r="K126" s="63"/>
      <c r="L126" s="63"/>
      <c r="M126" s="60"/>
      <c r="N126" s="60"/>
      <c r="O126" s="60"/>
      <c r="P126" s="43">
        <f>K120</f>
        <v>0</v>
      </c>
      <c r="Q126" s="44">
        <f>L120</f>
        <v>0</v>
      </c>
      <c r="R126" s="45">
        <f>T120</f>
        <v>0</v>
      </c>
      <c r="S126" s="46">
        <f>U120</f>
        <v>0</v>
      </c>
      <c r="T126" s="44">
        <f>P126+R126</f>
        <v>0</v>
      </c>
      <c r="U126" s="47">
        <f>Q126+S126</f>
        <v>0</v>
      </c>
    </row>
    <row r="127" spans="1:15" ht="12.75">
      <c r="A127" s="129"/>
      <c r="B127" s="129"/>
      <c r="C127" s="129"/>
      <c r="D127" s="129"/>
      <c r="E127" s="145"/>
      <c r="F127" s="129"/>
      <c r="G127" s="56"/>
      <c r="H127" s="58"/>
      <c r="I127" s="59"/>
      <c r="J127" s="63"/>
      <c r="K127" s="63"/>
      <c r="L127" s="63"/>
      <c r="M127" s="60"/>
      <c r="N127" s="60"/>
      <c r="O127" s="60"/>
    </row>
    <row r="128" spans="1:15" ht="3.75" customHeight="1">
      <c r="A128" s="129"/>
      <c r="B128" s="129"/>
      <c r="C128" s="129"/>
      <c r="D128" s="129"/>
      <c r="E128" s="145"/>
      <c r="F128" s="129"/>
      <c r="G128" s="56"/>
      <c r="H128" s="58"/>
      <c r="I128" s="59"/>
      <c r="J128" s="63"/>
      <c r="K128" s="63"/>
      <c r="L128" s="63"/>
      <c r="M128" s="60"/>
      <c r="N128" s="60"/>
      <c r="O128" s="60"/>
    </row>
    <row r="129" spans="1:7" ht="12.75">
      <c r="A129" s="141"/>
      <c r="B129" s="142" t="s">
        <v>153</v>
      </c>
      <c r="D129" s="4"/>
      <c r="G129" s="1"/>
    </row>
    <row r="130" spans="1:23" ht="111.75" customHeight="1">
      <c r="A130" s="10" t="s">
        <v>39</v>
      </c>
      <c r="B130" s="11" t="s">
        <v>40</v>
      </c>
      <c r="C130" s="12" t="s">
        <v>41</v>
      </c>
      <c r="D130" s="13" t="s">
        <v>42</v>
      </c>
      <c r="E130" s="12" t="s">
        <v>43</v>
      </c>
      <c r="F130" s="12" t="s">
        <v>44</v>
      </c>
      <c r="G130" s="12" t="s">
        <v>45</v>
      </c>
      <c r="H130" s="14" t="s">
        <v>46</v>
      </c>
      <c r="I130" s="15" t="s">
        <v>47</v>
      </c>
      <c r="J130" s="14" t="s">
        <v>48</v>
      </c>
      <c r="K130" s="14" t="s">
        <v>49</v>
      </c>
      <c r="L130" s="14" t="s">
        <v>50</v>
      </c>
      <c r="M130" s="12" t="s">
        <v>51</v>
      </c>
      <c r="N130" s="12" t="s">
        <v>52</v>
      </c>
      <c r="O130" s="16" t="s">
        <v>53</v>
      </c>
      <c r="P130" s="16" t="s">
        <v>54</v>
      </c>
      <c r="Q130" s="17" t="s">
        <v>55</v>
      </c>
      <c r="R130" s="17" t="s">
        <v>56</v>
      </c>
      <c r="S130" s="18" t="s">
        <v>57</v>
      </c>
      <c r="T130" s="19" t="s">
        <v>58</v>
      </c>
      <c r="U130" s="20" t="s">
        <v>59</v>
      </c>
      <c r="V130" s="118"/>
      <c r="W130" s="21"/>
    </row>
    <row r="131" spans="1:23" ht="109.5" customHeight="1">
      <c r="A131" s="112">
        <v>1</v>
      </c>
      <c r="B131" s="119" t="s">
        <v>154</v>
      </c>
      <c r="C131" s="120" t="s">
        <v>61</v>
      </c>
      <c r="D131" s="120">
        <v>500</v>
      </c>
      <c r="E131" s="121">
        <v>1500</v>
      </c>
      <c r="F131" s="82"/>
      <c r="G131" s="82"/>
      <c r="H131" s="143"/>
      <c r="I131" s="51"/>
      <c r="J131" s="29">
        <f>ROUND(H131*I131+H131,2)</f>
        <v>0</v>
      </c>
      <c r="K131" s="27">
        <f>ROUND(H131*E131,2)</f>
        <v>0</v>
      </c>
      <c r="L131" s="27">
        <f>ROUND(K131*I131+K131,2)</f>
        <v>0</v>
      </c>
      <c r="M131" s="334"/>
      <c r="N131" s="22"/>
      <c r="O131" s="22"/>
      <c r="P131" s="26"/>
      <c r="Q131" s="26"/>
      <c r="R131" s="26"/>
      <c r="S131" s="30">
        <f>E131/5</f>
        <v>300</v>
      </c>
      <c r="T131" s="27">
        <f>ROUND(S131*H131,2)</f>
        <v>0</v>
      </c>
      <c r="U131" s="27">
        <f>ROUND(T131*I131+T131,2)</f>
        <v>0</v>
      </c>
      <c r="W131" s="21"/>
    </row>
    <row r="132" spans="1:21" ht="99.75" customHeight="1">
      <c r="A132" s="72">
        <v>2</v>
      </c>
      <c r="B132" s="119" t="s">
        <v>155</v>
      </c>
      <c r="C132" s="120" t="s">
        <v>61</v>
      </c>
      <c r="D132" s="120">
        <v>25</v>
      </c>
      <c r="E132" s="73">
        <v>50</v>
      </c>
      <c r="F132" s="82"/>
      <c r="G132" s="82"/>
      <c r="H132" s="143"/>
      <c r="I132" s="51"/>
      <c r="J132" s="29">
        <f>ROUND(H132*I132+H132,2)</f>
        <v>0</v>
      </c>
      <c r="K132" s="27">
        <f>ROUND(H132*E132,2)</f>
        <v>0</v>
      </c>
      <c r="L132" s="27">
        <f>ROUND(K132*I132+K132,2)</f>
        <v>0</v>
      </c>
      <c r="M132" s="334"/>
      <c r="N132" s="22"/>
      <c r="O132" s="22"/>
      <c r="P132" s="26"/>
      <c r="Q132" s="26"/>
      <c r="R132" s="26"/>
      <c r="S132" s="30">
        <f>E132/5</f>
        <v>10</v>
      </c>
      <c r="T132" s="27">
        <f>ROUND(S132*H132,2)</f>
        <v>0</v>
      </c>
      <c r="U132" s="27">
        <f>ROUND(T132*I132+T132,2)</f>
        <v>0</v>
      </c>
    </row>
    <row r="133" spans="1:21" ht="74.25" customHeight="1">
      <c r="A133" s="72">
        <v>3</v>
      </c>
      <c r="B133" s="122" t="s">
        <v>156</v>
      </c>
      <c r="C133" s="120" t="s">
        <v>61</v>
      </c>
      <c r="D133" s="120">
        <v>25</v>
      </c>
      <c r="E133" s="121">
        <v>50</v>
      </c>
      <c r="F133" s="125"/>
      <c r="G133" s="125"/>
      <c r="H133" s="113"/>
      <c r="I133" s="144"/>
      <c r="J133" s="29">
        <f>ROUND(H133*I133+H133,2)</f>
        <v>0</v>
      </c>
      <c r="K133" s="27">
        <f>ROUND(H133*E133,2)</f>
        <v>0</v>
      </c>
      <c r="L133" s="27">
        <f>ROUND(K133*I133+K133,2)</f>
        <v>0</v>
      </c>
      <c r="M133" s="339"/>
      <c r="N133" s="340"/>
      <c r="O133" s="155"/>
      <c r="P133" s="26"/>
      <c r="Q133" s="26"/>
      <c r="R133" s="26"/>
      <c r="S133" s="30">
        <f>E133/5</f>
        <v>10</v>
      </c>
      <c r="T133" s="27">
        <f>ROUND(S133*H133,2)</f>
        <v>0</v>
      </c>
      <c r="U133" s="27">
        <f>ROUND(T133*I133+T133,2)</f>
        <v>0</v>
      </c>
    </row>
    <row r="134" spans="1:21" ht="38.25" customHeight="1">
      <c r="A134" s="72">
        <v>4</v>
      </c>
      <c r="B134" s="119" t="s">
        <v>157</v>
      </c>
      <c r="C134" s="72" t="s">
        <v>61</v>
      </c>
      <c r="D134" s="73">
        <v>500</v>
      </c>
      <c r="E134" s="73">
        <v>2000</v>
      </c>
      <c r="F134" s="82"/>
      <c r="G134" s="82"/>
      <c r="H134" s="143"/>
      <c r="I134" s="51"/>
      <c r="J134" s="29">
        <f>ROUND(H134*I134+H134,2)</f>
        <v>0</v>
      </c>
      <c r="K134" s="27">
        <f>ROUND(H134*E134,2)</f>
        <v>0</v>
      </c>
      <c r="L134" s="27">
        <f>ROUND(K134*I134+K134,2)</f>
        <v>0</v>
      </c>
      <c r="M134" s="334"/>
      <c r="N134" s="22"/>
      <c r="O134" s="22"/>
      <c r="P134" s="26"/>
      <c r="Q134" s="26"/>
      <c r="R134" s="26"/>
      <c r="S134" s="30">
        <f>E134/5</f>
        <v>400</v>
      </c>
      <c r="T134" s="27">
        <f>ROUND(S134*H134,2)</f>
        <v>0</v>
      </c>
      <c r="U134" s="27">
        <f>ROUND(T134*I134+T134,2)</f>
        <v>0</v>
      </c>
    </row>
    <row r="135" spans="1:21" ht="98.25" customHeight="1">
      <c r="A135" s="72">
        <v>5</v>
      </c>
      <c r="B135" s="119" t="s">
        <v>158</v>
      </c>
      <c r="C135" s="72" t="s">
        <v>61</v>
      </c>
      <c r="D135" s="72">
        <v>25</v>
      </c>
      <c r="E135" s="73">
        <v>50</v>
      </c>
      <c r="F135" s="82"/>
      <c r="G135" s="82"/>
      <c r="H135" s="143"/>
      <c r="I135" s="51"/>
      <c r="J135" s="29">
        <f>ROUND(H135*I135+H135,2)</f>
        <v>0</v>
      </c>
      <c r="K135" s="27">
        <f>ROUND(H135*E135,2)</f>
        <v>0</v>
      </c>
      <c r="L135" s="27">
        <f>ROUND(K135*I135+K135,2)</f>
        <v>0</v>
      </c>
      <c r="M135" s="334"/>
      <c r="N135" s="22"/>
      <c r="O135" s="22"/>
      <c r="P135" s="26"/>
      <c r="Q135" s="26"/>
      <c r="R135" s="26"/>
      <c r="S135" s="30">
        <f>E135/5</f>
        <v>10</v>
      </c>
      <c r="T135" s="27">
        <f>ROUND(S135*H135,2)</f>
        <v>0</v>
      </c>
      <c r="U135" s="27">
        <f>ROUND(T135*I135+T135,2)</f>
        <v>0</v>
      </c>
    </row>
    <row r="136" spans="1:21" ht="12.75">
      <c r="A136" s="129"/>
      <c r="B136" s="129"/>
      <c r="C136" s="129"/>
      <c r="D136" s="129"/>
      <c r="E136" s="145"/>
      <c r="F136" s="129"/>
      <c r="G136" s="56"/>
      <c r="H136" s="58"/>
      <c r="I136" s="59"/>
      <c r="J136" s="133" t="s">
        <v>75</v>
      </c>
      <c r="K136" s="133">
        <f>SUM(K131:K135)</f>
        <v>0</v>
      </c>
      <c r="L136" s="134">
        <f>SUM(L131:L135)</f>
        <v>0</v>
      </c>
      <c r="M136" s="60"/>
      <c r="N136" s="60"/>
      <c r="O136" s="60"/>
      <c r="S136" s="135" t="s">
        <v>75</v>
      </c>
      <c r="T136" s="133">
        <f>SUM(T131:T135)</f>
        <v>0</v>
      </c>
      <c r="U136" s="133">
        <f>SUM(U131:U135)</f>
        <v>0</v>
      </c>
    </row>
    <row r="137" spans="1:21" ht="8.25" customHeight="1" thickBot="1">
      <c r="A137" s="129"/>
      <c r="B137" s="129"/>
      <c r="C137" s="129"/>
      <c r="D137" s="129"/>
      <c r="E137" s="145"/>
      <c r="F137" s="129"/>
      <c r="G137" s="56"/>
      <c r="H137" s="58"/>
      <c r="I137" s="59"/>
      <c r="J137" s="137"/>
      <c r="K137" s="137"/>
      <c r="L137" s="137"/>
      <c r="M137" s="60"/>
      <c r="N137" s="60"/>
      <c r="O137" s="60"/>
      <c r="S137" s="138"/>
      <c r="T137" s="137"/>
      <c r="U137" s="137"/>
    </row>
    <row r="138" spans="1:21" ht="13.5" customHeight="1" thickBot="1">
      <c r="A138" s="129"/>
      <c r="B138" s="129"/>
      <c r="C138" s="129"/>
      <c r="D138" s="129"/>
      <c r="E138" s="145"/>
      <c r="F138" s="129"/>
      <c r="G138" s="56"/>
      <c r="H138" s="58"/>
      <c r="I138" s="59"/>
      <c r="J138" s="63"/>
      <c r="K138" s="63"/>
      <c r="L138" s="63"/>
      <c r="M138" s="60"/>
      <c r="N138" s="60"/>
      <c r="O138" s="60"/>
      <c r="P138" s="389" t="s">
        <v>159</v>
      </c>
      <c r="Q138" s="389"/>
      <c r="R138" s="389"/>
      <c r="S138" s="389"/>
      <c r="T138" s="389"/>
      <c r="U138" s="389"/>
    </row>
    <row r="139" spans="1:21" ht="56.25" customHeight="1">
      <c r="A139" s="129"/>
      <c r="B139" s="129"/>
      <c r="C139" s="129"/>
      <c r="D139" s="129"/>
      <c r="E139" s="145"/>
      <c r="F139" s="129"/>
      <c r="G139" s="56"/>
      <c r="H139" s="58"/>
      <c r="I139" s="59"/>
      <c r="J139" s="63"/>
      <c r="K139" s="63"/>
      <c r="L139" s="63"/>
      <c r="M139" s="60"/>
      <c r="N139" s="60"/>
      <c r="O139" s="60"/>
      <c r="P139" s="41" t="s">
        <v>80</v>
      </c>
      <c r="Q139" s="41" t="s">
        <v>81</v>
      </c>
      <c r="R139" s="41" t="s">
        <v>58</v>
      </c>
      <c r="S139" s="42" t="s">
        <v>59</v>
      </c>
      <c r="T139" s="42" t="s">
        <v>82</v>
      </c>
      <c r="U139" s="42" t="s">
        <v>83</v>
      </c>
    </row>
    <row r="140" spans="1:21" ht="12.75">
      <c r="A140" s="129"/>
      <c r="B140" s="129"/>
      <c r="C140" s="129"/>
      <c r="D140" s="129"/>
      <c r="E140" s="145"/>
      <c r="F140" s="129"/>
      <c r="G140" s="56"/>
      <c r="H140" s="58"/>
      <c r="I140" s="59"/>
      <c r="J140" s="63"/>
      <c r="K140" s="63"/>
      <c r="L140" s="63"/>
      <c r="M140" s="60"/>
      <c r="N140" s="60"/>
      <c r="O140" s="60"/>
      <c r="P140" s="43">
        <f>K136</f>
        <v>0</v>
      </c>
      <c r="Q140" s="44">
        <f>L136</f>
        <v>0</v>
      </c>
      <c r="R140" s="45">
        <f>T136</f>
        <v>0</v>
      </c>
      <c r="S140" s="46">
        <f>U136</f>
        <v>0</v>
      </c>
      <c r="T140" s="44">
        <f>P140+R140</f>
        <v>0</v>
      </c>
      <c r="U140" s="47">
        <f>Q140+S140</f>
        <v>0</v>
      </c>
    </row>
    <row r="141" spans="1:15" ht="3" customHeight="1">
      <c r="A141" s="129"/>
      <c r="B141" s="129"/>
      <c r="C141" s="129"/>
      <c r="D141" s="129"/>
      <c r="E141" s="145"/>
      <c r="F141" s="129"/>
      <c r="G141" s="56"/>
      <c r="H141" s="58"/>
      <c r="I141" s="59"/>
      <c r="J141" s="63"/>
      <c r="K141" s="63"/>
      <c r="L141" s="63"/>
      <c r="M141" s="60"/>
      <c r="N141" s="60"/>
      <c r="O141" s="60"/>
    </row>
    <row r="142" spans="1:15" ht="3.75" customHeight="1">
      <c r="A142" s="390"/>
      <c r="B142" s="390"/>
      <c r="C142" s="390"/>
      <c r="D142" s="390"/>
      <c r="E142" s="390"/>
      <c r="F142" s="390"/>
      <c r="L142" s="148"/>
      <c r="M142" s="60"/>
      <c r="N142" s="60"/>
      <c r="O142" s="60"/>
    </row>
    <row r="143" spans="1:15" ht="12.75">
      <c r="A143" s="149"/>
      <c r="B143" s="150" t="s">
        <v>160</v>
      </c>
      <c r="C143" s="96"/>
      <c r="D143" s="151"/>
      <c r="E143" s="57"/>
      <c r="F143" s="48"/>
      <c r="G143" s="59"/>
      <c r="H143" s="58"/>
      <c r="I143" s="95"/>
      <c r="J143" s="58"/>
      <c r="K143" s="58"/>
      <c r="L143" s="58"/>
      <c r="M143" s="60"/>
      <c r="N143" s="60"/>
      <c r="O143" s="60"/>
    </row>
    <row r="144" spans="1:23" ht="111.75" customHeight="1">
      <c r="A144" s="10" t="s">
        <v>39</v>
      </c>
      <c r="B144" s="11" t="s">
        <v>40</v>
      </c>
      <c r="C144" s="12" t="s">
        <v>41</v>
      </c>
      <c r="D144" s="13" t="s">
        <v>42</v>
      </c>
      <c r="E144" s="12" t="s">
        <v>43</v>
      </c>
      <c r="F144" s="12" t="s">
        <v>44</v>
      </c>
      <c r="G144" s="12" t="s">
        <v>45</v>
      </c>
      <c r="H144" s="14" t="s">
        <v>46</v>
      </c>
      <c r="I144" s="15" t="s">
        <v>47</v>
      </c>
      <c r="J144" s="14" t="s">
        <v>48</v>
      </c>
      <c r="K144" s="14" t="s">
        <v>49</v>
      </c>
      <c r="L144" s="14" t="s">
        <v>50</v>
      </c>
      <c r="M144" s="12" t="s">
        <v>51</v>
      </c>
      <c r="N144" s="12" t="s">
        <v>52</v>
      </c>
      <c r="O144" s="16" t="s">
        <v>53</v>
      </c>
      <c r="P144" s="16" t="s">
        <v>54</v>
      </c>
      <c r="Q144" s="17" t="s">
        <v>55</v>
      </c>
      <c r="R144" s="17" t="s">
        <v>56</v>
      </c>
      <c r="S144" s="18" t="s">
        <v>57</v>
      </c>
      <c r="T144" s="19" t="s">
        <v>58</v>
      </c>
      <c r="U144" s="20" t="s">
        <v>59</v>
      </c>
      <c r="W144" s="21"/>
    </row>
    <row r="145" spans="1:21" ht="93.75" customHeight="1">
      <c r="A145" s="49">
        <v>1</v>
      </c>
      <c r="B145" s="50" t="s">
        <v>161</v>
      </c>
      <c r="C145" s="72" t="s">
        <v>61</v>
      </c>
      <c r="D145" s="152">
        <v>20</v>
      </c>
      <c r="E145" s="99">
        <v>40</v>
      </c>
      <c r="F145" s="82"/>
      <c r="G145" s="68"/>
      <c r="H145" s="98"/>
      <c r="I145" s="153"/>
      <c r="J145" s="29">
        <f>ROUND(H145*I145+H145,2)</f>
        <v>0</v>
      </c>
      <c r="K145" s="27">
        <f>ROUND(H145*E145,2)</f>
        <v>0</v>
      </c>
      <c r="L145" s="27">
        <f>ROUND(K145*I145+K145,2)</f>
        <v>0</v>
      </c>
      <c r="M145" s="155"/>
      <c r="N145" s="155"/>
      <c r="O145" s="155"/>
      <c r="P145" s="26"/>
      <c r="Q145" s="26"/>
      <c r="R145" s="26"/>
      <c r="S145" s="30">
        <f>E145/5</f>
        <v>8</v>
      </c>
      <c r="T145" s="27">
        <f>ROUND(S145*H145,2)</f>
        <v>0</v>
      </c>
      <c r="U145" s="27">
        <f>ROUND(T145*I145+T145,2)</f>
        <v>0</v>
      </c>
    </row>
    <row r="146" spans="1:21" ht="12.75">
      <c r="A146" s="56"/>
      <c r="B146" s="62"/>
      <c r="C146" s="56"/>
      <c r="D146" s="56"/>
      <c r="E146" s="57"/>
      <c r="F146" s="56"/>
      <c r="G146" s="56"/>
      <c r="H146" s="58"/>
      <c r="I146" s="59"/>
      <c r="J146" s="90" t="s">
        <v>75</v>
      </c>
      <c r="K146" s="90">
        <f>SUM(K145:K145)</f>
        <v>0</v>
      </c>
      <c r="L146" s="106">
        <f>SUM(L145:L145)</f>
        <v>0</v>
      </c>
      <c r="M146" s="60"/>
      <c r="N146" s="60"/>
      <c r="O146" s="60"/>
      <c r="S146" s="114" t="s">
        <v>75</v>
      </c>
      <c r="T146" s="90">
        <f>SUM(T145:T145)</f>
        <v>0</v>
      </c>
      <c r="U146" s="90">
        <f>SUM(U145:U145)</f>
        <v>0</v>
      </c>
    </row>
    <row r="147" spans="1:21" ht="6.75" customHeight="1">
      <c r="A147" s="56"/>
      <c r="B147" s="62"/>
      <c r="C147" s="56"/>
      <c r="D147" s="56"/>
      <c r="E147" s="57"/>
      <c r="F147" s="56"/>
      <c r="G147" s="56"/>
      <c r="H147" s="58"/>
      <c r="I147" s="59"/>
      <c r="J147" s="63"/>
      <c r="K147" s="63"/>
      <c r="L147" s="63"/>
      <c r="M147" s="60"/>
      <c r="N147" s="60"/>
      <c r="O147" s="60"/>
      <c r="S147" s="115"/>
      <c r="T147" s="63"/>
      <c r="U147" s="63"/>
    </row>
    <row r="148" spans="10:21" ht="1.5" customHeight="1">
      <c r="J148" s="63"/>
      <c r="K148" s="63"/>
      <c r="L148" s="63"/>
      <c r="M148" s="60"/>
      <c r="N148" s="60"/>
      <c r="O148" s="60"/>
      <c r="S148" s="115"/>
      <c r="T148" s="63"/>
      <c r="U148" s="63"/>
    </row>
    <row r="149" spans="10:21" ht="5.25" customHeight="1" thickBot="1">
      <c r="J149" s="63"/>
      <c r="K149" s="63"/>
      <c r="L149" s="63"/>
      <c r="M149" s="60"/>
      <c r="N149" s="60"/>
      <c r="O149" s="60"/>
      <c r="S149" s="115"/>
      <c r="T149" s="63"/>
      <c r="U149" s="63"/>
    </row>
    <row r="150" spans="10:21" ht="12.75" hidden="1">
      <c r="J150" s="63"/>
      <c r="K150" s="63"/>
      <c r="L150" s="63"/>
      <c r="M150" s="60"/>
      <c r="N150" s="60"/>
      <c r="O150" s="60"/>
      <c r="S150" s="115"/>
      <c r="T150" s="63"/>
      <c r="U150" s="63"/>
    </row>
    <row r="151" spans="10:21" ht="16.5" customHeight="1">
      <c r="J151" s="63"/>
      <c r="K151" s="63"/>
      <c r="L151" s="63"/>
      <c r="M151" s="60"/>
      <c r="N151" s="60"/>
      <c r="O151" s="60"/>
      <c r="P151" s="413" t="s">
        <v>162</v>
      </c>
      <c r="Q151" s="413"/>
      <c r="R151" s="413"/>
      <c r="S151" s="413"/>
      <c r="T151" s="413"/>
      <c r="U151" s="413"/>
    </row>
    <row r="152" spans="10:21" ht="58.5" customHeight="1">
      <c r="J152" s="63"/>
      <c r="K152" s="63"/>
      <c r="L152" s="63"/>
      <c r="M152" s="60"/>
      <c r="N152" s="60"/>
      <c r="O152" s="60"/>
      <c r="P152" s="386" t="s">
        <v>80</v>
      </c>
      <c r="Q152" s="386" t="s">
        <v>81</v>
      </c>
      <c r="R152" s="386" t="s">
        <v>58</v>
      </c>
      <c r="S152" s="387" t="s">
        <v>59</v>
      </c>
      <c r="T152" s="387" t="s">
        <v>82</v>
      </c>
      <c r="U152" s="387" t="s">
        <v>83</v>
      </c>
    </row>
    <row r="153" spans="10:21" ht="13.5" thickBot="1">
      <c r="J153" s="63"/>
      <c r="K153" s="63"/>
      <c r="L153" s="63"/>
      <c r="M153" s="60"/>
      <c r="N153" s="60"/>
      <c r="O153" s="60"/>
      <c r="P153" s="381">
        <f>K146</f>
        <v>0</v>
      </c>
      <c r="Q153" s="382">
        <f>L146</f>
        <v>0</v>
      </c>
      <c r="R153" s="383">
        <f>T146</f>
        <v>0</v>
      </c>
      <c r="S153" s="384">
        <f>U146</f>
        <v>0</v>
      </c>
      <c r="T153" s="382">
        <f>P153+R153</f>
        <v>0</v>
      </c>
      <c r="U153" s="385">
        <f>Q153+S153</f>
        <v>0</v>
      </c>
    </row>
    <row r="154" spans="10:21" ht="12.75">
      <c r="J154" s="63"/>
      <c r="K154" s="63"/>
      <c r="L154" s="63"/>
      <c r="M154" s="60"/>
      <c r="N154" s="60"/>
      <c r="O154" s="60"/>
      <c r="S154" s="115"/>
      <c r="T154" s="63"/>
      <c r="U154" s="63"/>
    </row>
    <row r="155" spans="13:15" ht="6" customHeight="1">
      <c r="M155" s="60"/>
      <c r="N155" s="60"/>
      <c r="O155" s="60"/>
    </row>
    <row r="156" spans="10:15" ht="4.5" customHeight="1">
      <c r="J156" s="63"/>
      <c r="K156" s="63"/>
      <c r="L156" s="63"/>
      <c r="M156" s="60"/>
      <c r="N156" s="60"/>
      <c r="O156" s="60"/>
    </row>
    <row r="157" spans="1:15" ht="12.75">
      <c r="A157" s="48"/>
      <c r="B157" s="92" t="s">
        <v>163</v>
      </c>
      <c r="C157" s="48"/>
      <c r="D157" s="157"/>
      <c r="E157" s="57"/>
      <c r="F157" s="56"/>
      <c r="G157" s="94"/>
      <c r="H157" s="58"/>
      <c r="I157" s="59"/>
      <c r="J157" s="58"/>
      <c r="K157" s="58"/>
      <c r="L157" s="58"/>
      <c r="M157" s="60"/>
      <c r="N157" s="60"/>
      <c r="O157" s="60"/>
    </row>
    <row r="158" spans="1:25" ht="110.25" customHeight="1">
      <c r="A158" s="10" t="s">
        <v>39</v>
      </c>
      <c r="B158" s="11" t="s">
        <v>40</v>
      </c>
      <c r="C158" s="12" t="s">
        <v>41</v>
      </c>
      <c r="D158" s="13" t="s">
        <v>42</v>
      </c>
      <c r="E158" s="12" t="s">
        <v>43</v>
      </c>
      <c r="F158" s="12" t="s">
        <v>44</v>
      </c>
      <c r="G158" s="12" t="s">
        <v>45</v>
      </c>
      <c r="H158" s="14" t="s">
        <v>46</v>
      </c>
      <c r="I158" s="15" t="s">
        <v>47</v>
      </c>
      <c r="J158" s="14" t="s">
        <v>48</v>
      </c>
      <c r="K158" s="14" t="s">
        <v>49</v>
      </c>
      <c r="L158" s="14" t="s">
        <v>50</v>
      </c>
      <c r="M158" s="12" t="s">
        <v>51</v>
      </c>
      <c r="N158" s="12" t="s">
        <v>52</v>
      </c>
      <c r="O158" s="16" t="s">
        <v>53</v>
      </c>
      <c r="P158" s="16" t="s">
        <v>54</v>
      </c>
      <c r="Q158" s="17" t="s">
        <v>55</v>
      </c>
      <c r="R158" s="17" t="s">
        <v>56</v>
      </c>
      <c r="S158" s="18" t="s">
        <v>57</v>
      </c>
      <c r="T158" s="19" t="s">
        <v>58</v>
      </c>
      <c r="U158" s="20" t="s">
        <v>59</v>
      </c>
      <c r="W158" s="158"/>
      <c r="X158" s="7"/>
      <c r="Y158" s="159"/>
    </row>
    <row r="159" spans="1:25" ht="38.25" customHeight="1">
      <c r="A159" s="77">
        <v>1</v>
      </c>
      <c r="B159" s="49" t="s">
        <v>164</v>
      </c>
      <c r="C159" s="120" t="s">
        <v>61</v>
      </c>
      <c r="D159" s="152">
        <v>10</v>
      </c>
      <c r="E159" s="81">
        <v>50</v>
      </c>
      <c r="F159" s="70"/>
      <c r="G159" s="160"/>
      <c r="H159" s="80"/>
      <c r="I159" s="144"/>
      <c r="J159" s="29">
        <f>ROUND(H159*I159+H159,2)</f>
        <v>0</v>
      </c>
      <c r="K159" s="27">
        <f>ROUND(H159*E159,2)</f>
        <v>0</v>
      </c>
      <c r="L159" s="27">
        <f>ROUND(K159*I159+K159,2)</f>
        <v>0</v>
      </c>
      <c r="M159" s="161"/>
      <c r="N159" s="161"/>
      <c r="O159" s="26"/>
      <c r="P159" s="26"/>
      <c r="Q159" s="26"/>
      <c r="R159" s="26"/>
      <c r="S159" s="30">
        <v>10</v>
      </c>
      <c r="T159" s="27">
        <f>ROUND(S159*H159,2)</f>
        <v>0</v>
      </c>
      <c r="U159" s="27">
        <f>ROUND(T159*I159+T159,2)</f>
        <v>0</v>
      </c>
      <c r="W159" s="158"/>
      <c r="X159" s="7"/>
      <c r="Y159" s="159"/>
    </row>
    <row r="160" spans="1:25" ht="101.25" customHeight="1">
      <c r="A160" s="49">
        <v>2</v>
      </c>
      <c r="B160" s="49" t="s">
        <v>374</v>
      </c>
      <c r="C160" s="72" t="s">
        <v>61</v>
      </c>
      <c r="D160" s="152">
        <v>10</v>
      </c>
      <c r="E160" s="99">
        <v>30</v>
      </c>
      <c r="F160" s="70"/>
      <c r="G160" s="104"/>
      <c r="H160" s="52"/>
      <c r="I160" s="51"/>
      <c r="J160" s="29">
        <f>ROUND(H160*I160+H160,2)</f>
        <v>0</v>
      </c>
      <c r="K160" s="27">
        <f>ROUND(H160*E160,2)</f>
        <v>0</v>
      </c>
      <c r="L160" s="27">
        <f>ROUND(K160*I160+K160,2)</f>
        <v>0</v>
      </c>
      <c r="M160" s="22"/>
      <c r="N160" s="22"/>
      <c r="O160" s="26"/>
      <c r="P160" s="26"/>
      <c r="Q160" s="26"/>
      <c r="R160" s="26"/>
      <c r="S160" s="30">
        <v>10</v>
      </c>
      <c r="T160" s="27">
        <f>ROUND(S160*H160,2)</f>
        <v>0</v>
      </c>
      <c r="U160" s="27">
        <f>ROUND(T160*I160+T160,2)</f>
        <v>0</v>
      </c>
      <c r="W160" s="105"/>
      <c r="X160" s="162"/>
      <c r="Y160" s="7"/>
    </row>
    <row r="161" spans="1:21" ht="12.75">
      <c r="A161" s="56"/>
      <c r="B161" s="62"/>
      <c r="C161" s="56"/>
      <c r="D161" s="56"/>
      <c r="E161" s="57"/>
      <c r="F161" s="56"/>
      <c r="G161" s="56"/>
      <c r="H161" s="58"/>
      <c r="I161" s="59"/>
      <c r="J161" s="90" t="s">
        <v>75</v>
      </c>
      <c r="K161" s="90">
        <f>SUM(K159:K160)</f>
        <v>0</v>
      </c>
      <c r="L161" s="106">
        <f>SUM(L159:L160)</f>
        <v>0</v>
      </c>
      <c r="M161" s="60"/>
      <c r="N161" s="60"/>
      <c r="O161" s="60"/>
      <c r="S161" s="114" t="s">
        <v>75</v>
      </c>
      <c r="T161" s="90">
        <f>SUM(T159:T160)</f>
        <v>0</v>
      </c>
      <c r="U161" s="90">
        <f>SUM(U159:U160)</f>
        <v>0</v>
      </c>
    </row>
    <row r="162" spans="1:21" ht="6" customHeight="1">
      <c r="A162" s="56"/>
      <c r="B162" s="163"/>
      <c r="C162" s="56"/>
      <c r="D162" s="56"/>
      <c r="E162" s="57"/>
      <c r="F162" s="56"/>
      <c r="G162" s="56"/>
      <c r="H162" s="58"/>
      <c r="I162" s="59"/>
      <c r="J162" s="63"/>
      <c r="K162" s="63"/>
      <c r="L162" s="63"/>
      <c r="M162" s="60"/>
      <c r="N162" s="60"/>
      <c r="O162" s="60"/>
      <c r="S162" s="115"/>
      <c r="T162" s="63"/>
      <c r="U162" s="63"/>
    </row>
    <row r="163" spans="1:21" ht="6.75" customHeight="1">
      <c r="A163" s="56"/>
      <c r="B163" s="62"/>
      <c r="C163" s="56"/>
      <c r="D163" s="56"/>
      <c r="E163" s="57"/>
      <c r="F163" s="56"/>
      <c r="G163" s="56"/>
      <c r="H163" s="58"/>
      <c r="I163" s="59"/>
      <c r="J163" s="63"/>
      <c r="K163" s="63"/>
      <c r="L163" s="63"/>
      <c r="M163" s="60"/>
      <c r="N163" s="60"/>
      <c r="O163" s="60"/>
      <c r="S163" s="115"/>
      <c r="T163" s="63"/>
      <c r="U163" s="63"/>
    </row>
    <row r="164" spans="13:15" ht="5.25" customHeight="1">
      <c r="M164" s="60"/>
      <c r="N164" s="60"/>
      <c r="O164" s="60"/>
    </row>
    <row r="165" spans="13:21" ht="13.5" customHeight="1">
      <c r="M165" s="60"/>
      <c r="N165" s="60"/>
      <c r="O165" s="60"/>
      <c r="P165" s="389" t="s">
        <v>165</v>
      </c>
      <c r="Q165" s="389"/>
      <c r="R165" s="389"/>
      <c r="S165" s="389"/>
      <c r="T165" s="389"/>
      <c r="U165" s="389"/>
    </row>
    <row r="166" spans="13:21" ht="57.75" customHeight="1">
      <c r="M166" s="60"/>
      <c r="N166" s="60"/>
      <c r="O166" s="60"/>
      <c r="P166" s="41" t="s">
        <v>80</v>
      </c>
      <c r="Q166" s="41" t="s">
        <v>81</v>
      </c>
      <c r="R166" s="41" t="s">
        <v>58</v>
      </c>
      <c r="S166" s="42" t="s">
        <v>59</v>
      </c>
      <c r="T166" s="42" t="s">
        <v>82</v>
      </c>
      <c r="U166" s="42" t="s">
        <v>83</v>
      </c>
    </row>
    <row r="167" spans="13:21" ht="12.75">
      <c r="M167" s="60"/>
      <c r="N167" s="60"/>
      <c r="O167" s="60"/>
      <c r="P167" s="43">
        <f>K161</f>
        <v>0</v>
      </c>
      <c r="Q167" s="44">
        <f>L161</f>
        <v>0</v>
      </c>
      <c r="R167" s="45">
        <f>T161</f>
        <v>0</v>
      </c>
      <c r="S167" s="46">
        <f>U161</f>
        <v>0</v>
      </c>
      <c r="T167" s="44">
        <f>P167+R167</f>
        <v>0</v>
      </c>
      <c r="U167" s="47">
        <f>Q167+S167</f>
        <v>0</v>
      </c>
    </row>
    <row r="168" spans="1:15" ht="12.75">
      <c r="A168" s="56"/>
      <c r="B168" s="62"/>
      <c r="C168" s="56"/>
      <c r="D168" s="56"/>
      <c r="E168" s="57"/>
      <c r="F168" s="56"/>
      <c r="G168" s="56"/>
      <c r="H168" s="58"/>
      <c r="I168" s="59"/>
      <c r="J168" s="116"/>
      <c r="K168" s="116"/>
      <c r="L168" s="58"/>
      <c r="M168" s="60"/>
      <c r="N168" s="60"/>
      <c r="O168" s="60"/>
    </row>
    <row r="169" spans="13:15" ht="12.75">
      <c r="M169" s="60"/>
      <c r="N169" s="60"/>
      <c r="O169" s="60"/>
    </row>
    <row r="170" spans="1:24" ht="12.75">
      <c r="A170" s="48"/>
      <c r="B170" s="92" t="s">
        <v>166</v>
      </c>
      <c r="C170" s="56"/>
      <c r="D170" s="93"/>
      <c r="E170" s="57"/>
      <c r="F170" s="48"/>
      <c r="G170" s="56"/>
      <c r="H170" s="58"/>
      <c r="I170" s="59"/>
      <c r="J170" s="58"/>
      <c r="K170" s="58"/>
      <c r="L170" s="58"/>
      <c r="M170" s="60"/>
      <c r="N170" s="60"/>
      <c r="X170" s="96"/>
    </row>
    <row r="171" spans="1:23" ht="116.25" customHeight="1">
      <c r="A171" s="10" t="s">
        <v>39</v>
      </c>
      <c r="B171" s="11" t="s">
        <v>40</v>
      </c>
      <c r="C171" s="12" t="s">
        <v>41</v>
      </c>
      <c r="D171" s="13" t="s">
        <v>42</v>
      </c>
      <c r="E171" s="12" t="s">
        <v>43</v>
      </c>
      <c r="F171" s="12" t="s">
        <v>44</v>
      </c>
      <c r="G171" s="12" t="s">
        <v>45</v>
      </c>
      <c r="H171" s="14" t="s">
        <v>46</v>
      </c>
      <c r="I171" s="15" t="s">
        <v>47</v>
      </c>
      <c r="J171" s="14" t="s">
        <v>48</v>
      </c>
      <c r="K171" s="14" t="s">
        <v>49</v>
      </c>
      <c r="L171" s="14" t="s">
        <v>50</v>
      </c>
      <c r="M171" s="12" t="s">
        <v>51</v>
      </c>
      <c r="N171" s="12" t="s">
        <v>52</v>
      </c>
      <c r="O171" s="16" t="s">
        <v>53</v>
      </c>
      <c r="P171" s="16" t="s">
        <v>54</v>
      </c>
      <c r="Q171" s="17" t="s">
        <v>55</v>
      </c>
      <c r="R171" s="17" t="s">
        <v>56</v>
      </c>
      <c r="S171" s="18" t="s">
        <v>57</v>
      </c>
      <c r="T171" s="19" t="s">
        <v>58</v>
      </c>
      <c r="U171" s="20" t="s">
        <v>59</v>
      </c>
      <c r="W171" s="21"/>
    </row>
    <row r="172" spans="1:24" ht="23.25" customHeight="1">
      <c r="A172" s="82">
        <v>1</v>
      </c>
      <c r="B172" s="49" t="s">
        <v>167</v>
      </c>
      <c r="C172" s="72" t="s">
        <v>61</v>
      </c>
      <c r="D172" s="72">
        <v>150</v>
      </c>
      <c r="E172" s="69">
        <v>600</v>
      </c>
      <c r="F172" s="49"/>
      <c r="G172" s="82"/>
      <c r="H172" s="71"/>
      <c r="I172" s="164"/>
      <c r="J172" s="29">
        <f>ROUND(H172*I172+H172,2)</f>
        <v>0</v>
      </c>
      <c r="K172" s="27">
        <f>ROUND(H172*E172,2)</f>
        <v>0</v>
      </c>
      <c r="L172" s="27">
        <f>ROUND(K172*I172+K172,2)</f>
        <v>0</v>
      </c>
      <c r="M172" s="22"/>
      <c r="N172" s="22"/>
      <c r="O172" s="26"/>
      <c r="P172" s="26"/>
      <c r="Q172" s="26"/>
      <c r="R172" s="26"/>
      <c r="S172" s="30">
        <v>150</v>
      </c>
      <c r="T172" s="27">
        <f>ROUND(S172*H172,2)</f>
        <v>0</v>
      </c>
      <c r="U172" s="27">
        <f>ROUND(T172*I172+T172,2)</f>
        <v>0</v>
      </c>
      <c r="X172" s="105"/>
    </row>
    <row r="173" spans="1:21" ht="12.75">
      <c r="A173" s="56"/>
      <c r="B173" s="62"/>
      <c r="C173" s="56"/>
      <c r="D173" s="56"/>
      <c r="E173" s="57"/>
      <c r="F173" s="56"/>
      <c r="G173" s="56"/>
      <c r="H173" s="58"/>
      <c r="I173" s="59"/>
      <c r="J173" s="165" t="s">
        <v>75</v>
      </c>
      <c r="K173" s="90">
        <f>SUM(K172)</f>
        <v>0</v>
      </c>
      <c r="L173" s="106">
        <f>SUM(L172)</f>
        <v>0</v>
      </c>
      <c r="M173" s="60"/>
      <c r="N173" s="60"/>
      <c r="O173" s="60"/>
      <c r="S173" s="114" t="s">
        <v>75</v>
      </c>
      <c r="T173" s="90">
        <f>SUM(T170:T172)</f>
        <v>0</v>
      </c>
      <c r="U173" s="90">
        <f>SUM(U170:U172)</f>
        <v>0</v>
      </c>
    </row>
    <row r="174" spans="1:21" ht="12.75">
      <c r="A174" s="56"/>
      <c r="B174" s="62"/>
      <c r="C174" s="56"/>
      <c r="D174" s="56"/>
      <c r="E174" s="57"/>
      <c r="F174" s="56"/>
      <c r="G174" s="56"/>
      <c r="H174" s="58"/>
      <c r="I174" s="59"/>
      <c r="J174" s="63"/>
      <c r="K174" s="63"/>
      <c r="L174" s="63"/>
      <c r="M174" s="60"/>
      <c r="N174" s="60"/>
      <c r="O174" s="60"/>
      <c r="S174" s="115"/>
      <c r="T174" s="63"/>
      <c r="U174" s="63"/>
    </row>
    <row r="175" spans="10:21" ht="13.5" thickBot="1">
      <c r="J175" s="63"/>
      <c r="K175" s="63"/>
      <c r="L175" s="63"/>
      <c r="M175" s="60"/>
      <c r="N175" s="60"/>
      <c r="O175" s="60"/>
      <c r="S175" s="115"/>
      <c r="T175" s="63"/>
      <c r="U175" s="63"/>
    </row>
    <row r="176" spans="10:21" ht="13.5" customHeight="1">
      <c r="J176" s="63"/>
      <c r="K176" s="63"/>
      <c r="L176" s="63"/>
      <c r="M176" s="60"/>
      <c r="N176" s="60"/>
      <c r="O176" s="60"/>
      <c r="P176" s="389" t="s">
        <v>168</v>
      </c>
      <c r="Q176" s="389"/>
      <c r="R176" s="389"/>
      <c r="S176" s="389"/>
      <c r="T176" s="389"/>
      <c r="U176" s="389"/>
    </row>
    <row r="177" spans="10:21" ht="51">
      <c r="J177" s="63"/>
      <c r="K177" s="63"/>
      <c r="L177" s="63"/>
      <c r="M177" s="60"/>
      <c r="N177" s="60"/>
      <c r="O177" s="60"/>
      <c r="P177" s="41" t="s">
        <v>80</v>
      </c>
      <c r="Q177" s="41" t="s">
        <v>81</v>
      </c>
      <c r="R177" s="41" t="s">
        <v>58</v>
      </c>
      <c r="S177" s="42" t="s">
        <v>59</v>
      </c>
      <c r="T177" s="42" t="s">
        <v>82</v>
      </c>
      <c r="U177" s="42" t="s">
        <v>83</v>
      </c>
    </row>
    <row r="178" spans="10:21" ht="12.75">
      <c r="J178" s="63"/>
      <c r="K178" s="63"/>
      <c r="L178" s="63"/>
      <c r="M178" s="60"/>
      <c r="N178" s="60"/>
      <c r="O178" s="60"/>
      <c r="P178" s="43">
        <f>K173</f>
        <v>0</v>
      </c>
      <c r="Q178" s="44">
        <f>L173</f>
        <v>0</v>
      </c>
      <c r="R178" s="45">
        <f>T173</f>
        <v>0</v>
      </c>
      <c r="S178" s="46">
        <f>U173</f>
        <v>0</v>
      </c>
      <c r="T178" s="44">
        <f>P178+R178</f>
        <v>0</v>
      </c>
      <c r="U178" s="47">
        <f>Q178+S178</f>
        <v>0</v>
      </c>
    </row>
    <row r="179" spans="10:21" ht="12.75">
      <c r="J179" s="63"/>
      <c r="K179" s="63"/>
      <c r="L179" s="63"/>
      <c r="M179" s="60"/>
      <c r="N179" s="60"/>
      <c r="O179" s="60"/>
      <c r="S179" s="115"/>
      <c r="T179" s="63"/>
      <c r="U179" s="63"/>
    </row>
    <row r="180" spans="1:15" ht="12.75">
      <c r="A180" s="56"/>
      <c r="B180" s="62"/>
      <c r="C180" s="56"/>
      <c r="D180" s="56"/>
      <c r="E180" s="57"/>
      <c r="F180" s="56"/>
      <c r="G180" s="56"/>
      <c r="H180" s="58"/>
      <c r="I180" s="59"/>
      <c r="J180" s="168"/>
      <c r="K180" s="58"/>
      <c r="L180" s="58"/>
      <c r="M180" s="60"/>
      <c r="N180" s="60"/>
      <c r="O180" s="60"/>
    </row>
    <row r="181" spans="1:15" ht="12.75">
      <c r="A181" s="48"/>
      <c r="B181" s="92" t="s">
        <v>169</v>
      </c>
      <c r="C181" s="56"/>
      <c r="D181" s="93"/>
      <c r="E181" s="166"/>
      <c r="F181" s="48"/>
      <c r="G181" s="59"/>
      <c r="H181" s="58"/>
      <c r="I181" s="59"/>
      <c r="J181" s="58"/>
      <c r="K181" s="58"/>
      <c r="L181" s="58"/>
      <c r="M181" s="60"/>
      <c r="N181" s="60"/>
      <c r="O181" s="60"/>
    </row>
    <row r="182" spans="1:23" ht="105.75" customHeight="1">
      <c r="A182" s="10" t="s">
        <v>39</v>
      </c>
      <c r="B182" s="11" t="s">
        <v>40</v>
      </c>
      <c r="C182" s="12" t="s">
        <v>41</v>
      </c>
      <c r="D182" s="13" t="s">
        <v>42</v>
      </c>
      <c r="E182" s="12" t="s">
        <v>43</v>
      </c>
      <c r="F182" s="12" t="s">
        <v>44</v>
      </c>
      <c r="G182" s="12" t="s">
        <v>45</v>
      </c>
      <c r="H182" s="14" t="s">
        <v>46</v>
      </c>
      <c r="I182" s="15" t="s">
        <v>47</v>
      </c>
      <c r="J182" s="14" t="s">
        <v>48</v>
      </c>
      <c r="K182" s="14" t="s">
        <v>49</v>
      </c>
      <c r="L182" s="14" t="s">
        <v>50</v>
      </c>
      <c r="M182" s="12" t="s">
        <v>51</v>
      </c>
      <c r="N182" s="12" t="s">
        <v>52</v>
      </c>
      <c r="O182" s="16" t="s">
        <v>53</v>
      </c>
      <c r="P182" s="16" t="s">
        <v>54</v>
      </c>
      <c r="Q182" s="17" t="s">
        <v>55</v>
      </c>
      <c r="R182" s="17" t="s">
        <v>56</v>
      </c>
      <c r="S182" s="18" t="s">
        <v>57</v>
      </c>
      <c r="T182" s="19" t="s">
        <v>58</v>
      </c>
      <c r="U182" s="20" t="s">
        <v>59</v>
      </c>
      <c r="W182" s="21"/>
    </row>
    <row r="183" spans="1:21" ht="96.75" customHeight="1">
      <c r="A183" s="49">
        <v>1</v>
      </c>
      <c r="B183" s="167" t="s">
        <v>170</v>
      </c>
      <c r="C183" s="72" t="s">
        <v>61</v>
      </c>
      <c r="D183" s="72">
        <v>300</v>
      </c>
      <c r="E183" s="69">
        <v>800</v>
      </c>
      <c r="F183" s="49"/>
      <c r="G183" s="49"/>
      <c r="H183" s="71"/>
      <c r="I183" s="164"/>
      <c r="J183" s="29">
        <f>ROUND(H183*I183+H183,2)</f>
        <v>0</v>
      </c>
      <c r="K183" s="27">
        <f>ROUND(H183*E183,2)</f>
        <v>0</v>
      </c>
      <c r="L183" s="27">
        <f>ROUND(K183*I183+K183,2)</f>
        <v>0</v>
      </c>
      <c r="M183" s="22"/>
      <c r="N183" s="22"/>
      <c r="O183" s="26"/>
      <c r="P183" s="26"/>
      <c r="Q183" s="26"/>
      <c r="R183" s="26"/>
      <c r="S183" s="30">
        <v>300</v>
      </c>
      <c r="T183" s="27">
        <f>ROUND(S183*H183,2)</f>
        <v>0</v>
      </c>
      <c r="U183" s="27">
        <f>ROUND(T183*I183+T183,2)</f>
        <v>0</v>
      </c>
    </row>
    <row r="184" spans="1:23" ht="99" customHeight="1">
      <c r="A184" s="49">
        <v>2</v>
      </c>
      <c r="B184" s="167" t="s">
        <v>171</v>
      </c>
      <c r="C184" s="72" t="s">
        <v>61</v>
      </c>
      <c r="D184" s="72">
        <v>300</v>
      </c>
      <c r="E184" s="69">
        <v>800</v>
      </c>
      <c r="F184" s="49"/>
      <c r="G184" s="49"/>
      <c r="H184" s="71"/>
      <c r="I184" s="164"/>
      <c r="J184" s="29">
        <f>ROUND(H184*I184+H184,2)</f>
        <v>0</v>
      </c>
      <c r="K184" s="27">
        <f>ROUND(H184*E184,2)</f>
        <v>0</v>
      </c>
      <c r="L184" s="27">
        <f>ROUND(K184*I184+K184,2)</f>
        <v>0</v>
      </c>
      <c r="M184" s="22"/>
      <c r="N184" s="22"/>
      <c r="O184" s="22"/>
      <c r="P184" s="26"/>
      <c r="Q184" s="26"/>
      <c r="R184" s="26"/>
      <c r="S184" s="30">
        <v>300</v>
      </c>
      <c r="T184" s="27">
        <f>ROUND(S184*H184,2)</f>
        <v>0</v>
      </c>
      <c r="U184" s="27">
        <f>ROUND(T184*I184+T184,2)</f>
        <v>0</v>
      </c>
      <c r="W184" s="100"/>
    </row>
    <row r="185" spans="1:23" ht="122.25" customHeight="1">
      <c r="A185" s="82">
        <v>3</v>
      </c>
      <c r="B185" s="167" t="s">
        <v>172</v>
      </c>
      <c r="C185" s="72" t="s">
        <v>61</v>
      </c>
      <c r="D185" s="72">
        <v>200</v>
      </c>
      <c r="E185" s="69">
        <v>500</v>
      </c>
      <c r="F185" s="49"/>
      <c r="G185" s="49"/>
      <c r="H185" s="71"/>
      <c r="I185" s="164"/>
      <c r="J185" s="29">
        <f>ROUND(H185*I185+H185,2)</f>
        <v>0</v>
      </c>
      <c r="K185" s="27">
        <f>ROUND(H185*E185,2)</f>
        <v>0</v>
      </c>
      <c r="L185" s="27">
        <f>ROUND(K185*I185+K185,2)</f>
        <v>0</v>
      </c>
      <c r="M185" s="22"/>
      <c r="N185" s="22"/>
      <c r="O185" s="22"/>
      <c r="P185" s="26"/>
      <c r="Q185" s="26"/>
      <c r="R185" s="26"/>
      <c r="S185" s="30">
        <v>200</v>
      </c>
      <c r="T185" s="27">
        <f>ROUND(S185*H185,2)</f>
        <v>0</v>
      </c>
      <c r="U185" s="27">
        <f>ROUND(T185*I185+T185,2)</f>
        <v>0</v>
      </c>
      <c r="W185" s="105"/>
    </row>
    <row r="186" spans="1:21" ht="54.75" customHeight="1">
      <c r="A186" s="82">
        <v>4</v>
      </c>
      <c r="B186" s="167" t="s">
        <v>0</v>
      </c>
      <c r="C186" s="72" t="s">
        <v>61</v>
      </c>
      <c r="D186" s="72">
        <v>20</v>
      </c>
      <c r="E186" s="69">
        <v>60</v>
      </c>
      <c r="F186" s="49"/>
      <c r="G186" s="49"/>
      <c r="H186" s="71"/>
      <c r="I186" s="164"/>
      <c r="J186" s="29">
        <f>ROUND(H186*I186+H186,2)</f>
        <v>0</v>
      </c>
      <c r="K186" s="27">
        <f>ROUND(H186*E186,2)</f>
        <v>0</v>
      </c>
      <c r="L186" s="27">
        <f>ROUND(K186*I186+K186,2)</f>
        <v>0</v>
      </c>
      <c r="M186" s="22"/>
      <c r="N186" s="22"/>
      <c r="O186" s="22"/>
      <c r="P186" s="26"/>
      <c r="Q186" s="26"/>
      <c r="R186" s="26"/>
      <c r="S186" s="30">
        <v>20</v>
      </c>
      <c r="T186" s="27">
        <f>ROUND(S186*H186,2)</f>
        <v>0</v>
      </c>
      <c r="U186" s="27">
        <f>ROUND(T186*I186+T186,2)</f>
        <v>0</v>
      </c>
    </row>
    <row r="187" spans="1:21" ht="29.25" customHeight="1">
      <c r="A187" s="82">
        <v>5</v>
      </c>
      <c r="B187" s="167" t="s">
        <v>1</v>
      </c>
      <c r="C187" s="72" t="s">
        <v>61</v>
      </c>
      <c r="D187" s="72">
        <v>200</v>
      </c>
      <c r="E187" s="69">
        <v>625</v>
      </c>
      <c r="F187" s="49"/>
      <c r="G187" s="49"/>
      <c r="H187" s="71"/>
      <c r="I187" s="164"/>
      <c r="J187" s="29">
        <f>ROUND(H187*I187+H187,2)</f>
        <v>0</v>
      </c>
      <c r="K187" s="27">
        <f>ROUND(H187*E187,2)</f>
        <v>0</v>
      </c>
      <c r="L187" s="27">
        <f>ROUND(K187*I187+K187,2)</f>
        <v>0</v>
      </c>
      <c r="M187" s="22"/>
      <c r="N187" s="22"/>
      <c r="O187" s="22"/>
      <c r="P187" s="26"/>
      <c r="Q187" s="26"/>
      <c r="R187" s="26"/>
      <c r="S187" s="30">
        <v>200</v>
      </c>
      <c r="T187" s="27">
        <f>ROUND(S187*H187,2)</f>
        <v>0</v>
      </c>
      <c r="U187" s="27">
        <f>ROUND(T187*I187+T187,2)</f>
        <v>0</v>
      </c>
    </row>
    <row r="188" spans="1:21" ht="12.75">
      <c r="A188" s="56"/>
      <c r="B188" s="62"/>
      <c r="C188" s="56"/>
      <c r="D188" s="56"/>
      <c r="E188" s="57"/>
      <c r="F188" s="56"/>
      <c r="G188" s="59"/>
      <c r="H188" s="58"/>
      <c r="I188" s="59"/>
      <c r="J188" s="165" t="s">
        <v>75</v>
      </c>
      <c r="K188" s="90">
        <f>SUM(K183:K187)</f>
        <v>0</v>
      </c>
      <c r="L188" s="106">
        <f>SUM(L183:L187)</f>
        <v>0</v>
      </c>
      <c r="M188" s="60"/>
      <c r="N188" s="60"/>
      <c r="O188" s="60"/>
      <c r="S188" s="114" t="s">
        <v>75</v>
      </c>
      <c r="T188" s="90">
        <f>SUM(T183:T187)</f>
        <v>0</v>
      </c>
      <c r="U188" s="90">
        <f>SUM(U183:U187)</f>
        <v>0</v>
      </c>
    </row>
    <row r="189" spans="1:21" ht="12.75">
      <c r="A189" s="56"/>
      <c r="B189" s="62"/>
      <c r="C189" s="56"/>
      <c r="D189" s="56"/>
      <c r="E189" s="57"/>
      <c r="F189" s="56"/>
      <c r="G189" s="56"/>
      <c r="H189" s="58"/>
      <c r="I189" s="59"/>
      <c r="J189" s="63"/>
      <c r="K189" s="63"/>
      <c r="L189" s="63"/>
      <c r="M189" s="60"/>
      <c r="N189" s="60"/>
      <c r="O189" s="60"/>
      <c r="S189" s="115"/>
      <c r="T189" s="63"/>
      <c r="U189" s="63"/>
    </row>
    <row r="190" spans="10:21" ht="12.75">
      <c r="J190" s="63"/>
      <c r="K190" s="63"/>
      <c r="L190" s="63"/>
      <c r="M190" s="60"/>
      <c r="N190" s="60"/>
      <c r="O190" s="60"/>
      <c r="S190" s="115"/>
      <c r="T190" s="63"/>
      <c r="U190" s="63"/>
    </row>
    <row r="191" spans="10:21" ht="12.75">
      <c r="J191" s="63"/>
      <c r="K191" s="63"/>
      <c r="L191" s="63"/>
      <c r="M191" s="60"/>
      <c r="N191" s="60"/>
      <c r="O191" s="60"/>
      <c r="S191" s="115"/>
      <c r="T191" s="63"/>
      <c r="U191" s="63"/>
    </row>
    <row r="192" spans="10:21" ht="13.5" customHeight="1">
      <c r="J192" s="63"/>
      <c r="K192" s="63"/>
      <c r="L192" s="63"/>
      <c r="M192" s="60"/>
      <c r="N192" s="60"/>
      <c r="O192" s="60"/>
      <c r="P192" s="389" t="s">
        <v>2</v>
      </c>
      <c r="Q192" s="389"/>
      <c r="R192" s="389"/>
      <c r="S192" s="389"/>
      <c r="T192" s="389"/>
      <c r="U192" s="389"/>
    </row>
    <row r="193" spans="10:21" ht="51">
      <c r="J193" s="63"/>
      <c r="K193" s="63"/>
      <c r="L193" s="63"/>
      <c r="M193" s="60"/>
      <c r="N193" s="60"/>
      <c r="O193" s="60"/>
      <c r="P193" s="41" t="s">
        <v>80</v>
      </c>
      <c r="Q193" s="41" t="s">
        <v>81</v>
      </c>
      <c r="R193" s="41" t="s">
        <v>58</v>
      </c>
      <c r="S193" s="42" t="s">
        <v>59</v>
      </c>
      <c r="T193" s="42" t="s">
        <v>82</v>
      </c>
      <c r="U193" s="42" t="s">
        <v>83</v>
      </c>
    </row>
    <row r="194" spans="10:21" ht="12.75">
      <c r="J194" s="63"/>
      <c r="K194" s="63"/>
      <c r="L194" s="63"/>
      <c r="M194" s="60"/>
      <c r="N194" s="60"/>
      <c r="O194" s="60"/>
      <c r="P194" s="43">
        <f>K188</f>
        <v>0</v>
      </c>
      <c r="Q194" s="44">
        <f>L188</f>
        <v>0</v>
      </c>
      <c r="R194" s="45">
        <f>T188</f>
        <v>0</v>
      </c>
      <c r="S194" s="46">
        <f>U188</f>
        <v>0</v>
      </c>
      <c r="T194" s="44">
        <f>P194+R194</f>
        <v>0</v>
      </c>
      <c r="U194" s="47">
        <f>Q194+S194</f>
        <v>0</v>
      </c>
    </row>
    <row r="195" spans="10:21" ht="12.75">
      <c r="J195" s="63"/>
      <c r="K195" s="63"/>
      <c r="L195" s="63"/>
      <c r="M195" s="60"/>
      <c r="N195" s="60"/>
      <c r="O195" s="60"/>
      <c r="S195" s="115"/>
      <c r="T195" s="63"/>
      <c r="U195" s="63"/>
    </row>
    <row r="196" spans="1:15" ht="12.75">
      <c r="A196" s="56"/>
      <c r="B196" s="62"/>
      <c r="C196" s="56"/>
      <c r="D196" s="56"/>
      <c r="E196" s="57"/>
      <c r="F196" s="56"/>
      <c r="G196" s="56"/>
      <c r="H196" s="58"/>
      <c r="I196" s="59"/>
      <c r="J196" s="168"/>
      <c r="K196" s="58"/>
      <c r="L196" s="58"/>
      <c r="M196" s="60"/>
      <c r="N196" s="60"/>
      <c r="O196" s="60"/>
    </row>
    <row r="197" spans="1:15" ht="12.75">
      <c r="A197" s="48"/>
      <c r="B197" s="92" t="s">
        <v>3</v>
      </c>
      <c r="C197" s="56"/>
      <c r="D197" s="93"/>
      <c r="E197" s="169"/>
      <c r="F197" s="170"/>
      <c r="G197" s="59"/>
      <c r="H197" s="58"/>
      <c r="I197" s="95"/>
      <c r="J197" s="58"/>
      <c r="K197" s="58"/>
      <c r="L197" s="58"/>
      <c r="M197" s="60"/>
      <c r="N197" s="60"/>
      <c r="O197" s="60"/>
    </row>
    <row r="198" spans="1:24" ht="104.25" customHeight="1">
      <c r="A198" s="10" t="s">
        <v>39</v>
      </c>
      <c r="B198" s="11" t="s">
        <v>40</v>
      </c>
      <c r="C198" s="12" t="s">
        <v>41</v>
      </c>
      <c r="D198" s="13" t="s">
        <v>42</v>
      </c>
      <c r="E198" s="12" t="s">
        <v>43</v>
      </c>
      <c r="F198" s="12" t="s">
        <v>44</v>
      </c>
      <c r="G198" s="12" t="s">
        <v>45</v>
      </c>
      <c r="H198" s="14" t="s">
        <v>46</v>
      </c>
      <c r="I198" s="15" t="s">
        <v>47</v>
      </c>
      <c r="J198" s="14" t="s">
        <v>48</v>
      </c>
      <c r="K198" s="14" t="s">
        <v>49</v>
      </c>
      <c r="L198" s="14" t="s">
        <v>50</v>
      </c>
      <c r="M198" s="12" t="s">
        <v>51</v>
      </c>
      <c r="N198" s="12" t="s">
        <v>52</v>
      </c>
      <c r="O198" s="16" t="s">
        <v>53</v>
      </c>
      <c r="P198" s="16" t="s">
        <v>54</v>
      </c>
      <c r="Q198" s="17" t="s">
        <v>55</v>
      </c>
      <c r="R198" s="17" t="s">
        <v>56</v>
      </c>
      <c r="S198" s="18" t="s">
        <v>57</v>
      </c>
      <c r="T198" s="19" t="s">
        <v>58</v>
      </c>
      <c r="U198" s="20" t="s">
        <v>59</v>
      </c>
      <c r="W198" s="21"/>
      <c r="X198" s="100"/>
    </row>
    <row r="199" spans="1:24" ht="56.25" customHeight="1">
      <c r="A199" s="82">
        <v>1</v>
      </c>
      <c r="B199" s="88" t="s">
        <v>4</v>
      </c>
      <c r="C199" s="72" t="s">
        <v>61</v>
      </c>
      <c r="D199" s="152">
        <v>5</v>
      </c>
      <c r="E199" s="69">
        <v>50</v>
      </c>
      <c r="F199" s="101"/>
      <c r="G199" s="70"/>
      <c r="H199" s="71"/>
      <c r="I199" s="164"/>
      <c r="J199" s="29">
        <f>ROUND(H199*I199+H199,2)</f>
        <v>0</v>
      </c>
      <c r="K199" s="27">
        <f>ROUND(H199*E199,2)</f>
        <v>0</v>
      </c>
      <c r="L199" s="27">
        <f>ROUND(K199*I199+K199,2)</f>
        <v>0</v>
      </c>
      <c r="M199" s="22"/>
      <c r="N199" s="22"/>
      <c r="O199" s="26"/>
      <c r="P199" s="26"/>
      <c r="Q199" s="26"/>
      <c r="R199" s="26"/>
      <c r="S199" s="30">
        <v>10</v>
      </c>
      <c r="T199" s="27">
        <f>ROUND(S199*H199,2)</f>
        <v>0</v>
      </c>
      <c r="U199" s="27">
        <f>ROUND(T199*I199+T199,2)</f>
        <v>0</v>
      </c>
      <c r="X199" s="158"/>
    </row>
    <row r="200" spans="1:21" ht="12.75">
      <c r="A200" s="56"/>
      <c r="B200" s="62"/>
      <c r="C200" s="56"/>
      <c r="D200" s="56"/>
      <c r="E200" s="57"/>
      <c r="F200" s="56"/>
      <c r="G200" s="56"/>
      <c r="H200" s="58"/>
      <c r="I200" s="59"/>
      <c r="J200" s="165" t="s">
        <v>75</v>
      </c>
      <c r="K200" s="90">
        <f>SUM(K199)</f>
        <v>0</v>
      </c>
      <c r="L200" s="106">
        <f>SUM(L199)</f>
        <v>0</v>
      </c>
      <c r="M200" s="60"/>
      <c r="N200" s="60"/>
      <c r="O200" s="60"/>
      <c r="S200" s="182" t="s">
        <v>75</v>
      </c>
      <c r="T200" s="90">
        <f>SUM(T199)</f>
        <v>0</v>
      </c>
      <c r="U200" s="90">
        <f>SUM(U199)</f>
        <v>0</v>
      </c>
    </row>
    <row r="201" spans="1:21" ht="13.5" thickBot="1">
      <c r="A201" s="56"/>
      <c r="B201" s="62"/>
      <c r="C201" s="56"/>
      <c r="D201" s="56"/>
      <c r="E201" s="57"/>
      <c r="F201" s="56"/>
      <c r="G201" s="56"/>
      <c r="H201" s="58"/>
      <c r="I201" s="59"/>
      <c r="J201" s="63"/>
      <c r="K201" s="63"/>
      <c r="L201" s="63"/>
      <c r="M201" s="60"/>
      <c r="N201" s="60"/>
      <c r="O201" s="60"/>
      <c r="S201" s="115"/>
      <c r="T201" s="63"/>
      <c r="U201" s="63"/>
    </row>
    <row r="202" spans="1:21" ht="13.5" customHeight="1" thickBot="1">
      <c r="A202" s="56"/>
      <c r="B202" s="62"/>
      <c r="C202" s="56"/>
      <c r="D202" s="56"/>
      <c r="E202" s="57"/>
      <c r="F202" s="56"/>
      <c r="G202" s="56"/>
      <c r="H202" s="58"/>
      <c r="I202" s="59"/>
      <c r="J202" s="63"/>
      <c r="K202" s="63"/>
      <c r="L202" s="63"/>
      <c r="M202" s="60"/>
      <c r="N202" s="60"/>
      <c r="O202" s="60"/>
      <c r="P202" s="389" t="s">
        <v>5</v>
      </c>
      <c r="Q202" s="389"/>
      <c r="R202" s="389"/>
      <c r="S202" s="389"/>
      <c r="T202" s="389"/>
      <c r="U202" s="389"/>
    </row>
    <row r="203" spans="1:21" ht="57.75" customHeight="1">
      <c r="A203" s="56"/>
      <c r="B203" s="62"/>
      <c r="C203" s="56"/>
      <c r="D203" s="56"/>
      <c r="E203" s="57"/>
      <c r="F203" s="56"/>
      <c r="G203" s="56"/>
      <c r="H203" s="58"/>
      <c r="I203" s="59"/>
      <c r="J203" s="63"/>
      <c r="K203" s="63"/>
      <c r="L203" s="63"/>
      <c r="M203" s="60"/>
      <c r="N203" s="60"/>
      <c r="O203" s="60"/>
      <c r="P203" s="41" t="s">
        <v>80</v>
      </c>
      <c r="Q203" s="41" t="s">
        <v>81</v>
      </c>
      <c r="R203" s="41" t="s">
        <v>58</v>
      </c>
      <c r="S203" s="42" t="s">
        <v>59</v>
      </c>
      <c r="T203" s="42" t="s">
        <v>82</v>
      </c>
      <c r="U203" s="42" t="s">
        <v>83</v>
      </c>
    </row>
    <row r="204" spans="1:21" ht="12.75">
      <c r="A204" s="56"/>
      <c r="B204" s="62"/>
      <c r="C204" s="56"/>
      <c r="D204" s="56"/>
      <c r="E204" s="57"/>
      <c r="F204" s="56"/>
      <c r="G204" s="56"/>
      <c r="H204" s="58"/>
      <c r="I204" s="59"/>
      <c r="J204" s="63"/>
      <c r="K204" s="63"/>
      <c r="L204" s="63"/>
      <c r="M204" s="60"/>
      <c r="N204" s="60"/>
      <c r="O204" s="60"/>
      <c r="P204" s="43">
        <f>K199</f>
        <v>0</v>
      </c>
      <c r="Q204" s="44">
        <f>L199</f>
        <v>0</v>
      </c>
      <c r="R204" s="45">
        <f>T199</f>
        <v>0</v>
      </c>
      <c r="S204" s="46">
        <f>U199</f>
        <v>0</v>
      </c>
      <c r="T204" s="44">
        <f>P204+R204</f>
        <v>0</v>
      </c>
      <c r="U204" s="47">
        <f>Q204+S204</f>
        <v>0</v>
      </c>
    </row>
    <row r="205" spans="1:21" ht="12.75">
      <c r="A205" s="56"/>
      <c r="B205" s="62"/>
      <c r="C205" s="56"/>
      <c r="D205" s="56"/>
      <c r="E205" s="57"/>
      <c r="F205" s="56"/>
      <c r="G205" s="56"/>
      <c r="H205" s="58"/>
      <c r="I205" s="59"/>
      <c r="J205" s="66"/>
      <c r="K205" s="63"/>
      <c r="L205" s="310"/>
      <c r="M205" s="60"/>
      <c r="N205" s="60"/>
      <c r="O205" s="60"/>
      <c r="S205" s="146"/>
      <c r="T205" s="147"/>
      <c r="U205" s="147"/>
    </row>
    <row r="206" spans="1:15" ht="16.5" customHeight="1">
      <c r="A206" s="48"/>
      <c r="B206" s="92" t="s">
        <v>6</v>
      </c>
      <c r="C206" s="56"/>
      <c r="D206" s="93"/>
      <c r="E206" s="166"/>
      <c r="F206" s="48"/>
      <c r="G206" s="59"/>
      <c r="H206" s="58"/>
      <c r="I206" s="95"/>
      <c r="J206" s="58"/>
      <c r="K206" s="58"/>
      <c r="L206" s="58"/>
      <c r="M206" s="60"/>
      <c r="N206" s="60"/>
      <c r="O206" s="60"/>
    </row>
    <row r="207" spans="1:24" ht="104.25" customHeight="1">
      <c r="A207" s="10" t="s">
        <v>39</v>
      </c>
      <c r="B207" s="11" t="s">
        <v>40</v>
      </c>
      <c r="C207" s="12" t="s">
        <v>41</v>
      </c>
      <c r="D207" s="13" t="s">
        <v>42</v>
      </c>
      <c r="E207" s="12" t="s">
        <v>43</v>
      </c>
      <c r="F207" s="12" t="s">
        <v>44</v>
      </c>
      <c r="G207" s="12" t="s">
        <v>45</v>
      </c>
      <c r="H207" s="14" t="s">
        <v>46</v>
      </c>
      <c r="I207" s="15" t="s">
        <v>47</v>
      </c>
      <c r="J207" s="14" t="s">
        <v>48</v>
      </c>
      <c r="K207" s="14" t="s">
        <v>49</v>
      </c>
      <c r="L207" s="14" t="s">
        <v>50</v>
      </c>
      <c r="M207" s="12" t="s">
        <v>51</v>
      </c>
      <c r="N207" s="12" t="s">
        <v>52</v>
      </c>
      <c r="O207" s="16" t="s">
        <v>53</v>
      </c>
      <c r="P207" s="16" t="s">
        <v>54</v>
      </c>
      <c r="Q207" s="17" t="s">
        <v>55</v>
      </c>
      <c r="R207" s="17" t="s">
        <v>56</v>
      </c>
      <c r="S207" s="18" t="s">
        <v>57</v>
      </c>
      <c r="T207" s="19" t="s">
        <v>58</v>
      </c>
      <c r="U207" s="20" t="s">
        <v>59</v>
      </c>
      <c r="X207" s="158"/>
    </row>
    <row r="208" spans="1:21" ht="54" customHeight="1">
      <c r="A208" s="82">
        <v>1</v>
      </c>
      <c r="B208" s="88" t="s">
        <v>7</v>
      </c>
      <c r="C208" s="72" t="s">
        <v>61</v>
      </c>
      <c r="D208" s="152">
        <v>20</v>
      </c>
      <c r="E208" s="69">
        <v>100</v>
      </c>
      <c r="F208" s="49"/>
      <c r="G208" s="49"/>
      <c r="H208" s="71"/>
      <c r="I208" s="164"/>
      <c r="J208" s="29">
        <f aca="true" t="shared" si="23" ref="J208:J215">ROUND(H208*I208+H208,2)</f>
        <v>0</v>
      </c>
      <c r="K208" s="27">
        <f aca="true" t="shared" si="24" ref="K208:K215">ROUND(H208*E208,2)</f>
        <v>0</v>
      </c>
      <c r="L208" s="27">
        <f aca="true" t="shared" si="25" ref="L208:L215">ROUND(K208*I208+K208,2)</f>
        <v>0</v>
      </c>
      <c r="M208" s="22"/>
      <c r="N208" s="22"/>
      <c r="O208" s="26"/>
      <c r="P208" s="26"/>
      <c r="Q208" s="26"/>
      <c r="R208" s="26"/>
      <c r="S208" s="30">
        <v>40</v>
      </c>
      <c r="T208" s="27">
        <f aca="true" t="shared" si="26" ref="T208:T215">ROUND(S208*H208,2)</f>
        <v>0</v>
      </c>
      <c r="U208" s="27">
        <f aca="true" t="shared" si="27" ref="U208:U215">ROUND(T208*I208+T208,2)</f>
        <v>0</v>
      </c>
    </row>
    <row r="209" spans="1:21" ht="66" customHeight="1">
      <c r="A209" s="82">
        <v>2</v>
      </c>
      <c r="B209" s="88" t="s">
        <v>8</v>
      </c>
      <c r="C209" s="72" t="s">
        <v>61</v>
      </c>
      <c r="D209" s="152">
        <v>20</v>
      </c>
      <c r="E209" s="69">
        <v>100</v>
      </c>
      <c r="F209" s="49"/>
      <c r="G209" s="49"/>
      <c r="H209" s="71"/>
      <c r="I209" s="164"/>
      <c r="J209" s="29">
        <f t="shared" si="23"/>
        <v>0</v>
      </c>
      <c r="K209" s="27">
        <f t="shared" si="24"/>
        <v>0</v>
      </c>
      <c r="L209" s="27">
        <f t="shared" si="25"/>
        <v>0</v>
      </c>
      <c r="M209" s="22"/>
      <c r="N209" s="22"/>
      <c r="O209" s="26"/>
      <c r="P209" s="26"/>
      <c r="Q209" s="26"/>
      <c r="R209" s="26"/>
      <c r="S209" s="30">
        <v>40</v>
      </c>
      <c r="T209" s="27">
        <f t="shared" si="26"/>
        <v>0</v>
      </c>
      <c r="U209" s="27">
        <f t="shared" si="27"/>
        <v>0</v>
      </c>
    </row>
    <row r="210" spans="1:23" ht="53.25" customHeight="1">
      <c r="A210" s="82">
        <v>3</v>
      </c>
      <c r="B210" s="88" t="s">
        <v>9</v>
      </c>
      <c r="C210" s="72" t="s">
        <v>61</v>
      </c>
      <c r="D210" s="152">
        <v>20</v>
      </c>
      <c r="E210" s="69">
        <v>100</v>
      </c>
      <c r="F210" s="49"/>
      <c r="G210" s="49"/>
      <c r="H210" s="71"/>
      <c r="I210" s="164"/>
      <c r="J210" s="29">
        <f t="shared" si="23"/>
        <v>0</v>
      </c>
      <c r="K210" s="27">
        <f t="shared" si="24"/>
        <v>0</v>
      </c>
      <c r="L210" s="27">
        <f t="shared" si="25"/>
        <v>0</v>
      </c>
      <c r="M210" s="22"/>
      <c r="N210" s="22"/>
      <c r="O210" s="26"/>
      <c r="P210" s="26"/>
      <c r="Q210" s="26"/>
      <c r="R210" s="26"/>
      <c r="S210" s="30">
        <v>40</v>
      </c>
      <c r="T210" s="27">
        <f t="shared" si="26"/>
        <v>0</v>
      </c>
      <c r="U210" s="27">
        <f t="shared" si="27"/>
        <v>0</v>
      </c>
      <c r="W210" s="21"/>
    </row>
    <row r="211" spans="1:23" ht="27.75" customHeight="1">
      <c r="A211" s="82">
        <v>4</v>
      </c>
      <c r="B211" s="88" t="s">
        <v>10</v>
      </c>
      <c r="C211" s="72" t="s">
        <v>61</v>
      </c>
      <c r="D211" s="152">
        <v>100</v>
      </c>
      <c r="E211" s="69">
        <v>500</v>
      </c>
      <c r="F211" s="49"/>
      <c r="G211" s="49"/>
      <c r="H211" s="71"/>
      <c r="I211" s="164"/>
      <c r="J211" s="29">
        <f t="shared" si="23"/>
        <v>0</v>
      </c>
      <c r="K211" s="27">
        <f t="shared" si="24"/>
        <v>0</v>
      </c>
      <c r="L211" s="27">
        <f t="shared" si="25"/>
        <v>0</v>
      </c>
      <c r="M211" s="22"/>
      <c r="N211" s="22"/>
      <c r="O211" s="22"/>
      <c r="P211" s="26"/>
      <c r="Q211" s="26"/>
      <c r="R211" s="26"/>
      <c r="S211" s="30">
        <v>200</v>
      </c>
      <c r="T211" s="27">
        <f t="shared" si="26"/>
        <v>0</v>
      </c>
      <c r="U211" s="27">
        <f t="shared" si="27"/>
        <v>0</v>
      </c>
      <c r="W211" s="105"/>
    </row>
    <row r="212" spans="1:23" ht="70.5" customHeight="1">
      <c r="A212" s="82">
        <v>5</v>
      </c>
      <c r="B212" s="88" t="s">
        <v>11</v>
      </c>
      <c r="C212" s="72" t="s">
        <v>61</v>
      </c>
      <c r="D212" s="152">
        <v>5</v>
      </c>
      <c r="E212" s="69">
        <v>50</v>
      </c>
      <c r="F212" s="49"/>
      <c r="G212" s="49"/>
      <c r="H212" s="71"/>
      <c r="I212" s="164"/>
      <c r="J212" s="29">
        <f t="shared" si="23"/>
        <v>0</v>
      </c>
      <c r="K212" s="27">
        <f t="shared" si="24"/>
        <v>0</v>
      </c>
      <c r="L212" s="27">
        <f t="shared" si="25"/>
        <v>0</v>
      </c>
      <c r="M212" s="22"/>
      <c r="N212" s="22"/>
      <c r="O212" s="22"/>
      <c r="P212" s="26"/>
      <c r="Q212" s="26"/>
      <c r="R212" s="26"/>
      <c r="S212" s="30">
        <v>30</v>
      </c>
      <c r="T212" s="27">
        <f t="shared" si="26"/>
        <v>0</v>
      </c>
      <c r="U212" s="27">
        <f t="shared" si="27"/>
        <v>0</v>
      </c>
      <c r="W212" s="105"/>
    </row>
    <row r="213" spans="1:21" ht="123.75" customHeight="1">
      <c r="A213" s="82">
        <v>6</v>
      </c>
      <c r="B213" s="88" t="s">
        <v>12</v>
      </c>
      <c r="C213" s="72" t="s">
        <v>61</v>
      </c>
      <c r="D213" s="152">
        <v>100</v>
      </c>
      <c r="E213" s="69">
        <v>500</v>
      </c>
      <c r="F213" s="49"/>
      <c r="G213" s="49"/>
      <c r="H213" s="71"/>
      <c r="I213" s="164"/>
      <c r="J213" s="29">
        <f t="shared" si="23"/>
        <v>0</v>
      </c>
      <c r="K213" s="27">
        <f t="shared" si="24"/>
        <v>0</v>
      </c>
      <c r="L213" s="27">
        <f t="shared" si="25"/>
        <v>0</v>
      </c>
      <c r="M213" s="22"/>
      <c r="N213" s="22"/>
      <c r="O213" s="22"/>
      <c r="P213" s="26"/>
      <c r="Q213" s="26"/>
      <c r="R213" s="26"/>
      <c r="S213" s="30">
        <v>200</v>
      </c>
      <c r="T213" s="27">
        <f t="shared" si="26"/>
        <v>0</v>
      </c>
      <c r="U213" s="27">
        <f t="shared" si="27"/>
        <v>0</v>
      </c>
    </row>
    <row r="214" spans="1:21" ht="123.75" customHeight="1">
      <c r="A214" s="82">
        <v>7</v>
      </c>
      <c r="B214" s="88" t="s">
        <v>13</v>
      </c>
      <c r="C214" s="72" t="s">
        <v>14</v>
      </c>
      <c r="D214" s="152">
        <v>5</v>
      </c>
      <c r="E214" s="69">
        <v>25</v>
      </c>
      <c r="F214" s="49"/>
      <c r="G214" s="49"/>
      <c r="H214" s="71"/>
      <c r="I214" s="164"/>
      <c r="J214" s="29">
        <f t="shared" si="23"/>
        <v>0</v>
      </c>
      <c r="K214" s="27">
        <f t="shared" si="24"/>
        <v>0</v>
      </c>
      <c r="L214" s="27">
        <f t="shared" si="25"/>
        <v>0</v>
      </c>
      <c r="M214" s="22"/>
      <c r="N214" s="22"/>
      <c r="O214" s="22"/>
      <c r="P214" s="26"/>
      <c r="Q214" s="26"/>
      <c r="R214" s="26"/>
      <c r="S214" s="30">
        <v>10</v>
      </c>
      <c r="T214" s="27">
        <f t="shared" si="26"/>
        <v>0</v>
      </c>
      <c r="U214" s="27">
        <f t="shared" si="27"/>
        <v>0</v>
      </c>
    </row>
    <row r="215" spans="1:21" ht="123.75" customHeight="1">
      <c r="A215" s="82">
        <v>8</v>
      </c>
      <c r="B215" s="88" t="s">
        <v>177</v>
      </c>
      <c r="C215" s="72" t="s">
        <v>14</v>
      </c>
      <c r="D215" s="152">
        <v>5</v>
      </c>
      <c r="E215" s="69">
        <v>25</v>
      </c>
      <c r="F215" s="49"/>
      <c r="G215" s="49"/>
      <c r="H215" s="71"/>
      <c r="I215" s="164"/>
      <c r="J215" s="29">
        <f t="shared" si="23"/>
        <v>0</v>
      </c>
      <c r="K215" s="27">
        <f t="shared" si="24"/>
        <v>0</v>
      </c>
      <c r="L215" s="27">
        <f t="shared" si="25"/>
        <v>0</v>
      </c>
      <c r="M215" s="22"/>
      <c r="N215" s="22"/>
      <c r="O215" s="22"/>
      <c r="P215" s="26"/>
      <c r="Q215" s="26"/>
      <c r="R215" s="26"/>
      <c r="S215" s="30">
        <v>10</v>
      </c>
      <c r="T215" s="27">
        <f t="shared" si="26"/>
        <v>0</v>
      </c>
      <c r="U215" s="27">
        <f t="shared" si="27"/>
        <v>0</v>
      </c>
    </row>
    <row r="216" spans="1:21" ht="16.5" customHeight="1">
      <c r="A216" s="56"/>
      <c r="B216" s="62"/>
      <c r="C216" s="56"/>
      <c r="D216" s="56"/>
      <c r="E216" s="57"/>
      <c r="F216" s="56"/>
      <c r="G216" s="56"/>
      <c r="H216" s="58"/>
      <c r="I216" s="59"/>
      <c r="J216" s="171" t="s">
        <v>75</v>
      </c>
      <c r="K216" s="91">
        <f>SUM(K208:K215)</f>
        <v>0</v>
      </c>
      <c r="L216" s="90">
        <f>SUM(L208:L215)</f>
        <v>0</v>
      </c>
      <c r="M216" s="60"/>
      <c r="N216" s="60"/>
      <c r="O216" s="60"/>
      <c r="S216" s="172" t="s">
        <v>75</v>
      </c>
      <c r="T216" s="91">
        <f>SUM(T208:T215)</f>
        <v>0</v>
      </c>
      <c r="U216" s="91">
        <f>SUM(U208:U215)</f>
        <v>0</v>
      </c>
    </row>
    <row r="217" spans="1:21" ht="16.5" customHeight="1">
      <c r="A217" s="56"/>
      <c r="B217" s="62"/>
      <c r="C217" s="56"/>
      <c r="D217" s="56"/>
      <c r="E217" s="57"/>
      <c r="F217" s="56"/>
      <c r="G217" s="56"/>
      <c r="H217" s="58"/>
      <c r="I217" s="59"/>
      <c r="J217" s="63"/>
      <c r="K217" s="63"/>
      <c r="L217" s="63"/>
      <c r="M217" s="60"/>
      <c r="N217" s="60"/>
      <c r="O217" s="60"/>
      <c r="S217" s="115"/>
      <c r="T217" s="63"/>
      <c r="U217" s="63"/>
    </row>
    <row r="218" spans="1:21" ht="16.5" customHeight="1">
      <c r="A218" s="56"/>
      <c r="B218" s="62"/>
      <c r="C218" s="56"/>
      <c r="D218" s="56"/>
      <c r="E218" s="57"/>
      <c r="F218" s="56"/>
      <c r="G218" s="56"/>
      <c r="H218" s="58"/>
      <c r="I218" s="59"/>
      <c r="J218" s="63"/>
      <c r="K218" s="63"/>
      <c r="L218" s="63"/>
      <c r="M218" s="60"/>
      <c r="N218" s="60"/>
      <c r="O218" s="60"/>
      <c r="S218" s="115"/>
      <c r="T218" s="63"/>
      <c r="U218" s="63"/>
    </row>
    <row r="219" spans="1:21" ht="16.5" customHeight="1">
      <c r="A219" s="56"/>
      <c r="B219" s="62"/>
      <c r="C219" s="56"/>
      <c r="D219" s="56"/>
      <c r="E219" s="57"/>
      <c r="F219" s="56"/>
      <c r="G219" s="56"/>
      <c r="H219" s="58"/>
      <c r="I219" s="59"/>
      <c r="J219" s="63"/>
      <c r="K219" s="63"/>
      <c r="L219" s="63"/>
      <c r="M219" s="60"/>
      <c r="N219" s="60"/>
      <c r="O219" s="60"/>
      <c r="P219" s="389" t="s">
        <v>178</v>
      </c>
      <c r="Q219" s="389"/>
      <c r="R219" s="389"/>
      <c r="S219" s="389"/>
      <c r="T219" s="389"/>
      <c r="U219" s="389"/>
    </row>
    <row r="220" spans="1:21" ht="54" customHeight="1">
      <c r="A220" s="56"/>
      <c r="B220" s="62"/>
      <c r="C220" s="56"/>
      <c r="D220" s="56"/>
      <c r="E220" s="57"/>
      <c r="F220" s="56"/>
      <c r="G220" s="56"/>
      <c r="H220" s="58"/>
      <c r="I220" s="59"/>
      <c r="J220" s="63"/>
      <c r="K220" s="63"/>
      <c r="L220" s="63"/>
      <c r="M220" s="60"/>
      <c r="N220" s="60"/>
      <c r="O220" s="60"/>
      <c r="P220" s="41" t="s">
        <v>80</v>
      </c>
      <c r="Q220" s="41" t="s">
        <v>81</v>
      </c>
      <c r="R220" s="41" t="s">
        <v>58</v>
      </c>
      <c r="S220" s="42" t="s">
        <v>59</v>
      </c>
      <c r="T220" s="42" t="s">
        <v>82</v>
      </c>
      <c r="U220" s="42" t="s">
        <v>83</v>
      </c>
    </row>
    <row r="221" spans="1:21" ht="16.5" customHeight="1">
      <c r="A221" s="174"/>
      <c r="B221" s="175"/>
      <c r="C221" s="176"/>
      <c r="D221" s="176"/>
      <c r="E221" s="177"/>
      <c r="F221" s="178"/>
      <c r="G221" s="178"/>
      <c r="H221" s="89"/>
      <c r="I221" s="179"/>
      <c r="J221" s="183"/>
      <c r="K221" s="193"/>
      <c r="L221" s="148"/>
      <c r="M221" s="181"/>
      <c r="N221" s="181"/>
      <c r="O221" s="181"/>
      <c r="P221" s="43">
        <f>K216</f>
        <v>0</v>
      </c>
      <c r="Q221" s="44">
        <f>L216</f>
        <v>0</v>
      </c>
      <c r="R221" s="45">
        <f>T216</f>
        <v>0</v>
      </c>
      <c r="S221" s="46">
        <f>U216</f>
        <v>0</v>
      </c>
      <c r="T221" s="44">
        <f>P221+R221</f>
        <v>0</v>
      </c>
      <c r="U221" s="47">
        <f>Q221+S221</f>
        <v>0</v>
      </c>
    </row>
    <row r="222" spans="1:15" ht="16.5" customHeight="1">
      <c r="A222" s="174"/>
      <c r="B222" s="175"/>
      <c r="C222" s="176"/>
      <c r="D222" s="176"/>
      <c r="E222" s="177"/>
      <c r="F222" s="178"/>
      <c r="G222" s="178"/>
      <c r="H222" s="89"/>
      <c r="I222" s="179"/>
      <c r="J222" s="183"/>
      <c r="K222" s="193"/>
      <c r="L222" s="148"/>
      <c r="M222" s="181"/>
      <c r="N222" s="181"/>
      <c r="O222" s="181"/>
    </row>
    <row r="223" spans="1:14" ht="16.5" customHeight="1">
      <c r="A223" s="48"/>
      <c r="B223" s="92" t="s">
        <v>179</v>
      </c>
      <c r="C223" s="56"/>
      <c r="D223" s="93"/>
      <c r="E223" s="169"/>
      <c r="F223" s="170"/>
      <c r="G223" s="59"/>
      <c r="H223" s="58"/>
      <c r="I223" s="95"/>
      <c r="J223" s="58"/>
      <c r="K223" s="58"/>
      <c r="L223" s="58"/>
      <c r="M223" s="60"/>
      <c r="N223" s="60"/>
    </row>
    <row r="224" spans="1:21" ht="108" customHeight="1">
      <c r="A224" s="10" t="s">
        <v>39</v>
      </c>
      <c r="B224" s="11" t="s">
        <v>40</v>
      </c>
      <c r="C224" s="12" t="s">
        <v>41</v>
      </c>
      <c r="D224" s="13" t="s">
        <v>42</v>
      </c>
      <c r="E224" s="12" t="s">
        <v>43</v>
      </c>
      <c r="F224" s="12" t="s">
        <v>44</v>
      </c>
      <c r="G224" s="12" t="s">
        <v>45</v>
      </c>
      <c r="H224" s="14" t="s">
        <v>46</v>
      </c>
      <c r="I224" s="15" t="s">
        <v>47</v>
      </c>
      <c r="J224" s="14" t="s">
        <v>48</v>
      </c>
      <c r="K224" s="14" t="s">
        <v>49</v>
      </c>
      <c r="L224" s="14" t="s">
        <v>50</v>
      </c>
      <c r="M224" s="12" t="s">
        <v>51</v>
      </c>
      <c r="N224" s="12" t="s">
        <v>52</v>
      </c>
      <c r="O224" s="16" t="s">
        <v>53</v>
      </c>
      <c r="P224" s="16" t="s">
        <v>54</v>
      </c>
      <c r="Q224" s="17" t="s">
        <v>55</v>
      </c>
      <c r="R224" s="17" t="s">
        <v>56</v>
      </c>
      <c r="S224" s="18" t="s">
        <v>57</v>
      </c>
      <c r="T224" s="19" t="s">
        <v>58</v>
      </c>
      <c r="U224" s="20" t="s">
        <v>59</v>
      </c>
    </row>
    <row r="225" spans="1:24" ht="95.25" customHeight="1">
      <c r="A225" s="82">
        <v>1</v>
      </c>
      <c r="B225" s="88" t="s">
        <v>180</v>
      </c>
      <c r="C225" s="72" t="s">
        <v>61</v>
      </c>
      <c r="D225" s="152">
        <v>800</v>
      </c>
      <c r="E225" s="69">
        <v>3000</v>
      </c>
      <c r="F225" s="49"/>
      <c r="G225" s="49"/>
      <c r="H225" s="71"/>
      <c r="I225" s="164"/>
      <c r="J225" s="29">
        <f>ROUND(H225*I225+H225,2)</f>
        <v>0</v>
      </c>
      <c r="K225" s="27">
        <f>ROUND(H225*E225,2)</f>
        <v>0</v>
      </c>
      <c r="L225" s="27">
        <f>ROUND(K225*I225+K225,2)</f>
        <v>0</v>
      </c>
      <c r="M225" s="50"/>
      <c r="N225" s="341"/>
      <c r="O225" s="26"/>
      <c r="P225" s="26"/>
      <c r="Q225" s="26"/>
      <c r="R225" s="26"/>
      <c r="S225" s="30">
        <v>1200</v>
      </c>
      <c r="T225" s="27">
        <f>ROUND(S225*H225,2)</f>
        <v>0</v>
      </c>
      <c r="U225" s="27">
        <f>ROUND(T225*I225+T225,2)</f>
        <v>0</v>
      </c>
      <c r="W225" s="21"/>
      <c r="X225" s="173"/>
    </row>
    <row r="226" spans="1:21" ht="16.5" customHeight="1">
      <c r="A226" s="174"/>
      <c r="B226" s="175"/>
      <c r="C226" s="176"/>
      <c r="D226" s="176"/>
      <c r="E226" s="177"/>
      <c r="F226" s="178"/>
      <c r="G226" s="178"/>
      <c r="H226" s="89"/>
      <c r="I226" s="179"/>
      <c r="J226" s="165" t="s">
        <v>75</v>
      </c>
      <c r="K226" s="180">
        <f>SUM(K225)</f>
        <v>0</v>
      </c>
      <c r="L226" s="106">
        <f>SUM(L225)</f>
        <v>0</v>
      </c>
      <c r="M226" s="181"/>
      <c r="N226" s="181"/>
      <c r="O226" s="181"/>
      <c r="S226" s="182" t="s">
        <v>75</v>
      </c>
      <c r="T226" s="90">
        <f>SUM(T225)</f>
        <v>0</v>
      </c>
      <c r="U226" s="90">
        <f>SUM(U225)</f>
        <v>0</v>
      </c>
    </row>
    <row r="227" spans="1:21" ht="16.5" customHeight="1">
      <c r="A227" s="174"/>
      <c r="B227" s="175"/>
      <c r="C227" s="176"/>
      <c r="D227" s="176"/>
      <c r="E227" s="177"/>
      <c r="F227" s="178"/>
      <c r="G227" s="178"/>
      <c r="H227" s="89"/>
      <c r="I227" s="179"/>
      <c r="J227" s="63"/>
      <c r="K227" s="63"/>
      <c r="L227" s="63"/>
      <c r="M227" s="181"/>
      <c r="N227" s="181"/>
      <c r="O227" s="181"/>
      <c r="S227" s="115"/>
      <c r="T227" s="63"/>
      <c r="U227" s="63"/>
    </row>
    <row r="228" spans="1:21" ht="16.5" customHeight="1">
      <c r="A228" s="174"/>
      <c r="B228" s="175"/>
      <c r="C228" s="176"/>
      <c r="D228" s="176"/>
      <c r="E228" s="177"/>
      <c r="F228" s="178"/>
      <c r="G228" s="178"/>
      <c r="H228" s="89"/>
      <c r="I228" s="179"/>
      <c r="J228" s="63"/>
      <c r="K228" s="63"/>
      <c r="L228" s="63"/>
      <c r="M228" s="181"/>
      <c r="N228" s="181"/>
      <c r="O228" s="181"/>
      <c r="S228" s="115"/>
      <c r="T228" s="63"/>
      <c r="U228" s="63"/>
    </row>
    <row r="229" spans="1:21" ht="16.5" customHeight="1">
      <c r="A229" s="174"/>
      <c r="B229" s="175"/>
      <c r="C229" s="176"/>
      <c r="D229" s="176"/>
      <c r="E229" s="177"/>
      <c r="F229" s="178"/>
      <c r="G229" s="178"/>
      <c r="H229" s="89"/>
      <c r="I229" s="179"/>
      <c r="J229" s="63"/>
      <c r="K229" s="63"/>
      <c r="L229" s="63"/>
      <c r="M229" s="181"/>
      <c r="N229" s="181"/>
      <c r="O229" s="181"/>
      <c r="P229" s="389" t="s">
        <v>181</v>
      </c>
      <c r="Q229" s="389"/>
      <c r="R229" s="389"/>
      <c r="S229" s="389"/>
      <c r="T229" s="389"/>
      <c r="U229" s="389"/>
    </row>
    <row r="230" spans="1:21" ht="57.75" customHeight="1">
      <c r="A230" s="174"/>
      <c r="B230" s="175"/>
      <c r="C230" s="176"/>
      <c r="D230" s="176"/>
      <c r="E230" s="177"/>
      <c r="F230" s="178"/>
      <c r="G230" s="178"/>
      <c r="H230" s="89"/>
      <c r="I230" s="179"/>
      <c r="J230" s="63"/>
      <c r="K230" s="63"/>
      <c r="L230" s="63"/>
      <c r="M230" s="181"/>
      <c r="N230" s="181"/>
      <c r="O230" s="181"/>
      <c r="P230" s="41" t="s">
        <v>80</v>
      </c>
      <c r="Q230" s="41" t="s">
        <v>81</v>
      </c>
      <c r="R230" s="41" t="s">
        <v>58</v>
      </c>
      <c r="S230" s="42" t="s">
        <v>59</v>
      </c>
      <c r="T230" s="42" t="s">
        <v>82</v>
      </c>
      <c r="U230" s="42" t="s">
        <v>83</v>
      </c>
    </row>
    <row r="231" spans="1:21" ht="16.5" customHeight="1">
      <c r="A231" s="174"/>
      <c r="B231" s="175"/>
      <c r="C231" s="176"/>
      <c r="D231" s="176"/>
      <c r="E231" s="177"/>
      <c r="F231" s="178"/>
      <c r="G231" s="178"/>
      <c r="H231" s="89"/>
      <c r="I231" s="179"/>
      <c r="J231" s="63"/>
      <c r="K231" s="63"/>
      <c r="L231" s="63"/>
      <c r="M231" s="181"/>
      <c r="N231" s="181"/>
      <c r="O231" s="181"/>
      <c r="P231" s="43">
        <f>K226</f>
        <v>0</v>
      </c>
      <c r="Q231" s="44">
        <f>L226</f>
        <v>0</v>
      </c>
      <c r="R231" s="45">
        <f>T226</f>
        <v>0</v>
      </c>
      <c r="S231" s="46">
        <f>U226</f>
        <v>0</v>
      </c>
      <c r="T231" s="44">
        <f>P231+R231</f>
        <v>0</v>
      </c>
      <c r="U231" s="47">
        <f>Q231+S231</f>
        <v>0</v>
      </c>
    </row>
    <row r="232" spans="1:15" ht="16.5" customHeight="1">
      <c r="A232" s="174"/>
      <c r="B232" s="175"/>
      <c r="C232" s="176"/>
      <c r="D232" s="176"/>
      <c r="E232" s="177"/>
      <c r="F232" s="178"/>
      <c r="G232" s="178"/>
      <c r="H232" s="89"/>
      <c r="I232" s="179"/>
      <c r="J232" s="183"/>
      <c r="K232" s="193"/>
      <c r="L232" s="148"/>
      <c r="M232" s="181"/>
      <c r="N232" s="181"/>
      <c r="O232" s="181"/>
    </row>
    <row r="233" spans="1:15" ht="12.75">
      <c r="A233" s="48"/>
      <c r="B233" s="92" t="s">
        <v>182</v>
      </c>
      <c r="C233" s="56"/>
      <c r="D233" s="93"/>
      <c r="E233" s="169"/>
      <c r="F233" s="48"/>
      <c r="G233" s="59"/>
      <c r="H233" s="58"/>
      <c r="I233" s="95"/>
      <c r="J233" s="58"/>
      <c r="K233" s="58"/>
      <c r="L233" s="58"/>
      <c r="M233" s="60"/>
      <c r="N233" s="60"/>
      <c r="O233" s="60"/>
    </row>
    <row r="234" spans="1:23" ht="113.25" customHeight="1">
      <c r="A234" s="10" t="s">
        <v>39</v>
      </c>
      <c r="B234" s="11" t="s">
        <v>40</v>
      </c>
      <c r="C234" s="12" t="s">
        <v>41</v>
      </c>
      <c r="D234" s="13" t="s">
        <v>42</v>
      </c>
      <c r="E234" s="12" t="s">
        <v>43</v>
      </c>
      <c r="F234" s="12" t="s">
        <v>44</v>
      </c>
      <c r="G234" s="12" t="s">
        <v>45</v>
      </c>
      <c r="H234" s="14" t="s">
        <v>46</v>
      </c>
      <c r="I234" s="15" t="s">
        <v>47</v>
      </c>
      <c r="J234" s="14" t="s">
        <v>48</v>
      </c>
      <c r="K234" s="14" t="s">
        <v>49</v>
      </c>
      <c r="L234" s="14" t="s">
        <v>50</v>
      </c>
      <c r="M234" s="12" t="s">
        <v>51</v>
      </c>
      <c r="N234" s="12" t="s">
        <v>52</v>
      </c>
      <c r="O234" s="16" t="s">
        <v>53</v>
      </c>
      <c r="P234" s="16" t="s">
        <v>54</v>
      </c>
      <c r="Q234" s="17" t="s">
        <v>55</v>
      </c>
      <c r="R234" s="17" t="s">
        <v>56</v>
      </c>
      <c r="S234" s="18" t="s">
        <v>57</v>
      </c>
      <c r="T234" s="19" t="s">
        <v>58</v>
      </c>
      <c r="U234" s="20" t="s">
        <v>59</v>
      </c>
      <c r="W234" s="21"/>
    </row>
    <row r="235" spans="1:24" ht="85.5" customHeight="1">
      <c r="A235" s="82">
        <v>1</v>
      </c>
      <c r="B235" s="167" t="s">
        <v>183</v>
      </c>
      <c r="C235" s="72" t="s">
        <v>61</v>
      </c>
      <c r="D235" s="73">
        <v>7500</v>
      </c>
      <c r="E235" s="69">
        <v>1500</v>
      </c>
      <c r="F235" s="49"/>
      <c r="G235" s="49"/>
      <c r="H235" s="71"/>
      <c r="I235" s="164"/>
      <c r="J235" s="29">
        <f aca="true" t="shared" si="28" ref="J235:J241">ROUND(H235*I235+H235,2)</f>
        <v>0</v>
      </c>
      <c r="K235" s="27">
        <f aca="true" t="shared" si="29" ref="K235:K241">ROUND(H235*E235,2)</f>
        <v>0</v>
      </c>
      <c r="L235" s="27">
        <f aca="true" t="shared" si="30" ref="L235:L241">ROUND(K235*I235+K235,2)</f>
        <v>0</v>
      </c>
      <c r="M235" s="22"/>
      <c r="N235" s="22"/>
      <c r="O235" s="26"/>
      <c r="P235" s="26"/>
      <c r="Q235" s="26"/>
      <c r="R235" s="26"/>
      <c r="S235" s="30">
        <v>450</v>
      </c>
      <c r="T235" s="27">
        <f aca="true" t="shared" si="31" ref="T235:T241">ROUND(S235*H235,2)</f>
        <v>0</v>
      </c>
      <c r="U235" s="27">
        <f aca="true" t="shared" si="32" ref="U235:U241">ROUND(T235*I235+T235,2)</f>
        <v>0</v>
      </c>
      <c r="X235" s="158"/>
    </row>
    <row r="236" spans="1:21" ht="104.25" customHeight="1">
      <c r="A236" s="82">
        <v>2</v>
      </c>
      <c r="B236" s="167" t="s">
        <v>184</v>
      </c>
      <c r="C236" s="72" t="s">
        <v>61</v>
      </c>
      <c r="D236" s="73">
        <v>3000</v>
      </c>
      <c r="E236" s="69">
        <v>6000</v>
      </c>
      <c r="F236" s="49"/>
      <c r="G236" s="49"/>
      <c r="H236" s="71"/>
      <c r="I236" s="164"/>
      <c r="J236" s="29">
        <f t="shared" si="28"/>
        <v>0</v>
      </c>
      <c r="K236" s="27">
        <f t="shared" si="29"/>
        <v>0</v>
      </c>
      <c r="L236" s="27">
        <f t="shared" si="30"/>
        <v>0</v>
      </c>
      <c r="M236" s="22"/>
      <c r="N236" s="22"/>
      <c r="O236" s="26"/>
      <c r="P236" s="26"/>
      <c r="Q236" s="26"/>
      <c r="R236" s="26"/>
      <c r="S236" s="30">
        <v>1800</v>
      </c>
      <c r="T236" s="27">
        <f t="shared" si="31"/>
        <v>0</v>
      </c>
      <c r="U236" s="27">
        <f t="shared" si="32"/>
        <v>0</v>
      </c>
    </row>
    <row r="237" spans="1:23" ht="91.5" customHeight="1">
      <c r="A237" s="82">
        <v>3</v>
      </c>
      <c r="B237" s="167" t="s">
        <v>185</v>
      </c>
      <c r="C237" s="72" t="s">
        <v>61</v>
      </c>
      <c r="D237" s="152">
        <v>100</v>
      </c>
      <c r="E237" s="69">
        <v>200</v>
      </c>
      <c r="F237" s="49"/>
      <c r="G237" s="49"/>
      <c r="H237" s="71"/>
      <c r="I237" s="164"/>
      <c r="J237" s="29">
        <f t="shared" si="28"/>
        <v>0</v>
      </c>
      <c r="K237" s="27">
        <f t="shared" si="29"/>
        <v>0</v>
      </c>
      <c r="L237" s="27">
        <f t="shared" si="30"/>
        <v>0</v>
      </c>
      <c r="M237" s="22"/>
      <c r="N237" s="22"/>
      <c r="O237" s="22"/>
      <c r="P237" s="26"/>
      <c r="Q237" s="26"/>
      <c r="R237" s="26"/>
      <c r="S237" s="30">
        <v>60</v>
      </c>
      <c r="T237" s="27">
        <f t="shared" si="31"/>
        <v>0</v>
      </c>
      <c r="U237" s="27">
        <f t="shared" si="32"/>
        <v>0</v>
      </c>
      <c r="W237" s="105"/>
    </row>
    <row r="238" spans="1:21" ht="60.75" customHeight="1">
      <c r="A238" s="82">
        <v>4</v>
      </c>
      <c r="B238" s="167" t="s">
        <v>186</v>
      </c>
      <c r="C238" s="72" t="s">
        <v>61</v>
      </c>
      <c r="D238" s="152">
        <v>25</v>
      </c>
      <c r="E238" s="69">
        <v>50</v>
      </c>
      <c r="F238" s="49"/>
      <c r="G238" s="49"/>
      <c r="H238" s="71"/>
      <c r="I238" s="164"/>
      <c r="J238" s="29">
        <f t="shared" si="28"/>
        <v>0</v>
      </c>
      <c r="K238" s="27">
        <f t="shared" si="29"/>
        <v>0</v>
      </c>
      <c r="L238" s="27">
        <f t="shared" si="30"/>
        <v>0</v>
      </c>
      <c r="M238" s="22"/>
      <c r="N238" s="22"/>
      <c r="O238" s="22"/>
      <c r="P238" s="26"/>
      <c r="Q238" s="26"/>
      <c r="R238" s="26"/>
      <c r="S238" s="30">
        <v>15</v>
      </c>
      <c r="T238" s="27">
        <f t="shared" si="31"/>
        <v>0</v>
      </c>
      <c r="U238" s="27">
        <f t="shared" si="32"/>
        <v>0</v>
      </c>
    </row>
    <row r="239" spans="1:21" ht="99" customHeight="1">
      <c r="A239" s="82">
        <v>5</v>
      </c>
      <c r="B239" s="184" t="s">
        <v>187</v>
      </c>
      <c r="C239" s="72" t="s">
        <v>61</v>
      </c>
      <c r="D239" s="152">
        <v>10</v>
      </c>
      <c r="E239" s="69">
        <v>20</v>
      </c>
      <c r="F239" s="49"/>
      <c r="G239" s="49"/>
      <c r="H239" s="185"/>
      <c r="I239" s="164"/>
      <c r="J239" s="29">
        <f t="shared" si="28"/>
        <v>0</v>
      </c>
      <c r="K239" s="27">
        <f t="shared" si="29"/>
        <v>0</v>
      </c>
      <c r="L239" s="27">
        <f t="shared" si="30"/>
        <v>0</v>
      </c>
      <c r="M239" s="22"/>
      <c r="N239" s="22"/>
      <c r="O239" s="22"/>
      <c r="P239" s="26"/>
      <c r="Q239" s="26"/>
      <c r="R239" s="26"/>
      <c r="S239" s="30">
        <v>9</v>
      </c>
      <c r="T239" s="27">
        <f t="shared" si="31"/>
        <v>0</v>
      </c>
      <c r="U239" s="27">
        <f t="shared" si="32"/>
        <v>0</v>
      </c>
    </row>
    <row r="240" spans="1:21" ht="40.5" customHeight="1">
      <c r="A240" s="82">
        <v>6</v>
      </c>
      <c r="B240" s="186" t="s">
        <v>188</v>
      </c>
      <c r="C240" s="72" t="s">
        <v>61</v>
      </c>
      <c r="D240" s="121">
        <v>5000</v>
      </c>
      <c r="E240" s="83">
        <v>15000</v>
      </c>
      <c r="F240" s="49"/>
      <c r="G240" s="49"/>
      <c r="H240" s="71"/>
      <c r="I240" s="164"/>
      <c r="J240" s="29">
        <f t="shared" si="28"/>
        <v>0</v>
      </c>
      <c r="K240" s="27">
        <f t="shared" si="29"/>
        <v>0</v>
      </c>
      <c r="L240" s="27">
        <f t="shared" si="30"/>
        <v>0</v>
      </c>
      <c r="M240" s="22"/>
      <c r="N240" s="22"/>
      <c r="O240" s="22"/>
      <c r="P240" s="26"/>
      <c r="Q240" s="26"/>
      <c r="R240" s="26"/>
      <c r="S240" s="30">
        <v>15000</v>
      </c>
      <c r="T240" s="27">
        <f t="shared" si="31"/>
        <v>0</v>
      </c>
      <c r="U240" s="27">
        <f t="shared" si="32"/>
        <v>0</v>
      </c>
    </row>
    <row r="241" spans="1:21" ht="125.25" customHeight="1">
      <c r="A241" s="82">
        <v>7</v>
      </c>
      <c r="B241" s="167" t="s">
        <v>189</v>
      </c>
      <c r="C241" s="72" t="s">
        <v>61</v>
      </c>
      <c r="D241" s="152">
        <v>25</v>
      </c>
      <c r="E241" s="69">
        <v>50</v>
      </c>
      <c r="F241" s="49"/>
      <c r="G241" s="49"/>
      <c r="H241" s="71"/>
      <c r="I241" s="164"/>
      <c r="J241" s="29">
        <f t="shared" si="28"/>
        <v>0</v>
      </c>
      <c r="K241" s="27">
        <f t="shared" si="29"/>
        <v>0</v>
      </c>
      <c r="L241" s="27">
        <f t="shared" si="30"/>
        <v>0</v>
      </c>
      <c r="M241" s="22"/>
      <c r="N241" s="22"/>
      <c r="O241" s="22"/>
      <c r="P241" s="26"/>
      <c r="Q241" s="26"/>
      <c r="R241" s="26"/>
      <c r="S241" s="30">
        <v>15</v>
      </c>
      <c r="T241" s="27">
        <f t="shared" si="31"/>
        <v>0</v>
      </c>
      <c r="U241" s="27">
        <f t="shared" si="32"/>
        <v>0</v>
      </c>
    </row>
    <row r="242" spans="1:21" ht="16.5" customHeight="1">
      <c r="A242" s="174"/>
      <c r="B242" s="175"/>
      <c r="C242" s="176"/>
      <c r="D242" s="176"/>
      <c r="E242" s="177"/>
      <c r="F242" s="178"/>
      <c r="G242" s="178"/>
      <c r="H242" s="89"/>
      <c r="I242" s="179"/>
      <c r="J242" s="165" t="s">
        <v>75</v>
      </c>
      <c r="K242" s="90">
        <f>SUM(K235:K241)</f>
        <v>0</v>
      </c>
      <c r="L242" s="106">
        <f>SUM(L235:L241)</f>
        <v>0</v>
      </c>
      <c r="M242" s="181"/>
      <c r="N242" s="181"/>
      <c r="O242" s="181"/>
      <c r="S242" s="182" t="s">
        <v>75</v>
      </c>
      <c r="T242" s="90">
        <f>SUM(T235:T241)</f>
        <v>0</v>
      </c>
      <c r="U242" s="106">
        <f>SUM(U235:U241)</f>
        <v>0</v>
      </c>
    </row>
    <row r="243" spans="1:21" ht="16.5" customHeight="1">
      <c r="A243" s="174"/>
      <c r="B243" s="175"/>
      <c r="C243" s="176"/>
      <c r="D243" s="176"/>
      <c r="E243" s="177"/>
      <c r="F243" s="178"/>
      <c r="G243" s="178"/>
      <c r="H243" s="89"/>
      <c r="I243" s="179"/>
      <c r="J243" s="63"/>
      <c r="K243" s="63"/>
      <c r="L243" s="63"/>
      <c r="M243" s="181"/>
      <c r="N243" s="181"/>
      <c r="O243" s="181"/>
      <c r="S243" s="115"/>
      <c r="T243" s="63"/>
      <c r="U243" s="63"/>
    </row>
    <row r="244" spans="1:21" ht="16.5" customHeight="1">
      <c r="A244" s="174"/>
      <c r="B244" s="175"/>
      <c r="C244" s="176"/>
      <c r="D244" s="176"/>
      <c r="E244" s="177"/>
      <c r="F244" s="178"/>
      <c r="G244" s="178"/>
      <c r="H244" s="89"/>
      <c r="I244" s="179"/>
      <c r="J244" s="63"/>
      <c r="K244" s="63"/>
      <c r="L244" s="63"/>
      <c r="M244" s="181"/>
      <c r="N244" s="181"/>
      <c r="O244" s="181"/>
      <c r="S244" s="115"/>
      <c r="T244" s="63"/>
      <c r="U244" s="63"/>
    </row>
    <row r="245" spans="1:21" ht="16.5" customHeight="1">
      <c r="A245" s="174"/>
      <c r="B245" s="175"/>
      <c r="C245" s="176"/>
      <c r="D245" s="176"/>
      <c r="E245" s="177"/>
      <c r="F245" s="178"/>
      <c r="G245" s="178"/>
      <c r="H245" s="89"/>
      <c r="I245" s="179"/>
      <c r="J245" s="63"/>
      <c r="K245" s="63"/>
      <c r="L245" s="63"/>
      <c r="M245" s="181"/>
      <c r="N245" s="181"/>
      <c r="O245" s="181"/>
      <c r="P245" s="389" t="s">
        <v>190</v>
      </c>
      <c r="Q245" s="389"/>
      <c r="R245" s="389"/>
      <c r="S245" s="389"/>
      <c r="T245" s="389"/>
      <c r="U245" s="389"/>
    </row>
    <row r="246" spans="1:21" ht="57.75" customHeight="1">
      <c r="A246" s="174"/>
      <c r="B246" s="175"/>
      <c r="C246" s="176"/>
      <c r="D246" s="176"/>
      <c r="E246" s="177"/>
      <c r="F246" s="178"/>
      <c r="G246" s="178"/>
      <c r="H246" s="89"/>
      <c r="I246" s="179"/>
      <c r="J246" s="63"/>
      <c r="K246" s="63"/>
      <c r="L246" s="63"/>
      <c r="M246" s="181"/>
      <c r="N246" s="181"/>
      <c r="O246" s="181"/>
      <c r="P246" s="41" t="s">
        <v>80</v>
      </c>
      <c r="Q246" s="41" t="s">
        <v>81</v>
      </c>
      <c r="R246" s="41" t="s">
        <v>58</v>
      </c>
      <c r="S246" s="42" t="s">
        <v>59</v>
      </c>
      <c r="T246" s="42" t="s">
        <v>82</v>
      </c>
      <c r="U246" s="42" t="s">
        <v>83</v>
      </c>
    </row>
    <row r="247" spans="1:21" ht="16.5" customHeight="1">
      <c r="A247" s="174"/>
      <c r="B247" s="175"/>
      <c r="C247" s="176"/>
      <c r="D247" s="176"/>
      <c r="E247" s="177"/>
      <c r="F247" s="178"/>
      <c r="G247" s="178"/>
      <c r="H247" s="89"/>
      <c r="I247" s="179"/>
      <c r="J247" s="63"/>
      <c r="K247" s="63"/>
      <c r="L247" s="63"/>
      <c r="M247" s="181"/>
      <c r="N247" s="181"/>
      <c r="O247" s="181"/>
      <c r="P247" s="43">
        <f>K242</f>
        <v>0</v>
      </c>
      <c r="Q247" s="44">
        <f>L242</f>
        <v>0</v>
      </c>
      <c r="R247" s="45">
        <f>T242</f>
        <v>0</v>
      </c>
      <c r="S247" s="46">
        <f>U242</f>
        <v>0</v>
      </c>
      <c r="T247" s="44">
        <f>P247+R247</f>
        <v>0</v>
      </c>
      <c r="U247" s="47">
        <f>Q247+S247</f>
        <v>0</v>
      </c>
    </row>
    <row r="248" spans="1:15" ht="16.5" customHeight="1">
      <c r="A248" s="174"/>
      <c r="B248" s="175"/>
      <c r="C248" s="176"/>
      <c r="D248" s="176"/>
      <c r="E248" s="177"/>
      <c r="F248" s="178"/>
      <c r="G248" s="178"/>
      <c r="H248" s="89"/>
      <c r="I248" s="179"/>
      <c r="J248" s="183"/>
      <c r="K248" s="193"/>
      <c r="L248" s="148"/>
      <c r="M248" s="181"/>
      <c r="N248" s="181"/>
      <c r="O248" s="181"/>
    </row>
    <row r="249" spans="2:4" ht="18.75" customHeight="1">
      <c r="B249" s="3" t="s">
        <v>191</v>
      </c>
      <c r="D249" s="4"/>
    </row>
    <row r="250" spans="1:23" ht="114.75" customHeight="1">
      <c r="A250" s="10" t="s">
        <v>39</v>
      </c>
      <c r="B250" s="11" t="s">
        <v>40</v>
      </c>
      <c r="C250" s="12" t="s">
        <v>41</v>
      </c>
      <c r="D250" s="13" t="s">
        <v>42</v>
      </c>
      <c r="E250" s="12" t="s">
        <v>43</v>
      </c>
      <c r="F250" s="12" t="s">
        <v>44</v>
      </c>
      <c r="G250" s="12" t="s">
        <v>45</v>
      </c>
      <c r="H250" s="14" t="s">
        <v>46</v>
      </c>
      <c r="I250" s="15" t="s">
        <v>47</v>
      </c>
      <c r="J250" s="14" t="s">
        <v>48</v>
      </c>
      <c r="K250" s="14" t="s">
        <v>49</v>
      </c>
      <c r="L250" s="14" t="s">
        <v>50</v>
      </c>
      <c r="M250" s="12" t="s">
        <v>51</v>
      </c>
      <c r="N250" s="12" t="s">
        <v>52</v>
      </c>
      <c r="O250" s="16" t="s">
        <v>53</v>
      </c>
      <c r="P250" s="16" t="s">
        <v>54</v>
      </c>
      <c r="Q250" s="17" t="s">
        <v>55</v>
      </c>
      <c r="R250" s="17" t="s">
        <v>56</v>
      </c>
      <c r="S250" s="18" t="s">
        <v>57</v>
      </c>
      <c r="T250" s="19" t="s">
        <v>58</v>
      </c>
      <c r="U250" s="20" t="s">
        <v>59</v>
      </c>
      <c r="W250" s="21"/>
    </row>
    <row r="251" spans="1:24" ht="24.75" customHeight="1">
      <c r="A251" s="82">
        <v>1</v>
      </c>
      <c r="B251" s="88" t="s">
        <v>192</v>
      </c>
      <c r="C251" s="72" t="s">
        <v>61</v>
      </c>
      <c r="D251" s="73">
        <v>3000</v>
      </c>
      <c r="E251" s="69">
        <v>10000</v>
      </c>
      <c r="F251" s="49"/>
      <c r="G251" s="49"/>
      <c r="H251" s="165"/>
      <c r="I251" s="164"/>
      <c r="J251" s="29">
        <f>ROUND(H251*I251+H251,2)</f>
        <v>0</v>
      </c>
      <c r="K251" s="27">
        <f>ROUND(H251*E251,2)</f>
        <v>0</v>
      </c>
      <c r="L251" s="27">
        <f>ROUND(K251*I251+K251,2)</f>
        <v>0</v>
      </c>
      <c r="M251" s="22"/>
      <c r="N251" s="22"/>
      <c r="O251" s="26"/>
      <c r="P251" s="26"/>
      <c r="Q251" s="26"/>
      <c r="R251" s="26"/>
      <c r="S251" s="30">
        <v>4000</v>
      </c>
      <c r="T251" s="27">
        <f>ROUND(S251*H251,2)</f>
        <v>0</v>
      </c>
      <c r="U251" s="27">
        <f>ROUND(T251*I251+T251,2)</f>
        <v>0</v>
      </c>
      <c r="X251" s="158"/>
    </row>
    <row r="252" spans="1:23" ht="29.25" customHeight="1">
      <c r="A252" s="82">
        <v>2</v>
      </c>
      <c r="B252" s="88" t="s">
        <v>193</v>
      </c>
      <c r="C252" s="72" t="s">
        <v>61</v>
      </c>
      <c r="D252" s="73">
        <v>3000</v>
      </c>
      <c r="E252" s="69">
        <v>9000</v>
      </c>
      <c r="F252" s="49"/>
      <c r="G252" s="49"/>
      <c r="H252" s="165"/>
      <c r="I252" s="164"/>
      <c r="J252" s="29">
        <f>ROUND(H252*I252+H252,2)</f>
        <v>0</v>
      </c>
      <c r="K252" s="27">
        <f>ROUND(H252*E252,2)</f>
        <v>0</v>
      </c>
      <c r="L252" s="27">
        <f>ROUND(K252*I252+K252,2)</f>
        <v>0</v>
      </c>
      <c r="M252" s="22"/>
      <c r="N252" s="22"/>
      <c r="O252" s="26"/>
      <c r="P252" s="26"/>
      <c r="Q252" s="26"/>
      <c r="R252" s="26"/>
      <c r="S252" s="30">
        <v>3600</v>
      </c>
      <c r="T252" s="27">
        <f>ROUND(S252*H252,2)</f>
        <v>0</v>
      </c>
      <c r="U252" s="27">
        <f>ROUND(T252*I252+T252,2)</f>
        <v>0</v>
      </c>
      <c r="W252" s="100"/>
    </row>
    <row r="253" spans="1:21" ht="30.75" customHeight="1">
      <c r="A253" s="75">
        <v>3</v>
      </c>
      <c r="B253" s="187" t="s">
        <v>194</v>
      </c>
      <c r="C253" s="72" t="s">
        <v>61</v>
      </c>
      <c r="D253" s="188">
        <v>300</v>
      </c>
      <c r="E253" s="83">
        <v>1000</v>
      </c>
      <c r="F253" s="77"/>
      <c r="G253" s="77"/>
      <c r="H253" s="189"/>
      <c r="I253" s="164"/>
      <c r="J253" s="29">
        <f>ROUND(H253*I253+H253,2)</f>
        <v>0</v>
      </c>
      <c r="K253" s="27">
        <f>ROUND(H253*E253,2)</f>
        <v>0</v>
      </c>
      <c r="L253" s="27">
        <f>ROUND(K253*I253+K253,2)</f>
        <v>0</v>
      </c>
      <c r="M253" s="22"/>
      <c r="N253" s="22"/>
      <c r="O253" s="22"/>
      <c r="P253" s="26"/>
      <c r="Q253" s="26"/>
      <c r="R253" s="26"/>
      <c r="S253" s="30">
        <v>400</v>
      </c>
      <c r="T253" s="27">
        <f>ROUND(S253*H253,2)</f>
        <v>0</v>
      </c>
      <c r="U253" s="27">
        <f>ROUND(T253*I253+T253,2)</f>
        <v>0</v>
      </c>
    </row>
    <row r="254" spans="1:23" ht="58.5" customHeight="1">
      <c r="A254" s="82">
        <v>4</v>
      </c>
      <c r="B254" s="167" t="s">
        <v>195</v>
      </c>
      <c r="C254" s="72" t="s">
        <v>61</v>
      </c>
      <c r="D254" s="152">
        <v>30</v>
      </c>
      <c r="E254" s="69">
        <v>100</v>
      </c>
      <c r="F254" s="49"/>
      <c r="G254" s="49"/>
      <c r="H254" s="165"/>
      <c r="I254" s="164"/>
      <c r="J254" s="29">
        <f>ROUND(H254*I254+H254,2)</f>
        <v>0</v>
      </c>
      <c r="K254" s="27">
        <f>ROUND(H254*E254,2)</f>
        <v>0</v>
      </c>
      <c r="L254" s="27">
        <f>ROUND(K254*I254+K254,2)</f>
        <v>0</v>
      </c>
      <c r="M254" s="22"/>
      <c r="N254" s="22"/>
      <c r="O254" s="22"/>
      <c r="P254" s="26"/>
      <c r="Q254" s="26"/>
      <c r="R254" s="26"/>
      <c r="S254" s="30">
        <v>40</v>
      </c>
      <c r="T254" s="27">
        <f>ROUND(S254*H254,2)</f>
        <v>0</v>
      </c>
      <c r="U254" s="27">
        <f>ROUND(T254*I254+T254,2)</f>
        <v>0</v>
      </c>
      <c r="W254" s="105"/>
    </row>
    <row r="255" spans="1:21" ht="32.25" customHeight="1">
      <c r="A255" s="82">
        <v>5</v>
      </c>
      <c r="B255" s="88" t="s">
        <v>196</v>
      </c>
      <c r="C255" s="72" t="s">
        <v>61</v>
      </c>
      <c r="D255" s="152">
        <v>150</v>
      </c>
      <c r="E255" s="69">
        <v>500</v>
      </c>
      <c r="F255" s="49"/>
      <c r="G255" s="49"/>
      <c r="H255" s="165"/>
      <c r="I255" s="164"/>
      <c r="J255" s="29">
        <f>ROUND(H255*I255+H255,2)</f>
        <v>0</v>
      </c>
      <c r="K255" s="27">
        <f>ROUND(H255*E255,2)</f>
        <v>0</v>
      </c>
      <c r="L255" s="27">
        <f>ROUND(K255*I255+K255,2)</f>
        <v>0</v>
      </c>
      <c r="M255" s="22"/>
      <c r="N255" s="22"/>
      <c r="O255" s="22"/>
      <c r="P255" s="26"/>
      <c r="Q255" s="26"/>
      <c r="R255" s="26"/>
      <c r="S255" s="30">
        <v>200</v>
      </c>
      <c r="T255" s="27">
        <f>ROUND(S255*H255,2)</f>
        <v>0</v>
      </c>
      <c r="U255" s="27">
        <f>ROUND(T255*I255+T255,2)</f>
        <v>0</v>
      </c>
    </row>
    <row r="256" spans="1:21" ht="12.75">
      <c r="A256" s="56"/>
      <c r="B256" s="62"/>
      <c r="C256" s="56"/>
      <c r="D256" s="56"/>
      <c r="E256" s="57"/>
      <c r="F256" s="56"/>
      <c r="G256" s="56"/>
      <c r="H256" s="58"/>
      <c r="I256" s="59"/>
      <c r="J256" s="165" t="s">
        <v>75</v>
      </c>
      <c r="K256" s="90">
        <f>SUM(K251:K255)</f>
        <v>0</v>
      </c>
      <c r="L256" s="106">
        <f>SUM(L251:L255)</f>
        <v>0</v>
      </c>
      <c r="M256" s="60"/>
      <c r="N256" s="60"/>
      <c r="O256" s="60"/>
      <c r="S256" s="182" t="s">
        <v>75</v>
      </c>
      <c r="T256" s="90">
        <f>SUM(T251:T255)</f>
        <v>0</v>
      </c>
      <c r="U256" s="106">
        <f>SUM(U251:U255)</f>
        <v>0</v>
      </c>
    </row>
    <row r="257" spans="1:21" ht="12.75">
      <c r="A257" s="56"/>
      <c r="B257" s="62"/>
      <c r="C257" s="56"/>
      <c r="D257" s="56"/>
      <c r="E257" s="57"/>
      <c r="F257" s="56"/>
      <c r="G257" s="56"/>
      <c r="H257" s="58"/>
      <c r="I257" s="59"/>
      <c r="J257" s="63"/>
      <c r="K257" s="63"/>
      <c r="L257" s="63"/>
      <c r="M257" s="60"/>
      <c r="N257" s="60"/>
      <c r="O257" s="60"/>
      <c r="S257" s="115"/>
      <c r="T257" s="63"/>
      <c r="U257" s="63"/>
    </row>
    <row r="258" spans="1:21" ht="12.75">
      <c r="A258" s="56"/>
      <c r="B258" s="92" t="s">
        <v>197</v>
      </c>
      <c r="C258" s="56"/>
      <c r="D258" s="56"/>
      <c r="E258" s="57"/>
      <c r="F258" s="56"/>
      <c r="G258" s="56"/>
      <c r="H258" s="58"/>
      <c r="I258" s="59"/>
      <c r="J258" s="63"/>
      <c r="K258" s="63"/>
      <c r="L258" s="63"/>
      <c r="M258" s="60"/>
      <c r="N258" s="60"/>
      <c r="O258" s="60"/>
      <c r="S258" s="115"/>
      <c r="T258" s="63"/>
      <c r="U258" s="63"/>
    </row>
    <row r="259" spans="1:21" ht="14.25" customHeight="1">
      <c r="A259" s="56"/>
      <c r="B259" s="62" t="s">
        <v>371</v>
      </c>
      <c r="C259" s="56"/>
      <c r="D259" s="56"/>
      <c r="E259" s="57"/>
      <c r="F259" s="56"/>
      <c r="G259" s="56"/>
      <c r="H259" s="58"/>
      <c r="I259" s="59"/>
      <c r="J259" s="63"/>
      <c r="K259" s="63"/>
      <c r="L259" s="63"/>
      <c r="M259" s="60"/>
      <c r="N259" s="60"/>
      <c r="O259" s="60"/>
      <c r="P259" s="389" t="s">
        <v>198</v>
      </c>
      <c r="Q259" s="389"/>
      <c r="R259" s="389"/>
      <c r="S259" s="389"/>
      <c r="T259" s="389"/>
      <c r="U259" s="389"/>
    </row>
    <row r="260" spans="1:21" ht="53.25" customHeight="1" thickBot="1">
      <c r="A260" s="56"/>
      <c r="B260" s="62" t="s">
        <v>199</v>
      </c>
      <c r="C260" s="56"/>
      <c r="D260" s="56"/>
      <c r="E260" s="57"/>
      <c r="F260" s="56"/>
      <c r="G260" s="56"/>
      <c r="H260" s="58"/>
      <c r="I260" s="59"/>
      <c r="J260" s="63"/>
      <c r="K260" s="63"/>
      <c r="L260" s="63"/>
      <c r="M260" s="60"/>
      <c r="N260" s="60"/>
      <c r="O260" s="60"/>
      <c r="P260" s="41" t="s">
        <v>80</v>
      </c>
      <c r="Q260" s="41" t="s">
        <v>81</v>
      </c>
      <c r="R260" s="41" t="s">
        <v>58</v>
      </c>
      <c r="S260" s="42" t="s">
        <v>59</v>
      </c>
      <c r="T260" s="42" t="s">
        <v>82</v>
      </c>
      <c r="U260" s="42" t="s">
        <v>83</v>
      </c>
    </row>
    <row r="261" spans="1:21" ht="17.25" customHeight="1" thickBot="1">
      <c r="A261" s="56"/>
      <c r="B261" s="388" t="s">
        <v>200</v>
      </c>
      <c r="C261" s="388"/>
      <c r="D261" s="388"/>
      <c r="E261" s="388"/>
      <c r="F261" s="56"/>
      <c r="G261" s="56"/>
      <c r="H261" s="58"/>
      <c r="I261" s="59"/>
      <c r="J261" s="63"/>
      <c r="K261" s="63"/>
      <c r="L261" s="63"/>
      <c r="M261" s="60"/>
      <c r="N261" s="60"/>
      <c r="O261" s="60"/>
      <c r="P261" s="43">
        <f>K256</f>
        <v>0</v>
      </c>
      <c r="Q261" s="44">
        <f>L256</f>
        <v>0</v>
      </c>
      <c r="R261" s="45">
        <f>T256</f>
        <v>0</v>
      </c>
      <c r="S261" s="46">
        <f>U256</f>
        <v>0</v>
      </c>
      <c r="T261" s="44">
        <f>P261+R261</f>
        <v>0</v>
      </c>
      <c r="U261" s="47">
        <f>Q261+S261</f>
        <v>0</v>
      </c>
    </row>
    <row r="262" spans="1:15" ht="15" customHeight="1">
      <c r="A262" s="56"/>
      <c r="B262" s="62" t="s">
        <v>201</v>
      </c>
      <c r="C262" s="56"/>
      <c r="D262" s="56"/>
      <c r="E262" s="57"/>
      <c r="F262" s="56"/>
      <c r="G262" s="56"/>
      <c r="H262" s="58"/>
      <c r="I262" s="59"/>
      <c r="J262" s="63"/>
      <c r="K262" s="63"/>
      <c r="L262" s="63"/>
      <c r="M262" s="60"/>
      <c r="N262" s="60"/>
      <c r="O262" s="60"/>
    </row>
    <row r="263" spans="1:15" ht="17.25" customHeight="1">
      <c r="A263" s="56"/>
      <c r="B263" s="388" t="s">
        <v>202</v>
      </c>
      <c r="C263" s="388"/>
      <c r="D263" s="388"/>
      <c r="E263" s="388"/>
      <c r="F263" s="56"/>
      <c r="G263" s="56"/>
      <c r="H263" s="58"/>
      <c r="I263" s="59"/>
      <c r="J263" s="63"/>
      <c r="K263" s="63"/>
      <c r="L263" s="63"/>
      <c r="M263" s="60"/>
      <c r="N263" s="60"/>
      <c r="O263" s="60"/>
    </row>
    <row r="264" spans="1:15" ht="12.75">
      <c r="A264" s="56"/>
      <c r="B264" s="62"/>
      <c r="C264" s="56"/>
      <c r="D264" s="56"/>
      <c r="E264" s="57"/>
      <c r="F264" s="56"/>
      <c r="G264" s="56"/>
      <c r="H264" s="58"/>
      <c r="I264" s="59"/>
      <c r="J264" s="63"/>
      <c r="K264" s="63"/>
      <c r="L264" s="63"/>
      <c r="M264" s="60"/>
      <c r="N264" s="60"/>
      <c r="O264" s="60"/>
    </row>
    <row r="265" spans="1:15" ht="12.75">
      <c r="A265" s="56"/>
      <c r="B265" s="62"/>
      <c r="C265" s="56"/>
      <c r="D265" s="56"/>
      <c r="E265" s="57"/>
      <c r="F265" s="56"/>
      <c r="G265" s="56"/>
      <c r="H265" s="58"/>
      <c r="I265" s="59"/>
      <c r="J265" s="63"/>
      <c r="K265" s="63"/>
      <c r="L265" s="63"/>
      <c r="M265" s="60"/>
      <c r="N265" s="60"/>
      <c r="O265" s="60"/>
    </row>
    <row r="266" spans="1:15" ht="12.75">
      <c r="A266" s="56"/>
      <c r="B266" s="62"/>
      <c r="C266" s="56"/>
      <c r="D266" s="56"/>
      <c r="E266" s="57"/>
      <c r="F266" s="56"/>
      <c r="G266" s="56"/>
      <c r="H266" s="58"/>
      <c r="I266" s="59"/>
      <c r="J266" s="63"/>
      <c r="K266" s="63"/>
      <c r="L266" s="63"/>
      <c r="M266" s="60"/>
      <c r="N266" s="60"/>
      <c r="O266" s="60"/>
    </row>
    <row r="267" spans="1:15" ht="12.75">
      <c r="A267" s="190"/>
      <c r="B267" s="191" t="s">
        <v>203</v>
      </c>
      <c r="C267" s="129"/>
      <c r="D267" s="192"/>
      <c r="E267" s="145"/>
      <c r="F267" s="129"/>
      <c r="G267" s="129"/>
      <c r="H267" s="193"/>
      <c r="I267" s="174"/>
      <c r="J267" s="194"/>
      <c r="K267" s="193"/>
      <c r="L267" s="58"/>
      <c r="M267" s="60"/>
      <c r="N267" s="60"/>
      <c r="O267" s="60"/>
    </row>
    <row r="268" spans="1:21" ht="103.5" customHeight="1">
      <c r="A268" s="10" t="s">
        <v>39</v>
      </c>
      <c r="B268" s="11" t="s">
        <v>40</v>
      </c>
      <c r="C268" s="12" t="s">
        <v>41</v>
      </c>
      <c r="D268" s="13" t="s">
        <v>42</v>
      </c>
      <c r="E268" s="12" t="s">
        <v>43</v>
      </c>
      <c r="F268" s="12" t="s">
        <v>44</v>
      </c>
      <c r="G268" s="12" t="s">
        <v>45</v>
      </c>
      <c r="H268" s="14" t="s">
        <v>46</v>
      </c>
      <c r="I268" s="15" t="s">
        <v>47</v>
      </c>
      <c r="J268" s="14" t="s">
        <v>48</v>
      </c>
      <c r="K268" s="14" t="s">
        <v>49</v>
      </c>
      <c r="L268" s="14" t="s">
        <v>50</v>
      </c>
      <c r="M268" s="12" t="s">
        <v>51</v>
      </c>
      <c r="N268" s="12" t="s">
        <v>52</v>
      </c>
      <c r="O268" s="16" t="s">
        <v>53</v>
      </c>
      <c r="P268" s="16" t="s">
        <v>54</v>
      </c>
      <c r="Q268" s="17" t="s">
        <v>55</v>
      </c>
      <c r="R268" s="17" t="s">
        <v>56</v>
      </c>
      <c r="S268" s="182" t="s">
        <v>57</v>
      </c>
      <c r="T268" s="165" t="s">
        <v>58</v>
      </c>
      <c r="U268" s="165" t="s">
        <v>59</v>
      </c>
    </row>
    <row r="269" spans="1:24" ht="40.5" customHeight="1">
      <c r="A269" s="82">
        <v>1</v>
      </c>
      <c r="B269" s="195" t="s">
        <v>204</v>
      </c>
      <c r="C269" s="72" t="s">
        <v>61</v>
      </c>
      <c r="D269" s="152">
        <v>300</v>
      </c>
      <c r="E269" s="101">
        <v>1000</v>
      </c>
      <c r="F269" s="49"/>
      <c r="G269" s="49"/>
      <c r="H269" s="165"/>
      <c r="I269" s="164"/>
      <c r="J269" s="29">
        <f aca="true" t="shared" si="33" ref="J269:J275">ROUND(H269*I269+H269,2)</f>
        <v>0</v>
      </c>
      <c r="K269" s="27">
        <f aca="true" t="shared" si="34" ref="K269:K275">ROUND(H269*E269,2)</f>
        <v>0</v>
      </c>
      <c r="L269" s="27">
        <f aca="true" t="shared" si="35" ref="L269:L275">ROUND(K269*I269+K269,2)</f>
        <v>0</v>
      </c>
      <c r="M269" s="22"/>
      <c r="N269" s="22"/>
      <c r="O269" s="26"/>
      <c r="P269" s="26"/>
      <c r="Q269" s="26"/>
      <c r="R269" s="26"/>
      <c r="S269" s="30">
        <v>500</v>
      </c>
      <c r="T269" s="27">
        <f aca="true" t="shared" si="36" ref="T269:T275">ROUND(S269*H269,2)</f>
        <v>0</v>
      </c>
      <c r="U269" s="27">
        <f aca="true" t="shared" si="37" ref="U269:U275">ROUND(T269*I269+T269,2)</f>
        <v>0</v>
      </c>
      <c r="W269" s="21"/>
      <c r="X269" s="158"/>
    </row>
    <row r="270" spans="1:24" ht="122.25" customHeight="1">
      <c r="A270" s="75">
        <v>2</v>
      </c>
      <c r="B270" s="196" t="s">
        <v>205</v>
      </c>
      <c r="C270" s="72" t="s">
        <v>61</v>
      </c>
      <c r="D270" s="152">
        <v>25</v>
      </c>
      <c r="E270" s="101">
        <v>100</v>
      </c>
      <c r="F270" s="77"/>
      <c r="G270" s="77"/>
      <c r="H270" s="189"/>
      <c r="I270" s="164"/>
      <c r="J270" s="29">
        <f t="shared" si="33"/>
        <v>0</v>
      </c>
      <c r="K270" s="27">
        <f t="shared" si="34"/>
        <v>0</v>
      </c>
      <c r="L270" s="27">
        <f t="shared" si="35"/>
        <v>0</v>
      </c>
      <c r="M270" s="22"/>
      <c r="N270" s="22"/>
      <c r="O270" s="26"/>
      <c r="P270" s="26"/>
      <c r="Q270" s="26"/>
      <c r="R270" s="26"/>
      <c r="S270" s="30">
        <v>50</v>
      </c>
      <c r="T270" s="27">
        <f t="shared" si="36"/>
        <v>0</v>
      </c>
      <c r="U270" s="27">
        <f t="shared" si="37"/>
        <v>0</v>
      </c>
      <c r="X270" s="105"/>
    </row>
    <row r="271" spans="1:21" ht="129" customHeight="1">
      <c r="A271" s="82">
        <v>3</v>
      </c>
      <c r="B271" s="196" t="s">
        <v>206</v>
      </c>
      <c r="C271" s="72" t="s">
        <v>61</v>
      </c>
      <c r="D271" s="152">
        <v>50</v>
      </c>
      <c r="E271" s="101">
        <v>150</v>
      </c>
      <c r="F271" s="49"/>
      <c r="G271" s="49"/>
      <c r="H271" s="165"/>
      <c r="I271" s="164"/>
      <c r="J271" s="29">
        <f t="shared" si="33"/>
        <v>0</v>
      </c>
      <c r="K271" s="27">
        <f t="shared" si="34"/>
        <v>0</v>
      </c>
      <c r="L271" s="27">
        <f t="shared" si="35"/>
        <v>0</v>
      </c>
      <c r="M271" s="22"/>
      <c r="N271" s="22"/>
      <c r="O271" s="22"/>
      <c r="P271" s="26"/>
      <c r="Q271" s="26"/>
      <c r="R271" s="26"/>
      <c r="S271" s="30">
        <v>150</v>
      </c>
      <c r="T271" s="27">
        <f t="shared" si="36"/>
        <v>0</v>
      </c>
      <c r="U271" s="27">
        <f t="shared" si="37"/>
        <v>0</v>
      </c>
    </row>
    <row r="272" spans="1:21" ht="201.75" customHeight="1">
      <c r="A272" s="82">
        <v>5</v>
      </c>
      <c r="B272" s="196" t="s">
        <v>207</v>
      </c>
      <c r="C272" s="72" t="s">
        <v>61</v>
      </c>
      <c r="D272" s="152">
        <v>20</v>
      </c>
      <c r="E272" s="101">
        <v>100</v>
      </c>
      <c r="F272" s="49"/>
      <c r="G272" s="49"/>
      <c r="H272" s="165"/>
      <c r="I272" s="164"/>
      <c r="J272" s="29">
        <f t="shared" si="33"/>
        <v>0</v>
      </c>
      <c r="K272" s="27">
        <f t="shared" si="34"/>
        <v>0</v>
      </c>
      <c r="L272" s="27">
        <f t="shared" si="35"/>
        <v>0</v>
      </c>
      <c r="M272" s="22"/>
      <c r="N272" s="22"/>
      <c r="O272" s="22"/>
      <c r="P272" s="26"/>
      <c r="Q272" s="26"/>
      <c r="R272" s="26"/>
      <c r="S272" s="30">
        <v>150</v>
      </c>
      <c r="T272" s="27">
        <f t="shared" si="36"/>
        <v>0</v>
      </c>
      <c r="U272" s="27">
        <f t="shared" si="37"/>
        <v>0</v>
      </c>
    </row>
    <row r="273" spans="1:21" ht="118.5" customHeight="1">
      <c r="A273" s="82">
        <v>6</v>
      </c>
      <c r="B273" s="196" t="s">
        <v>208</v>
      </c>
      <c r="C273" s="72" t="s">
        <v>61</v>
      </c>
      <c r="D273" s="152">
        <v>50</v>
      </c>
      <c r="E273" s="101">
        <v>100</v>
      </c>
      <c r="F273" s="49"/>
      <c r="G273" s="49"/>
      <c r="H273" s="165"/>
      <c r="I273" s="164"/>
      <c r="J273" s="29">
        <f t="shared" si="33"/>
        <v>0</v>
      </c>
      <c r="K273" s="27">
        <f t="shared" si="34"/>
        <v>0</v>
      </c>
      <c r="L273" s="27">
        <f t="shared" si="35"/>
        <v>0</v>
      </c>
      <c r="M273" s="22"/>
      <c r="N273" s="22"/>
      <c r="O273" s="22"/>
      <c r="P273" s="26"/>
      <c r="Q273" s="26"/>
      <c r="R273" s="26"/>
      <c r="S273" s="30">
        <v>150</v>
      </c>
      <c r="T273" s="27">
        <f t="shared" si="36"/>
        <v>0</v>
      </c>
      <c r="U273" s="27">
        <f t="shared" si="37"/>
        <v>0</v>
      </c>
    </row>
    <row r="274" spans="1:21" ht="72" customHeight="1">
      <c r="A274" s="75">
        <v>7</v>
      </c>
      <c r="B274" s="196" t="s">
        <v>209</v>
      </c>
      <c r="C274" s="72" t="s">
        <v>61</v>
      </c>
      <c r="D274" s="152">
        <v>100</v>
      </c>
      <c r="E274" s="101">
        <v>200</v>
      </c>
      <c r="F274" s="77"/>
      <c r="G274" s="77"/>
      <c r="H274" s="189"/>
      <c r="I274" s="164"/>
      <c r="J274" s="29">
        <f t="shared" si="33"/>
        <v>0</v>
      </c>
      <c r="K274" s="27">
        <f t="shared" si="34"/>
        <v>0</v>
      </c>
      <c r="L274" s="27">
        <f t="shared" si="35"/>
        <v>0</v>
      </c>
      <c r="M274" s="22"/>
      <c r="N274" s="22"/>
      <c r="O274" s="22"/>
      <c r="P274" s="26"/>
      <c r="Q274" s="26"/>
      <c r="R274" s="26"/>
      <c r="S274" s="30">
        <v>100</v>
      </c>
      <c r="T274" s="27">
        <f t="shared" si="36"/>
        <v>0</v>
      </c>
      <c r="U274" s="27">
        <f t="shared" si="37"/>
        <v>0</v>
      </c>
    </row>
    <row r="275" spans="1:21" ht="17.25" customHeight="1">
      <c r="A275" s="82">
        <v>8</v>
      </c>
      <c r="B275" s="195" t="s">
        <v>210</v>
      </c>
      <c r="C275" s="72" t="s">
        <v>61</v>
      </c>
      <c r="D275" s="152">
        <v>60</v>
      </c>
      <c r="E275" s="101">
        <v>150</v>
      </c>
      <c r="F275" s="49"/>
      <c r="G275" s="49"/>
      <c r="H275" s="165"/>
      <c r="I275" s="164"/>
      <c r="J275" s="29">
        <f t="shared" si="33"/>
        <v>0</v>
      </c>
      <c r="K275" s="27">
        <f t="shared" si="34"/>
        <v>0</v>
      </c>
      <c r="L275" s="27">
        <f t="shared" si="35"/>
        <v>0</v>
      </c>
      <c r="M275" s="22"/>
      <c r="N275" s="22"/>
      <c r="O275" s="22"/>
      <c r="P275" s="26"/>
      <c r="Q275" s="26"/>
      <c r="R275" s="26"/>
      <c r="S275" s="30">
        <v>180</v>
      </c>
      <c r="T275" s="27">
        <f t="shared" si="36"/>
        <v>0</v>
      </c>
      <c r="U275" s="27">
        <f t="shared" si="37"/>
        <v>0</v>
      </c>
    </row>
    <row r="276" spans="1:26" s="200" customFormat="1" ht="12.75">
      <c r="A276" s="174"/>
      <c r="B276" s="197"/>
      <c r="C276" s="198"/>
      <c r="D276" s="198"/>
      <c r="E276" s="199"/>
      <c r="F276" s="178"/>
      <c r="G276" s="178"/>
      <c r="H276" s="66"/>
      <c r="I276" s="179"/>
      <c r="J276" s="171" t="s">
        <v>75</v>
      </c>
      <c r="K276" s="91">
        <f>SUM(K269:K275)</f>
        <v>0</v>
      </c>
      <c r="L276" s="91">
        <f>SUM(L269:L275)</f>
        <v>0</v>
      </c>
      <c r="M276" s="181"/>
      <c r="N276" s="181"/>
      <c r="O276" s="181"/>
      <c r="S276" s="182" t="s">
        <v>75</v>
      </c>
      <c r="T276" s="90">
        <f>SUM(T269:T275)</f>
        <v>0</v>
      </c>
      <c r="U276" s="90">
        <f>SUM(U269:U275)</f>
        <v>0</v>
      </c>
      <c r="V276" s="162"/>
      <c r="W276" s="162"/>
      <c r="X276" s="162"/>
      <c r="Y276" s="162"/>
      <c r="Z276" s="162"/>
    </row>
    <row r="277" spans="1:26" s="200" customFormat="1" ht="12.75">
      <c r="A277" s="174"/>
      <c r="B277" s="197"/>
      <c r="C277" s="198"/>
      <c r="D277" s="198"/>
      <c r="E277" s="199"/>
      <c r="F277" s="178"/>
      <c r="G277" s="178"/>
      <c r="H277" s="66"/>
      <c r="I277" s="179"/>
      <c r="J277" s="63"/>
      <c r="K277" s="63"/>
      <c r="L277" s="63"/>
      <c r="M277" s="181"/>
      <c r="N277" s="181"/>
      <c r="O277" s="181"/>
      <c r="S277" s="115"/>
      <c r="T277" s="63"/>
      <c r="U277" s="63"/>
      <c r="V277" s="162"/>
      <c r="W277" s="162"/>
      <c r="X277" s="162"/>
      <c r="Y277" s="162"/>
      <c r="Z277" s="162"/>
    </row>
    <row r="278" spans="1:26" s="200" customFormat="1" ht="13.5" customHeight="1">
      <c r="A278" s="174"/>
      <c r="B278" s="197"/>
      <c r="C278" s="198"/>
      <c r="D278" s="198"/>
      <c r="E278" s="199"/>
      <c r="F278" s="178"/>
      <c r="G278" s="178"/>
      <c r="H278" s="66"/>
      <c r="I278" s="179"/>
      <c r="J278" s="63"/>
      <c r="K278" s="63"/>
      <c r="L278" s="63"/>
      <c r="M278" s="181"/>
      <c r="N278" s="181"/>
      <c r="O278" s="181"/>
      <c r="P278" s="389" t="s">
        <v>211</v>
      </c>
      <c r="Q278" s="389"/>
      <c r="R278" s="389"/>
      <c r="S278" s="389"/>
      <c r="T278" s="389"/>
      <c r="U278" s="389"/>
      <c r="V278" s="162"/>
      <c r="W278" s="162"/>
      <c r="X278" s="162"/>
      <c r="Y278" s="162"/>
      <c r="Z278" s="162"/>
    </row>
    <row r="279" spans="1:26" s="200" customFormat="1" ht="57" customHeight="1">
      <c r="A279" s="174"/>
      <c r="B279" s="197"/>
      <c r="C279" s="198"/>
      <c r="D279" s="198"/>
      <c r="E279" s="199"/>
      <c r="F279" s="178"/>
      <c r="G279" s="178"/>
      <c r="H279" s="66"/>
      <c r="I279" s="179"/>
      <c r="J279" s="183"/>
      <c r="K279" s="193"/>
      <c r="L279" s="148"/>
      <c r="M279" s="181"/>
      <c r="N279" s="181"/>
      <c r="O279" s="181"/>
      <c r="P279" s="41" t="s">
        <v>80</v>
      </c>
      <c r="Q279" s="41" t="s">
        <v>81</v>
      </c>
      <c r="R279" s="41" t="s">
        <v>58</v>
      </c>
      <c r="S279" s="42" t="s">
        <v>59</v>
      </c>
      <c r="T279" s="42" t="s">
        <v>82</v>
      </c>
      <c r="U279" s="42" t="s">
        <v>83</v>
      </c>
      <c r="V279" s="162"/>
      <c r="W279" s="162"/>
      <c r="X279" s="162"/>
      <c r="Y279" s="162"/>
      <c r="Z279" s="162"/>
    </row>
    <row r="280" spans="1:26" s="200" customFormat="1" ht="12.75">
      <c r="A280" s="174"/>
      <c r="B280" s="197"/>
      <c r="C280" s="198"/>
      <c r="D280" s="198"/>
      <c r="E280" s="199"/>
      <c r="F280" s="178"/>
      <c r="G280" s="178"/>
      <c r="H280" s="66"/>
      <c r="I280" s="179"/>
      <c r="J280" s="183"/>
      <c r="K280" s="193"/>
      <c r="L280" s="148"/>
      <c r="M280" s="181"/>
      <c r="N280" s="181"/>
      <c r="O280" s="181"/>
      <c r="P280" s="43">
        <f>K276</f>
        <v>0</v>
      </c>
      <c r="Q280" s="44">
        <f>L276</f>
        <v>0</v>
      </c>
      <c r="R280" s="45">
        <f>T276</f>
        <v>0</v>
      </c>
      <c r="S280" s="46">
        <f>U276</f>
        <v>0</v>
      </c>
      <c r="T280" s="44">
        <f>P280+R280</f>
        <v>0</v>
      </c>
      <c r="U280" s="47">
        <f>Q280+S280</f>
        <v>0</v>
      </c>
      <c r="V280" s="162"/>
      <c r="W280" s="162"/>
      <c r="X280" s="162"/>
      <c r="Y280" s="162"/>
      <c r="Z280" s="162"/>
    </row>
    <row r="281" spans="1:26" s="200" customFormat="1" ht="4.5" customHeight="1">
      <c r="A281" s="174"/>
      <c r="B281" s="197"/>
      <c r="C281" s="198"/>
      <c r="D281" s="198"/>
      <c r="E281" s="199"/>
      <c r="F281" s="178"/>
      <c r="G281" s="178"/>
      <c r="H281" s="66"/>
      <c r="I281" s="179"/>
      <c r="J281" s="183"/>
      <c r="K281" s="193"/>
      <c r="L281" s="148"/>
      <c r="M281" s="181"/>
      <c r="N281" s="181"/>
      <c r="O281" s="181"/>
      <c r="S281" s="146"/>
      <c r="T281" s="147"/>
      <c r="U281" s="147"/>
      <c r="V281" s="162"/>
      <c r="W281" s="162"/>
      <c r="X281" s="162"/>
      <c r="Y281" s="162"/>
      <c r="Z281" s="162"/>
    </row>
    <row r="282" spans="1:26" s="200" customFormat="1" ht="12.75">
      <c r="A282" s="190"/>
      <c r="B282" s="191" t="s">
        <v>212</v>
      </c>
      <c r="C282" s="129"/>
      <c r="D282" s="192"/>
      <c r="E282" s="145"/>
      <c r="F282" s="129"/>
      <c r="G282" s="129"/>
      <c r="H282" s="193"/>
      <c r="I282" s="174"/>
      <c r="J282" s="194"/>
      <c r="K282" s="193"/>
      <c r="L282" s="58"/>
      <c r="M282" s="60"/>
      <c r="N282" s="60"/>
      <c r="O282" s="60"/>
      <c r="S282" s="146"/>
      <c r="T282" s="147"/>
      <c r="U282" s="147"/>
      <c r="V282" s="162"/>
      <c r="W282" s="162"/>
      <c r="X282" s="162"/>
      <c r="Y282" s="162"/>
      <c r="Z282" s="162"/>
    </row>
    <row r="283" spans="1:21" ht="100.5" customHeight="1">
      <c r="A283" s="10" t="s">
        <v>39</v>
      </c>
      <c r="B283" s="11" t="s">
        <v>40</v>
      </c>
      <c r="C283" s="12" t="s">
        <v>41</v>
      </c>
      <c r="D283" s="13" t="s">
        <v>42</v>
      </c>
      <c r="E283" s="12" t="s">
        <v>43</v>
      </c>
      <c r="F283" s="12" t="s">
        <v>44</v>
      </c>
      <c r="G283" s="12" t="s">
        <v>45</v>
      </c>
      <c r="H283" s="14" t="s">
        <v>46</v>
      </c>
      <c r="I283" s="15" t="s">
        <v>47</v>
      </c>
      <c r="J283" s="14" t="s">
        <v>48</v>
      </c>
      <c r="K283" s="14" t="s">
        <v>49</v>
      </c>
      <c r="L283" s="14" t="s">
        <v>50</v>
      </c>
      <c r="M283" s="12" t="s">
        <v>51</v>
      </c>
      <c r="N283" s="12" t="s">
        <v>52</v>
      </c>
      <c r="O283" s="16" t="s">
        <v>53</v>
      </c>
      <c r="P283" s="16" t="s">
        <v>54</v>
      </c>
      <c r="Q283" s="17" t="s">
        <v>55</v>
      </c>
      <c r="R283" s="17" t="s">
        <v>56</v>
      </c>
      <c r="S283" s="18" t="s">
        <v>57</v>
      </c>
      <c r="T283" s="19" t="s">
        <v>58</v>
      </c>
      <c r="U283" s="20" t="s">
        <v>59</v>
      </c>
    </row>
    <row r="284" spans="1:24" ht="41.25" customHeight="1">
      <c r="A284" s="82">
        <v>1</v>
      </c>
      <c r="B284" s="196" t="s">
        <v>213</v>
      </c>
      <c r="C284" s="72" t="s">
        <v>61</v>
      </c>
      <c r="D284" s="152">
        <v>100</v>
      </c>
      <c r="E284" s="101">
        <v>250</v>
      </c>
      <c r="F284" s="49"/>
      <c r="G284" s="49"/>
      <c r="H284" s="201"/>
      <c r="I284" s="164"/>
      <c r="J284" s="29">
        <f aca="true" t="shared" si="38" ref="J284:J291">ROUND(H284*I284+H284,2)</f>
        <v>0</v>
      </c>
      <c r="K284" s="27">
        <f aca="true" t="shared" si="39" ref="K284:K291">ROUND(H284*E284,2)</f>
        <v>0</v>
      </c>
      <c r="L284" s="27">
        <f aca="true" t="shared" si="40" ref="L284:L291">ROUND(K284*I284+K284,2)</f>
        <v>0</v>
      </c>
      <c r="M284" s="22"/>
      <c r="N284" s="22"/>
      <c r="O284" s="26"/>
      <c r="P284" s="26"/>
      <c r="Q284" s="26"/>
      <c r="R284" s="26"/>
      <c r="S284" s="30">
        <v>100</v>
      </c>
      <c r="T284" s="27">
        <f aca="true" t="shared" si="41" ref="T284:T291">ROUND(S284*H284,2)</f>
        <v>0</v>
      </c>
      <c r="U284" s="27">
        <f aca="true" t="shared" si="42" ref="U284:U291">ROUND(T284*I284+T284,2)</f>
        <v>0</v>
      </c>
      <c r="W284" s="21"/>
      <c r="X284" s="158"/>
    </row>
    <row r="285" spans="1:21" ht="41.25" customHeight="1">
      <c r="A285" s="75">
        <v>2</v>
      </c>
      <c r="B285" s="196" t="s">
        <v>214</v>
      </c>
      <c r="C285" s="72" t="s">
        <v>61</v>
      </c>
      <c r="D285" s="152">
        <v>50</v>
      </c>
      <c r="E285" s="101">
        <v>150</v>
      </c>
      <c r="F285" s="77"/>
      <c r="G285" s="77"/>
      <c r="H285" s="201"/>
      <c r="I285" s="164"/>
      <c r="J285" s="29">
        <f t="shared" si="38"/>
        <v>0</v>
      </c>
      <c r="K285" s="27">
        <f t="shared" si="39"/>
        <v>0</v>
      </c>
      <c r="L285" s="27">
        <f t="shared" si="40"/>
        <v>0</v>
      </c>
      <c r="M285" s="22"/>
      <c r="N285" s="22"/>
      <c r="O285" s="22"/>
      <c r="P285" s="26"/>
      <c r="Q285" s="26"/>
      <c r="R285" s="26"/>
      <c r="S285" s="30">
        <v>50</v>
      </c>
      <c r="T285" s="27">
        <f t="shared" si="41"/>
        <v>0</v>
      </c>
      <c r="U285" s="27">
        <f t="shared" si="42"/>
        <v>0</v>
      </c>
    </row>
    <row r="286" spans="1:21" ht="74.25" customHeight="1">
      <c r="A286" s="82">
        <v>3</v>
      </c>
      <c r="B286" s="196" t="s">
        <v>215</v>
      </c>
      <c r="C286" s="72" t="s">
        <v>61</v>
      </c>
      <c r="D286" s="152">
        <v>50</v>
      </c>
      <c r="E286" s="101">
        <v>150</v>
      </c>
      <c r="F286" s="49"/>
      <c r="G286" s="49"/>
      <c r="H286" s="201"/>
      <c r="I286" s="164"/>
      <c r="J286" s="29">
        <f t="shared" si="38"/>
        <v>0</v>
      </c>
      <c r="K286" s="27">
        <f t="shared" si="39"/>
        <v>0</v>
      </c>
      <c r="L286" s="27">
        <f t="shared" si="40"/>
        <v>0</v>
      </c>
      <c r="M286" s="22"/>
      <c r="N286" s="22"/>
      <c r="O286" s="22"/>
      <c r="P286" s="26"/>
      <c r="Q286" s="26"/>
      <c r="R286" s="26"/>
      <c r="S286" s="30">
        <v>50</v>
      </c>
      <c r="T286" s="27">
        <f t="shared" si="41"/>
        <v>0</v>
      </c>
      <c r="U286" s="27">
        <f t="shared" si="42"/>
        <v>0</v>
      </c>
    </row>
    <row r="287" spans="1:21" ht="118.5" customHeight="1">
      <c r="A287" s="82">
        <v>4</v>
      </c>
      <c r="B287" s="196" t="s">
        <v>216</v>
      </c>
      <c r="C287" s="72" t="s">
        <v>61</v>
      </c>
      <c r="D287" s="152">
        <v>50</v>
      </c>
      <c r="E287" s="101">
        <v>100</v>
      </c>
      <c r="F287" s="49"/>
      <c r="G287" s="49"/>
      <c r="H287" s="201"/>
      <c r="I287" s="164"/>
      <c r="J287" s="29">
        <f t="shared" si="38"/>
        <v>0</v>
      </c>
      <c r="K287" s="27">
        <f t="shared" si="39"/>
        <v>0</v>
      </c>
      <c r="L287" s="27">
        <f t="shared" si="40"/>
        <v>0</v>
      </c>
      <c r="M287" s="22"/>
      <c r="N287" s="22"/>
      <c r="O287" s="22"/>
      <c r="P287" s="26"/>
      <c r="Q287" s="26"/>
      <c r="R287" s="26"/>
      <c r="S287" s="30">
        <v>50</v>
      </c>
      <c r="T287" s="27">
        <f t="shared" si="41"/>
        <v>0</v>
      </c>
      <c r="U287" s="27">
        <f t="shared" si="42"/>
        <v>0</v>
      </c>
    </row>
    <row r="288" spans="1:21" ht="81" customHeight="1">
      <c r="A288" s="82">
        <v>5</v>
      </c>
      <c r="B288" s="195" t="s">
        <v>217</v>
      </c>
      <c r="C288" s="72" t="s">
        <v>61</v>
      </c>
      <c r="D288" s="152">
        <v>50</v>
      </c>
      <c r="E288" s="101">
        <v>100</v>
      </c>
      <c r="F288" s="49"/>
      <c r="G288" s="49"/>
      <c r="H288" s="201"/>
      <c r="I288" s="164"/>
      <c r="J288" s="29">
        <f t="shared" si="38"/>
        <v>0</v>
      </c>
      <c r="K288" s="27">
        <f t="shared" si="39"/>
        <v>0</v>
      </c>
      <c r="L288" s="27">
        <f t="shared" si="40"/>
        <v>0</v>
      </c>
      <c r="M288" s="22"/>
      <c r="N288" s="22"/>
      <c r="O288" s="22"/>
      <c r="P288" s="26"/>
      <c r="Q288" s="26"/>
      <c r="R288" s="26"/>
      <c r="S288" s="30">
        <v>50</v>
      </c>
      <c r="T288" s="27">
        <f t="shared" si="41"/>
        <v>0</v>
      </c>
      <c r="U288" s="27">
        <f t="shared" si="42"/>
        <v>0</v>
      </c>
    </row>
    <row r="289" spans="1:21" ht="38.25">
      <c r="A289" s="82">
        <v>6</v>
      </c>
      <c r="B289" s="39" t="s">
        <v>218</v>
      </c>
      <c r="C289" s="72" t="s">
        <v>61</v>
      </c>
      <c r="D289" s="152">
        <v>10</v>
      </c>
      <c r="E289" s="101">
        <v>35</v>
      </c>
      <c r="F289" s="49"/>
      <c r="G289" s="49"/>
      <c r="H289" s="201"/>
      <c r="I289" s="164"/>
      <c r="J289" s="29">
        <f t="shared" si="38"/>
        <v>0</v>
      </c>
      <c r="K289" s="27">
        <f t="shared" si="39"/>
        <v>0</v>
      </c>
      <c r="L289" s="27">
        <f t="shared" si="40"/>
        <v>0</v>
      </c>
      <c r="M289" s="22"/>
      <c r="N289" s="22"/>
      <c r="O289" s="22"/>
      <c r="P289" s="26"/>
      <c r="Q289" s="26"/>
      <c r="R289" s="26"/>
      <c r="S289" s="30">
        <v>15</v>
      </c>
      <c r="T289" s="27">
        <f t="shared" si="41"/>
        <v>0</v>
      </c>
      <c r="U289" s="27">
        <f t="shared" si="42"/>
        <v>0</v>
      </c>
    </row>
    <row r="290" spans="1:21" ht="58.5" customHeight="1">
      <c r="A290" s="82">
        <v>7</v>
      </c>
      <c r="B290" s="202" t="s">
        <v>219</v>
      </c>
      <c r="C290" s="72" t="s">
        <v>14</v>
      </c>
      <c r="D290" s="152">
        <v>20</v>
      </c>
      <c r="E290" s="101">
        <v>100</v>
      </c>
      <c r="F290" s="49"/>
      <c r="G290" s="49"/>
      <c r="H290" s="201"/>
      <c r="I290" s="164"/>
      <c r="J290" s="29">
        <f t="shared" si="38"/>
        <v>0</v>
      </c>
      <c r="K290" s="27">
        <f t="shared" si="39"/>
        <v>0</v>
      </c>
      <c r="L290" s="27">
        <f t="shared" si="40"/>
        <v>0</v>
      </c>
      <c r="M290" s="22"/>
      <c r="N290" s="22"/>
      <c r="O290" s="22"/>
      <c r="P290" s="26"/>
      <c r="Q290" s="26"/>
      <c r="R290" s="26"/>
      <c r="S290" s="30">
        <v>20</v>
      </c>
      <c r="T290" s="27">
        <f t="shared" si="41"/>
        <v>0</v>
      </c>
      <c r="U290" s="27">
        <f t="shared" si="42"/>
        <v>0</v>
      </c>
    </row>
    <row r="291" spans="1:21" ht="38.25">
      <c r="A291" s="82">
        <v>8</v>
      </c>
      <c r="B291" s="23" t="s">
        <v>218</v>
      </c>
      <c r="C291" s="72" t="s">
        <v>61</v>
      </c>
      <c r="D291" s="152">
        <v>10</v>
      </c>
      <c r="E291" s="101">
        <v>35</v>
      </c>
      <c r="F291" s="49"/>
      <c r="G291" s="49"/>
      <c r="H291" s="201"/>
      <c r="I291" s="164"/>
      <c r="J291" s="29">
        <f t="shared" si="38"/>
        <v>0</v>
      </c>
      <c r="K291" s="27">
        <f t="shared" si="39"/>
        <v>0</v>
      </c>
      <c r="L291" s="27">
        <f t="shared" si="40"/>
        <v>0</v>
      </c>
      <c r="M291" s="22"/>
      <c r="N291" s="22"/>
      <c r="O291" s="22"/>
      <c r="P291" s="26"/>
      <c r="Q291" s="26"/>
      <c r="R291" s="26"/>
      <c r="S291" s="30">
        <v>15</v>
      </c>
      <c r="T291" s="27">
        <f t="shared" si="41"/>
        <v>0</v>
      </c>
      <c r="U291" s="27">
        <f t="shared" si="42"/>
        <v>0</v>
      </c>
    </row>
    <row r="292" spans="1:21" ht="12.75">
      <c r="A292" s="56"/>
      <c r="B292" s="62"/>
      <c r="C292" s="56"/>
      <c r="D292" s="56"/>
      <c r="E292" s="57"/>
      <c r="F292" s="56"/>
      <c r="G292" s="56"/>
      <c r="H292" s="58"/>
      <c r="I292" s="59"/>
      <c r="J292" s="165" t="s">
        <v>75</v>
      </c>
      <c r="K292" s="90">
        <f>SUM(K284:K291)</f>
        <v>0</v>
      </c>
      <c r="L292" s="106">
        <f>SUM(L284:L291)</f>
        <v>0</v>
      </c>
      <c r="M292" s="60"/>
      <c r="N292" s="60"/>
      <c r="O292" s="60"/>
      <c r="S292" s="182" t="s">
        <v>75</v>
      </c>
      <c r="T292" s="90">
        <f>SUM(T284:T291)</f>
        <v>0</v>
      </c>
      <c r="U292" s="106">
        <f>SUM(U284:U291)</f>
        <v>0</v>
      </c>
    </row>
    <row r="293" spans="1:21" ht="12.75" customHeight="1" thickBot="1">
      <c r="A293" s="56"/>
      <c r="B293" s="62"/>
      <c r="C293" s="56"/>
      <c r="D293" s="56"/>
      <c r="E293" s="57"/>
      <c r="F293" s="56"/>
      <c r="G293" s="56"/>
      <c r="H293" s="58"/>
      <c r="I293" s="59"/>
      <c r="J293" s="63"/>
      <c r="K293" s="63"/>
      <c r="L293" s="63"/>
      <c r="M293" s="60"/>
      <c r="N293" s="60"/>
      <c r="O293" s="60"/>
      <c r="S293" s="115"/>
      <c r="T293" s="63"/>
      <c r="U293" s="63"/>
    </row>
    <row r="294" spans="1:21" ht="12.75" customHeight="1">
      <c r="A294" s="56"/>
      <c r="B294" s="62"/>
      <c r="C294" s="56"/>
      <c r="D294" s="56"/>
      <c r="E294" s="57"/>
      <c r="F294" s="56"/>
      <c r="G294" s="56"/>
      <c r="H294" s="58"/>
      <c r="I294" s="59"/>
      <c r="J294" s="63"/>
      <c r="K294" s="63"/>
      <c r="L294" s="63"/>
      <c r="M294" s="60"/>
      <c r="N294" s="60"/>
      <c r="O294" s="60"/>
      <c r="P294" s="389" t="s">
        <v>220</v>
      </c>
      <c r="Q294" s="389"/>
      <c r="R294" s="389"/>
      <c r="S294" s="389"/>
      <c r="T294" s="389"/>
      <c r="U294" s="389"/>
    </row>
    <row r="295" spans="1:21" ht="53.25" customHeight="1">
      <c r="A295" s="56"/>
      <c r="B295" s="62"/>
      <c r="C295" s="56"/>
      <c r="D295" s="56"/>
      <c r="E295" s="57"/>
      <c r="F295" s="56"/>
      <c r="G295" s="56"/>
      <c r="H295" s="58"/>
      <c r="I295" s="59"/>
      <c r="J295" s="63"/>
      <c r="K295" s="63"/>
      <c r="L295" s="63"/>
      <c r="M295" s="60"/>
      <c r="N295" s="60"/>
      <c r="O295" s="60"/>
      <c r="P295" s="41" t="s">
        <v>80</v>
      </c>
      <c r="Q295" s="41" t="s">
        <v>81</v>
      </c>
      <c r="R295" s="41" t="s">
        <v>58</v>
      </c>
      <c r="S295" s="42" t="s">
        <v>59</v>
      </c>
      <c r="T295" s="42" t="s">
        <v>82</v>
      </c>
      <c r="U295" s="42" t="s">
        <v>83</v>
      </c>
    </row>
    <row r="296" spans="1:21" ht="12.75" customHeight="1">
      <c r="A296" s="56"/>
      <c r="B296" s="62"/>
      <c r="C296" s="56"/>
      <c r="D296" s="56"/>
      <c r="E296" s="57"/>
      <c r="F296" s="56"/>
      <c r="G296" s="56"/>
      <c r="H296" s="58"/>
      <c r="I296" s="59"/>
      <c r="J296" s="63"/>
      <c r="K296" s="63"/>
      <c r="L296" s="63"/>
      <c r="M296" s="60"/>
      <c r="N296" s="60"/>
      <c r="O296" s="60"/>
      <c r="P296" s="43">
        <f>K292</f>
        <v>0</v>
      </c>
      <c r="Q296" s="44">
        <f>L292</f>
        <v>0</v>
      </c>
      <c r="R296" s="45">
        <f>T292</f>
        <v>0</v>
      </c>
      <c r="S296" s="46">
        <f>U292</f>
        <v>0</v>
      </c>
      <c r="T296" s="44">
        <f>P296+R296</f>
        <v>0</v>
      </c>
      <c r="U296" s="47">
        <f>Q296+S296</f>
        <v>0</v>
      </c>
    </row>
    <row r="297" spans="1:21" ht="12.75" customHeight="1">
      <c r="A297" s="56"/>
      <c r="B297" s="62"/>
      <c r="C297" s="56"/>
      <c r="D297" s="56"/>
      <c r="E297" s="57"/>
      <c r="F297" s="56"/>
      <c r="G297" s="56"/>
      <c r="H297" s="58"/>
      <c r="I297" s="59"/>
      <c r="J297" s="63"/>
      <c r="K297" s="63"/>
      <c r="L297" s="63"/>
      <c r="M297" s="60"/>
      <c r="N297" s="60"/>
      <c r="O297" s="60"/>
      <c r="S297" s="115"/>
      <c r="T297" s="63"/>
      <c r="U297" s="63"/>
    </row>
    <row r="298" spans="1:15" ht="12.75" hidden="1">
      <c r="A298" s="56"/>
      <c r="B298" s="62"/>
      <c r="C298" s="56"/>
      <c r="D298" s="56"/>
      <c r="E298" s="57"/>
      <c r="F298" s="56"/>
      <c r="G298" s="56"/>
      <c r="H298" s="58"/>
      <c r="I298" s="59"/>
      <c r="J298" s="63"/>
      <c r="K298" s="63"/>
      <c r="L298" s="63"/>
      <c r="M298" s="60"/>
      <c r="N298" s="60"/>
      <c r="O298" s="60"/>
    </row>
    <row r="299" spans="1:15" ht="12.75">
      <c r="A299" s="56"/>
      <c r="B299" s="62"/>
      <c r="C299" s="56"/>
      <c r="D299" s="56"/>
      <c r="E299" s="57"/>
      <c r="F299" s="56"/>
      <c r="G299" s="56"/>
      <c r="H299" s="58"/>
      <c r="I299" s="59"/>
      <c r="J299" s="63"/>
      <c r="K299" s="63"/>
      <c r="L299" s="63"/>
      <c r="M299" s="60"/>
      <c r="N299" s="60"/>
      <c r="O299" s="60"/>
    </row>
    <row r="300" spans="1:15" ht="13.5" thickBot="1">
      <c r="A300" s="190"/>
      <c r="B300" s="191" t="s">
        <v>221</v>
      </c>
      <c r="C300" s="129"/>
      <c r="D300" s="192"/>
      <c r="E300" s="145"/>
      <c r="F300" s="203"/>
      <c r="G300" s="129"/>
      <c r="H300" s="193"/>
      <c r="I300" s="174"/>
      <c r="J300" s="194"/>
      <c r="K300" s="193"/>
      <c r="L300" s="58"/>
      <c r="M300" s="60"/>
      <c r="N300" s="60"/>
      <c r="O300" s="60"/>
    </row>
    <row r="301" spans="1:24" ht="100.5" customHeight="1">
      <c r="A301" s="10" t="s">
        <v>39</v>
      </c>
      <c r="B301" s="11" t="s">
        <v>40</v>
      </c>
      <c r="C301" s="12" t="s">
        <v>41</v>
      </c>
      <c r="D301" s="13" t="s">
        <v>42</v>
      </c>
      <c r="E301" s="12" t="s">
        <v>43</v>
      </c>
      <c r="F301" s="12" t="s">
        <v>44</v>
      </c>
      <c r="G301" s="12" t="s">
        <v>45</v>
      </c>
      <c r="H301" s="14" t="s">
        <v>46</v>
      </c>
      <c r="I301" s="15" t="s">
        <v>47</v>
      </c>
      <c r="J301" s="14" t="s">
        <v>48</v>
      </c>
      <c r="K301" s="14" t="s">
        <v>49</v>
      </c>
      <c r="L301" s="14" t="s">
        <v>50</v>
      </c>
      <c r="M301" s="12" t="s">
        <v>51</v>
      </c>
      <c r="N301" s="12" t="s">
        <v>52</v>
      </c>
      <c r="O301" s="16" t="s">
        <v>53</v>
      </c>
      <c r="P301" s="16" t="s">
        <v>54</v>
      </c>
      <c r="Q301" s="17" t="s">
        <v>55</v>
      </c>
      <c r="R301" s="17" t="s">
        <v>56</v>
      </c>
      <c r="S301" s="18" t="s">
        <v>57</v>
      </c>
      <c r="T301" s="19" t="s">
        <v>58</v>
      </c>
      <c r="U301" s="20" t="s">
        <v>59</v>
      </c>
      <c r="X301" s="158"/>
    </row>
    <row r="302" spans="1:24" ht="97.5" customHeight="1">
      <c r="A302" s="82">
        <v>1</v>
      </c>
      <c r="B302" s="88" t="s">
        <v>222</v>
      </c>
      <c r="C302" s="72" t="s">
        <v>61</v>
      </c>
      <c r="D302" s="152">
        <v>120</v>
      </c>
      <c r="E302" s="69">
        <v>400</v>
      </c>
      <c r="F302" s="101"/>
      <c r="G302" s="70"/>
      <c r="H302" s="204"/>
      <c r="I302" s="164"/>
      <c r="J302" s="29">
        <f>ROUND(H302*I302+H302,2)</f>
        <v>0</v>
      </c>
      <c r="K302" s="27">
        <f>ROUND(H302*E302,2)</f>
        <v>0</v>
      </c>
      <c r="L302" s="27">
        <f>ROUND(K302*I302+K302,2)</f>
        <v>0</v>
      </c>
      <c r="M302" s="22"/>
      <c r="N302" s="22"/>
      <c r="O302" s="26"/>
      <c r="P302" s="26"/>
      <c r="Q302" s="26"/>
      <c r="R302" s="26"/>
      <c r="S302" s="30">
        <v>160</v>
      </c>
      <c r="T302" s="27">
        <f>ROUND(S302*H302,2)</f>
        <v>0</v>
      </c>
      <c r="U302" s="27">
        <f>ROUND(T302*I302+T302,2)</f>
        <v>0</v>
      </c>
      <c r="W302" s="7"/>
      <c r="X302" s="162"/>
    </row>
    <row r="303" spans="1:24" ht="161.25" customHeight="1">
      <c r="A303" s="82">
        <v>2</v>
      </c>
      <c r="B303" s="187" t="s">
        <v>223</v>
      </c>
      <c r="C303" s="72" t="s">
        <v>61</v>
      </c>
      <c r="D303" s="188">
        <v>60</v>
      </c>
      <c r="E303" s="83">
        <v>200</v>
      </c>
      <c r="F303" s="101"/>
      <c r="G303" s="70"/>
      <c r="H303" s="204"/>
      <c r="I303" s="164"/>
      <c r="J303" s="29">
        <f>ROUND(H303*I303+H303,2)</f>
        <v>0</v>
      </c>
      <c r="K303" s="27">
        <f>ROUND(H303*E303,2)</f>
        <v>0</v>
      </c>
      <c r="L303" s="27">
        <f>ROUND(K303*I303+K303,2)</f>
        <v>0</v>
      </c>
      <c r="M303" s="22"/>
      <c r="N303" s="22"/>
      <c r="O303" s="22"/>
      <c r="P303" s="26"/>
      <c r="Q303" s="26"/>
      <c r="R303" s="26"/>
      <c r="S303" s="30">
        <v>80</v>
      </c>
      <c r="T303" s="27">
        <f>ROUND(S303*H303,2)</f>
        <v>0</v>
      </c>
      <c r="U303" s="27">
        <f>ROUND(T303*I303+T303,2)</f>
        <v>0</v>
      </c>
      <c r="W303" s="7"/>
      <c r="X303" s="162"/>
    </row>
    <row r="304" spans="1:24" ht="199.5" customHeight="1">
      <c r="A304" s="82">
        <v>3</v>
      </c>
      <c r="B304" s="88" t="s">
        <v>224</v>
      </c>
      <c r="C304" s="72" t="s">
        <v>61</v>
      </c>
      <c r="D304" s="152">
        <v>120</v>
      </c>
      <c r="E304" s="69">
        <v>400</v>
      </c>
      <c r="F304" s="101"/>
      <c r="G304" s="70"/>
      <c r="H304" s="204"/>
      <c r="I304" s="164"/>
      <c r="J304" s="29">
        <f>ROUND(H304*I304+H304,2)</f>
        <v>0</v>
      </c>
      <c r="K304" s="27">
        <f>ROUND(H304*E304,2)</f>
        <v>0</v>
      </c>
      <c r="L304" s="27">
        <f>ROUND(K304*I304+K304,2)</f>
        <v>0</v>
      </c>
      <c r="M304" s="22"/>
      <c r="N304" s="22"/>
      <c r="O304" s="22"/>
      <c r="P304" s="26"/>
      <c r="Q304" s="26"/>
      <c r="R304" s="26"/>
      <c r="S304" s="30">
        <v>160</v>
      </c>
      <c r="T304" s="27">
        <f>ROUND(S304*H304,2)</f>
        <v>0</v>
      </c>
      <c r="U304" s="27">
        <f>ROUND(T304*I304+T304,2)</f>
        <v>0</v>
      </c>
      <c r="W304" s="7"/>
      <c r="X304" s="162"/>
    </row>
    <row r="305" spans="1:21" ht="12.75">
      <c r="A305" s="56"/>
      <c r="B305" s="62"/>
      <c r="C305" s="56"/>
      <c r="D305" s="56"/>
      <c r="E305" s="57"/>
      <c r="F305" s="56"/>
      <c r="G305" s="56"/>
      <c r="H305" s="58"/>
      <c r="I305" s="59"/>
      <c r="J305" s="165" t="s">
        <v>75</v>
      </c>
      <c r="K305" s="90">
        <f>SUM(K302:K304)</f>
        <v>0</v>
      </c>
      <c r="L305" s="90">
        <f>SUM(L302:L304)</f>
        <v>0</v>
      </c>
      <c r="M305" s="60"/>
      <c r="N305" s="60"/>
      <c r="O305" s="60"/>
      <c r="S305" s="182" t="s">
        <v>75</v>
      </c>
      <c r="T305" s="90">
        <f>SUM(T302:T304)</f>
        <v>0</v>
      </c>
      <c r="U305" s="90">
        <f>SUM(U302:U304)</f>
        <v>0</v>
      </c>
    </row>
    <row r="306" spans="1:21" ht="13.5" thickBot="1">
      <c r="A306" s="56"/>
      <c r="B306" s="62"/>
      <c r="C306" s="56"/>
      <c r="D306" s="56"/>
      <c r="E306" s="57"/>
      <c r="F306" s="56"/>
      <c r="G306" s="56"/>
      <c r="H306" s="58"/>
      <c r="I306" s="59"/>
      <c r="J306" s="66"/>
      <c r="K306" s="63"/>
      <c r="L306" s="63"/>
      <c r="M306" s="60"/>
      <c r="N306" s="60"/>
      <c r="O306" s="60"/>
      <c r="S306" s="329"/>
      <c r="T306" s="63"/>
      <c r="U306" s="63"/>
    </row>
    <row r="307" spans="1:21" ht="13.5" customHeight="1" thickBot="1">
      <c r="A307" s="56"/>
      <c r="B307" s="62"/>
      <c r="C307" s="56"/>
      <c r="D307" s="56"/>
      <c r="E307" s="57"/>
      <c r="F307" s="56"/>
      <c r="G307" s="56"/>
      <c r="H307" s="58"/>
      <c r="I307" s="59"/>
      <c r="J307" s="63"/>
      <c r="K307" s="63"/>
      <c r="L307" s="63"/>
      <c r="M307" s="60"/>
      <c r="N307" s="60"/>
      <c r="O307" s="60"/>
      <c r="P307" s="389" t="s">
        <v>225</v>
      </c>
      <c r="Q307" s="389"/>
      <c r="R307" s="389"/>
      <c r="S307" s="389"/>
      <c r="T307" s="389"/>
      <c r="U307" s="389"/>
    </row>
    <row r="308" spans="1:21" ht="54.75" customHeight="1">
      <c r="A308" s="56"/>
      <c r="B308" s="62"/>
      <c r="C308" s="56"/>
      <c r="D308" s="56"/>
      <c r="E308" s="57"/>
      <c r="F308" s="56"/>
      <c r="G308" s="56"/>
      <c r="H308" s="58"/>
      <c r="I308" s="59"/>
      <c r="J308" s="63"/>
      <c r="K308" s="63"/>
      <c r="L308" s="63"/>
      <c r="M308" s="60"/>
      <c r="N308" s="60"/>
      <c r="O308" s="60"/>
      <c r="P308" s="41" t="s">
        <v>80</v>
      </c>
      <c r="Q308" s="41" t="s">
        <v>81</v>
      </c>
      <c r="R308" s="41" t="s">
        <v>58</v>
      </c>
      <c r="S308" s="42" t="s">
        <v>59</v>
      </c>
      <c r="T308" s="42" t="s">
        <v>82</v>
      </c>
      <c r="U308" s="42" t="s">
        <v>83</v>
      </c>
    </row>
    <row r="309" spans="1:21" ht="12.75">
      <c r="A309" s="56"/>
      <c r="B309" s="62"/>
      <c r="C309" s="56"/>
      <c r="D309" s="56"/>
      <c r="E309" s="57"/>
      <c r="F309" s="56"/>
      <c r="G309" s="56"/>
      <c r="H309" s="58"/>
      <c r="I309" s="59"/>
      <c r="J309" s="63"/>
      <c r="K309" s="63"/>
      <c r="L309" s="63"/>
      <c r="M309" s="60"/>
      <c r="N309" s="60"/>
      <c r="O309" s="60"/>
      <c r="P309" s="43">
        <f>K305</f>
        <v>0</v>
      </c>
      <c r="Q309" s="44">
        <f>L305</f>
        <v>0</v>
      </c>
      <c r="R309" s="45">
        <f>T305</f>
        <v>0</v>
      </c>
      <c r="S309" s="46">
        <f>U305</f>
        <v>0</v>
      </c>
      <c r="T309" s="44">
        <f>P309+R309</f>
        <v>0</v>
      </c>
      <c r="U309" s="47">
        <f>Q309+S309</f>
        <v>0</v>
      </c>
    </row>
    <row r="310" spans="1:15" ht="12.75">
      <c r="A310" s="56"/>
      <c r="B310" s="62"/>
      <c r="C310" s="56"/>
      <c r="D310" s="56"/>
      <c r="E310" s="57"/>
      <c r="F310" s="56"/>
      <c r="G310" s="56"/>
      <c r="H310" s="58"/>
      <c r="I310" s="59"/>
      <c r="J310" s="63"/>
      <c r="K310" s="63"/>
      <c r="L310" s="63"/>
      <c r="M310" s="60"/>
      <c r="N310" s="60"/>
      <c r="O310" s="60"/>
    </row>
    <row r="311" spans="1:26" s="59" customFormat="1" ht="13.5" thickBot="1">
      <c r="A311" s="48"/>
      <c r="B311" s="92" t="s">
        <v>226</v>
      </c>
      <c r="C311" s="56"/>
      <c r="D311" s="93"/>
      <c r="E311" s="57"/>
      <c r="F311" s="48"/>
      <c r="G311" s="56"/>
      <c r="H311" s="58"/>
      <c r="I311" s="95"/>
      <c r="J311" s="58"/>
      <c r="K311" s="58"/>
      <c r="L311" s="58"/>
      <c r="M311" s="174"/>
      <c r="N311" s="174"/>
      <c r="O311" s="174"/>
      <c r="S311" s="342"/>
      <c r="T311" s="58"/>
      <c r="U311" s="58"/>
      <c r="V311" s="96"/>
      <c r="W311" s="96"/>
      <c r="X311" s="96"/>
      <c r="Y311" s="96"/>
      <c r="Z311" s="96"/>
    </row>
    <row r="312" spans="1:26" s="59" customFormat="1" ht="100.5" customHeight="1">
      <c r="A312" s="10" t="s">
        <v>39</v>
      </c>
      <c r="B312" s="11" t="s">
        <v>40</v>
      </c>
      <c r="C312" s="12" t="s">
        <v>41</v>
      </c>
      <c r="D312" s="13" t="s">
        <v>42</v>
      </c>
      <c r="E312" s="12" t="s">
        <v>43</v>
      </c>
      <c r="F312" s="12" t="s">
        <v>44</v>
      </c>
      <c r="G312" s="12" t="s">
        <v>45</v>
      </c>
      <c r="H312" s="14" t="s">
        <v>46</v>
      </c>
      <c r="I312" s="15" t="s">
        <v>47</v>
      </c>
      <c r="J312" s="14" t="s">
        <v>48</v>
      </c>
      <c r="K312" s="14" t="s">
        <v>49</v>
      </c>
      <c r="L312" s="14" t="s">
        <v>50</v>
      </c>
      <c r="M312" s="12" t="s">
        <v>51</v>
      </c>
      <c r="N312" s="12" t="s">
        <v>52</v>
      </c>
      <c r="O312" s="16" t="s">
        <v>53</v>
      </c>
      <c r="P312" s="16" t="s">
        <v>54</v>
      </c>
      <c r="Q312" s="17" t="s">
        <v>55</v>
      </c>
      <c r="R312" s="17" t="s">
        <v>56</v>
      </c>
      <c r="S312" s="18" t="s">
        <v>57</v>
      </c>
      <c r="T312" s="19" t="s">
        <v>58</v>
      </c>
      <c r="U312" s="20" t="s">
        <v>59</v>
      </c>
      <c r="V312" s="96"/>
      <c r="W312" s="205"/>
      <c r="X312" s="96"/>
      <c r="Y312" s="96"/>
      <c r="Z312" s="96"/>
    </row>
    <row r="313" spans="1:26" s="59" customFormat="1" ht="67.5" customHeight="1">
      <c r="A313" s="82">
        <v>1</v>
      </c>
      <c r="B313" s="88" t="s">
        <v>227</v>
      </c>
      <c r="C313" s="72" t="s">
        <v>61</v>
      </c>
      <c r="D313" s="152">
        <v>5</v>
      </c>
      <c r="E313" s="69">
        <v>30</v>
      </c>
      <c r="F313" s="49"/>
      <c r="G313" s="82"/>
      <c r="H313" s="52"/>
      <c r="I313" s="51"/>
      <c r="J313" s="29">
        <f>ROUND(H313*I313+H313,2)</f>
        <v>0</v>
      </c>
      <c r="K313" s="27">
        <f>ROUND(H313*E313,2)</f>
        <v>0</v>
      </c>
      <c r="L313" s="27">
        <f>ROUND(K313*I313+K313,2)</f>
        <v>0</v>
      </c>
      <c r="M313" s="82"/>
      <c r="N313" s="82"/>
      <c r="O313" s="82"/>
      <c r="P313" s="82"/>
      <c r="Q313" s="82"/>
      <c r="R313" s="82"/>
      <c r="S313" s="343">
        <v>5</v>
      </c>
      <c r="T313" s="27">
        <f>ROUND(S313*H313,2)</f>
        <v>0</v>
      </c>
      <c r="U313" s="27">
        <f>ROUND(T313*I313+T313,2)</f>
        <v>0</v>
      </c>
      <c r="V313" s="96"/>
      <c r="W313" s="21"/>
      <c r="X313" s="158"/>
      <c r="Y313" s="96"/>
      <c r="Z313" s="96"/>
    </row>
    <row r="314" spans="1:26" s="59" customFormat="1" ht="63.75" customHeight="1">
      <c r="A314" s="82">
        <v>2</v>
      </c>
      <c r="B314" s="88" t="s">
        <v>228</v>
      </c>
      <c r="C314" s="72" t="s">
        <v>61</v>
      </c>
      <c r="D314" s="152">
        <v>5</v>
      </c>
      <c r="E314" s="69">
        <v>30</v>
      </c>
      <c r="F314" s="49"/>
      <c r="G314" s="82"/>
      <c r="H314" s="52"/>
      <c r="I314" s="28"/>
      <c r="J314" s="29">
        <f>ROUND(H314*I314+H314,2)</f>
        <v>0</v>
      </c>
      <c r="K314" s="27">
        <f>ROUND(H314*E314,2)</f>
        <v>0</v>
      </c>
      <c r="L314" s="27">
        <f>ROUND(K314*I314+K314,2)</f>
        <v>0</v>
      </c>
      <c r="M314" s="206"/>
      <c r="N314" s="82"/>
      <c r="O314" s="82"/>
      <c r="P314" s="82"/>
      <c r="Q314" s="82"/>
      <c r="R314" s="82"/>
      <c r="S314" s="343">
        <v>5</v>
      </c>
      <c r="T314" s="27">
        <f>ROUND(S314*H314,2)</f>
        <v>0</v>
      </c>
      <c r="U314" s="27">
        <f>ROUND(T314*I314+T314,2)</f>
        <v>0</v>
      </c>
      <c r="V314" s="96"/>
      <c r="W314" s="96"/>
      <c r="X314" s="96"/>
      <c r="Y314" s="96"/>
      <c r="Z314" s="96"/>
    </row>
    <row r="315" spans="1:21" ht="12.75">
      <c r="A315" s="56"/>
      <c r="B315" s="62"/>
      <c r="C315" s="56"/>
      <c r="D315" s="56"/>
      <c r="E315" s="57"/>
      <c r="F315" s="56"/>
      <c r="G315" s="56"/>
      <c r="H315" s="58"/>
      <c r="I315" s="59"/>
      <c r="J315" s="165" t="s">
        <v>75</v>
      </c>
      <c r="K315" s="90">
        <f>SUM(K313:K314)</f>
        <v>0</v>
      </c>
      <c r="L315" s="106">
        <f>SUM(L313:L314)</f>
        <v>0</v>
      </c>
      <c r="M315" s="60"/>
      <c r="N315" s="60"/>
      <c r="O315" s="60"/>
      <c r="S315" s="182" t="s">
        <v>75</v>
      </c>
      <c r="T315" s="90">
        <f>SUM(T313:T314)</f>
        <v>0</v>
      </c>
      <c r="U315" s="106">
        <f>SUM(U313:U314)</f>
        <v>0</v>
      </c>
    </row>
    <row r="316" spans="1:21" ht="12.75">
      <c r="A316" s="56"/>
      <c r="B316" s="62"/>
      <c r="C316" s="56"/>
      <c r="D316" s="56"/>
      <c r="E316" s="57"/>
      <c r="F316" s="56"/>
      <c r="G316" s="56"/>
      <c r="H316" s="58"/>
      <c r="I316" s="59"/>
      <c r="J316" s="63"/>
      <c r="K316" s="63"/>
      <c r="L316" s="63"/>
      <c r="M316" s="60"/>
      <c r="N316" s="60"/>
      <c r="O316" s="60"/>
      <c r="S316" s="115"/>
      <c r="T316" s="63"/>
      <c r="U316" s="63"/>
    </row>
    <row r="317" spans="1:21" ht="12.75">
      <c r="A317" s="56"/>
      <c r="B317" s="62"/>
      <c r="C317" s="56"/>
      <c r="D317" s="56"/>
      <c r="E317" s="57"/>
      <c r="F317" s="56"/>
      <c r="G317" s="56"/>
      <c r="H317" s="58"/>
      <c r="I317" s="59"/>
      <c r="J317" s="63"/>
      <c r="K317" s="63"/>
      <c r="L317" s="63"/>
      <c r="M317" s="60"/>
      <c r="N317" s="60"/>
      <c r="O317" s="60"/>
      <c r="S317" s="115"/>
      <c r="T317" s="63"/>
      <c r="U317" s="63"/>
    </row>
    <row r="318" spans="1:15" ht="12.75">
      <c r="A318" s="56"/>
      <c r="B318" s="62"/>
      <c r="C318" s="56"/>
      <c r="D318" s="56"/>
      <c r="E318" s="57"/>
      <c r="F318" s="56"/>
      <c r="G318" s="56"/>
      <c r="H318" s="58"/>
      <c r="I318" s="59"/>
      <c r="J318" s="63"/>
      <c r="K318" s="63"/>
      <c r="L318" s="63"/>
      <c r="M318" s="60"/>
      <c r="N318" s="60"/>
      <c r="O318" s="60"/>
    </row>
    <row r="319" spans="1:15" ht="12.75">
      <c r="A319" s="56"/>
      <c r="B319" s="62"/>
      <c r="C319" s="56"/>
      <c r="D319" s="56"/>
      <c r="E319" s="57"/>
      <c r="F319" s="56"/>
      <c r="G319" s="56"/>
      <c r="H319" s="58"/>
      <c r="I319" s="59"/>
      <c r="J319" s="63"/>
      <c r="K319" s="63"/>
      <c r="L319" s="63"/>
      <c r="M319" s="60"/>
      <c r="N319" s="60"/>
      <c r="O319" s="60"/>
    </row>
    <row r="320" spans="1:21" ht="13.5" customHeight="1">
      <c r="A320" s="56"/>
      <c r="B320" s="62"/>
      <c r="C320" s="56"/>
      <c r="D320" s="56"/>
      <c r="E320" s="57"/>
      <c r="F320" s="56"/>
      <c r="G320" s="56"/>
      <c r="H320" s="58"/>
      <c r="I320" s="59"/>
      <c r="J320" s="63"/>
      <c r="K320" s="63"/>
      <c r="L320" s="63"/>
      <c r="M320" s="60"/>
      <c r="N320" s="60"/>
      <c r="O320" s="60"/>
      <c r="P320" s="389" t="s">
        <v>229</v>
      </c>
      <c r="Q320" s="389"/>
      <c r="R320" s="389"/>
      <c r="S320" s="389"/>
      <c r="T320" s="389"/>
      <c r="U320" s="389"/>
    </row>
    <row r="321" spans="1:21" ht="59.25" customHeight="1">
      <c r="A321" s="56"/>
      <c r="B321" s="62"/>
      <c r="C321" s="56"/>
      <c r="D321" s="56"/>
      <c r="E321" s="57"/>
      <c r="F321" s="56"/>
      <c r="G321" s="56"/>
      <c r="H321" s="58"/>
      <c r="I321" s="59"/>
      <c r="J321" s="63"/>
      <c r="K321" s="63"/>
      <c r="L321" s="63"/>
      <c r="M321" s="60"/>
      <c r="N321" s="60"/>
      <c r="O321" s="60"/>
      <c r="P321" s="41" t="s">
        <v>80</v>
      </c>
      <c r="Q321" s="41" t="s">
        <v>81</v>
      </c>
      <c r="R321" s="41" t="s">
        <v>58</v>
      </c>
      <c r="S321" s="42" t="s">
        <v>59</v>
      </c>
      <c r="T321" s="42" t="s">
        <v>82</v>
      </c>
      <c r="U321" s="42" t="s">
        <v>83</v>
      </c>
    </row>
    <row r="322" spans="1:21" ht="12.75">
      <c r="A322" s="56"/>
      <c r="B322" s="62"/>
      <c r="C322" s="56"/>
      <c r="D322" s="56"/>
      <c r="E322" s="57"/>
      <c r="F322" s="56"/>
      <c r="G322" s="56"/>
      <c r="H322" s="58"/>
      <c r="I322" s="59"/>
      <c r="J322" s="63"/>
      <c r="K322" s="63"/>
      <c r="L322" s="63"/>
      <c r="M322" s="60"/>
      <c r="N322" s="60"/>
      <c r="O322" s="60"/>
      <c r="P322" s="43">
        <f>K315</f>
        <v>0</v>
      </c>
      <c r="Q322" s="44">
        <f>L315</f>
        <v>0</v>
      </c>
      <c r="R322" s="45">
        <f>T315</f>
        <v>0</v>
      </c>
      <c r="S322" s="46">
        <f>U315</f>
        <v>0</v>
      </c>
      <c r="T322" s="44">
        <f>P322+R322</f>
        <v>0</v>
      </c>
      <c r="U322" s="47">
        <f>Q322+S322</f>
        <v>0</v>
      </c>
    </row>
    <row r="323" spans="1:15" ht="12.75">
      <c r="A323" s="56"/>
      <c r="B323" s="62"/>
      <c r="C323" s="56"/>
      <c r="D323" s="56"/>
      <c r="E323" s="57"/>
      <c r="F323" s="56"/>
      <c r="G323" s="56"/>
      <c r="H323" s="58"/>
      <c r="I323" s="59"/>
      <c r="J323" s="63"/>
      <c r="K323" s="63"/>
      <c r="L323" s="63"/>
      <c r="M323" s="60"/>
      <c r="N323" s="60"/>
      <c r="O323" s="60"/>
    </row>
    <row r="324" spans="1:15" ht="12.75">
      <c r="A324" s="56"/>
      <c r="B324" s="62"/>
      <c r="C324" s="56"/>
      <c r="D324" s="56"/>
      <c r="E324" s="57"/>
      <c r="F324" s="56"/>
      <c r="G324" s="56"/>
      <c r="H324" s="58"/>
      <c r="I324" s="59"/>
      <c r="J324" s="63"/>
      <c r="K324" s="63"/>
      <c r="L324" s="63"/>
      <c r="M324" s="60"/>
      <c r="N324" s="60"/>
      <c r="O324" s="60"/>
    </row>
    <row r="325" spans="1:15" ht="12.75">
      <c r="A325" s="48"/>
      <c r="B325" s="92" t="s">
        <v>230</v>
      </c>
      <c r="C325" s="56"/>
      <c r="D325" s="93"/>
      <c r="E325" s="57"/>
      <c r="F325" s="48"/>
      <c r="G325" s="56"/>
      <c r="H325" s="58"/>
      <c r="I325" s="95"/>
      <c r="J325" s="58"/>
      <c r="K325" s="58"/>
      <c r="L325" s="58"/>
      <c r="M325" s="174"/>
      <c r="N325" s="174"/>
      <c r="O325" s="174"/>
    </row>
    <row r="326" spans="1:21" ht="102.75" customHeight="1">
      <c r="A326" s="10" t="s">
        <v>39</v>
      </c>
      <c r="B326" s="11" t="s">
        <v>40</v>
      </c>
      <c r="C326" s="12" t="s">
        <v>41</v>
      </c>
      <c r="D326" s="13" t="s">
        <v>42</v>
      </c>
      <c r="E326" s="12" t="s">
        <v>43</v>
      </c>
      <c r="F326" s="12" t="s">
        <v>44</v>
      </c>
      <c r="G326" s="12" t="s">
        <v>45</v>
      </c>
      <c r="H326" s="14" t="s">
        <v>46</v>
      </c>
      <c r="I326" s="15" t="s">
        <v>47</v>
      </c>
      <c r="J326" s="14" t="s">
        <v>48</v>
      </c>
      <c r="K326" s="14" t="s">
        <v>49</v>
      </c>
      <c r="L326" s="14" t="s">
        <v>50</v>
      </c>
      <c r="M326" s="12" t="s">
        <v>51</v>
      </c>
      <c r="N326" s="12" t="s">
        <v>52</v>
      </c>
      <c r="O326" s="16" t="s">
        <v>53</v>
      </c>
      <c r="P326" s="16" t="s">
        <v>54</v>
      </c>
      <c r="Q326" s="17" t="s">
        <v>55</v>
      </c>
      <c r="R326" s="17" t="s">
        <v>56</v>
      </c>
      <c r="S326" s="18" t="s">
        <v>57</v>
      </c>
      <c r="T326" s="19" t="s">
        <v>58</v>
      </c>
      <c r="U326" s="20" t="s">
        <v>59</v>
      </c>
    </row>
    <row r="327" spans="1:24" ht="77.25" customHeight="1">
      <c r="A327" s="82">
        <v>1</v>
      </c>
      <c r="B327" s="167" t="s">
        <v>231</v>
      </c>
      <c r="C327" s="72" t="s">
        <v>61</v>
      </c>
      <c r="D327" s="152">
        <v>800</v>
      </c>
      <c r="E327" s="69">
        <v>8000</v>
      </c>
      <c r="F327" s="49"/>
      <c r="G327" s="82"/>
      <c r="H327" s="52"/>
      <c r="I327" s="51"/>
      <c r="J327" s="29">
        <f>ROUND(H327*I327+H327,2)</f>
        <v>0</v>
      </c>
      <c r="K327" s="27">
        <f>ROUND(H327*E327,2)</f>
        <v>0</v>
      </c>
      <c r="L327" s="27">
        <f>ROUND(K327*I327+K327,2)</f>
        <v>0</v>
      </c>
      <c r="M327" s="82"/>
      <c r="N327" s="82"/>
      <c r="O327" s="26"/>
      <c r="P327" s="26"/>
      <c r="Q327" s="26"/>
      <c r="R327" s="26"/>
      <c r="S327" s="30">
        <v>1600</v>
      </c>
      <c r="T327" s="27">
        <f>ROUND(S327*H327,2)</f>
        <v>0</v>
      </c>
      <c r="U327" s="27">
        <f>ROUND(T327*I327+T327,2)</f>
        <v>0</v>
      </c>
      <c r="W327" s="21"/>
      <c r="X327" s="158"/>
    </row>
    <row r="328" spans="1:21" ht="41.25" customHeight="1">
      <c r="A328" s="82">
        <v>2</v>
      </c>
      <c r="B328" s="88" t="s">
        <v>232</v>
      </c>
      <c r="C328" s="72" t="s">
        <v>61</v>
      </c>
      <c r="D328" s="152">
        <v>150</v>
      </c>
      <c r="E328" s="69">
        <v>1500</v>
      </c>
      <c r="F328" s="49"/>
      <c r="G328" s="82"/>
      <c r="H328" s="52"/>
      <c r="I328" s="28"/>
      <c r="J328" s="29">
        <f>ROUND(H328*I328+H328,2)</f>
        <v>0</v>
      </c>
      <c r="K328" s="27">
        <f>ROUND(H328*E328,2)</f>
        <v>0</v>
      </c>
      <c r="L328" s="27">
        <f>ROUND(K328*I328+K328,2)</f>
        <v>0</v>
      </c>
      <c r="M328" s="206"/>
      <c r="N328" s="82"/>
      <c r="O328" s="82"/>
      <c r="P328" s="26"/>
      <c r="Q328" s="26"/>
      <c r="R328" s="26"/>
      <c r="S328" s="30">
        <v>300</v>
      </c>
      <c r="T328" s="27">
        <f>ROUND(S328*H328,2)</f>
        <v>0</v>
      </c>
      <c r="U328" s="27">
        <f>ROUND(T328*I328+T328,2)</f>
        <v>0</v>
      </c>
    </row>
    <row r="329" spans="1:21" ht="57" customHeight="1">
      <c r="A329" s="82">
        <v>3</v>
      </c>
      <c r="B329" s="88" t="s">
        <v>233</v>
      </c>
      <c r="C329" s="72" t="s">
        <v>61</v>
      </c>
      <c r="D329" s="152">
        <v>20</v>
      </c>
      <c r="E329" s="69">
        <v>200</v>
      </c>
      <c r="F329" s="49"/>
      <c r="G329" s="82"/>
      <c r="H329" s="52"/>
      <c r="I329" s="51"/>
      <c r="J329" s="29">
        <f>ROUND(H329*I329+H329,2)</f>
        <v>0</v>
      </c>
      <c r="K329" s="27">
        <f>ROUND(H329*E329,2)</f>
        <v>0</v>
      </c>
      <c r="L329" s="27">
        <f>ROUND(K329*I329+K329,2)</f>
        <v>0</v>
      </c>
      <c r="M329" s="82"/>
      <c r="N329" s="82"/>
      <c r="O329" s="82"/>
      <c r="P329" s="26"/>
      <c r="Q329" s="26"/>
      <c r="R329" s="26"/>
      <c r="S329" s="30">
        <v>40</v>
      </c>
      <c r="T329" s="27">
        <f>ROUND(S329*H329,2)</f>
        <v>0</v>
      </c>
      <c r="U329" s="27">
        <f>ROUND(T329*I329+T329,2)</f>
        <v>0</v>
      </c>
    </row>
    <row r="330" spans="1:21" ht="12.75">
      <c r="A330" s="56"/>
      <c r="B330" s="62"/>
      <c r="C330" s="56"/>
      <c r="D330" s="56"/>
      <c r="E330" s="57"/>
      <c r="F330" s="56"/>
      <c r="G330" s="56"/>
      <c r="H330" s="58"/>
      <c r="I330" s="59"/>
      <c r="J330" s="165" t="s">
        <v>75</v>
      </c>
      <c r="K330" s="90">
        <f>SUM(K327:K329)</f>
        <v>0</v>
      </c>
      <c r="L330" s="106">
        <f>SUM(L327:L329)</f>
        <v>0</v>
      </c>
      <c r="M330" s="60"/>
      <c r="N330" s="60"/>
      <c r="O330" s="60"/>
      <c r="P330" s="1"/>
      <c r="S330" s="182" t="s">
        <v>75</v>
      </c>
      <c r="T330" s="90">
        <f>SUM(T327:T329)</f>
        <v>0</v>
      </c>
      <c r="U330" s="106">
        <f>SUM(U327:U329)</f>
        <v>0</v>
      </c>
    </row>
    <row r="331" spans="1:21" ht="12.75">
      <c r="A331" s="56"/>
      <c r="B331" s="62"/>
      <c r="C331" s="56"/>
      <c r="D331" s="56"/>
      <c r="E331" s="57"/>
      <c r="F331" s="56"/>
      <c r="G331" s="56"/>
      <c r="H331" s="58"/>
      <c r="I331" s="59"/>
      <c r="J331" s="63"/>
      <c r="K331" s="63"/>
      <c r="L331" s="63"/>
      <c r="M331" s="60"/>
      <c r="N331" s="60"/>
      <c r="O331" s="60"/>
      <c r="S331" s="115"/>
      <c r="T331" s="63"/>
      <c r="U331" s="63"/>
    </row>
    <row r="332" spans="1:21" ht="12.75">
      <c r="A332" s="56"/>
      <c r="B332" s="62"/>
      <c r="C332" s="56"/>
      <c r="D332" s="56"/>
      <c r="E332" s="57"/>
      <c r="F332" s="56"/>
      <c r="G332" s="56"/>
      <c r="H332" s="58"/>
      <c r="I332" s="59"/>
      <c r="J332" s="63"/>
      <c r="K332" s="63"/>
      <c r="L332" s="63"/>
      <c r="M332" s="60"/>
      <c r="N332" s="60"/>
      <c r="O332" s="60"/>
      <c r="S332" s="115"/>
      <c r="T332" s="63"/>
      <c r="U332" s="63"/>
    </row>
    <row r="333" spans="1:15" ht="12.75">
      <c r="A333" s="56"/>
      <c r="B333" s="62"/>
      <c r="C333" s="56"/>
      <c r="D333" s="56"/>
      <c r="E333" s="57"/>
      <c r="F333" s="56"/>
      <c r="G333" s="56"/>
      <c r="H333" s="58"/>
      <c r="I333" s="59"/>
      <c r="J333" s="63"/>
      <c r="K333" s="63"/>
      <c r="L333" s="63"/>
      <c r="M333" s="60"/>
      <c r="N333" s="60"/>
      <c r="O333" s="60"/>
    </row>
    <row r="334" spans="1:21" ht="12.75" customHeight="1">
      <c r="A334" s="56"/>
      <c r="B334" s="62"/>
      <c r="C334" s="56"/>
      <c r="D334" s="56"/>
      <c r="E334" s="57"/>
      <c r="F334" s="56"/>
      <c r="G334" s="56"/>
      <c r="H334" s="58"/>
      <c r="I334" s="59"/>
      <c r="J334" s="63"/>
      <c r="K334" s="63"/>
      <c r="L334" s="63"/>
      <c r="M334" s="60"/>
      <c r="N334" s="60"/>
      <c r="O334" s="60"/>
      <c r="P334" s="389" t="s">
        <v>234</v>
      </c>
      <c r="Q334" s="389"/>
      <c r="R334" s="389"/>
      <c r="S334" s="389"/>
      <c r="T334" s="389"/>
      <c r="U334" s="389"/>
    </row>
    <row r="335" spans="1:21" ht="57.75" customHeight="1">
      <c r="A335" s="56"/>
      <c r="B335" s="62"/>
      <c r="C335" s="56"/>
      <c r="D335" s="56"/>
      <c r="E335" s="57"/>
      <c r="F335" s="56"/>
      <c r="G335" s="56"/>
      <c r="H335" s="58"/>
      <c r="I335" s="59"/>
      <c r="J335" s="63"/>
      <c r="K335" s="63"/>
      <c r="L335" s="63"/>
      <c r="M335" s="60"/>
      <c r="N335" s="60"/>
      <c r="O335" s="60"/>
      <c r="P335" s="41" t="s">
        <v>80</v>
      </c>
      <c r="Q335" s="41" t="s">
        <v>81</v>
      </c>
      <c r="R335" s="41" t="s">
        <v>58</v>
      </c>
      <c r="S335" s="42" t="s">
        <v>59</v>
      </c>
      <c r="T335" s="42" t="s">
        <v>82</v>
      </c>
      <c r="U335" s="42" t="s">
        <v>83</v>
      </c>
    </row>
    <row r="336" spans="1:21" ht="12.75">
      <c r="A336" s="56"/>
      <c r="B336" s="62"/>
      <c r="C336" s="56"/>
      <c r="D336" s="56"/>
      <c r="E336" s="57"/>
      <c r="F336" s="56"/>
      <c r="G336" s="56"/>
      <c r="H336" s="58"/>
      <c r="I336" s="59"/>
      <c r="J336" s="63"/>
      <c r="K336" s="63"/>
      <c r="L336" s="63"/>
      <c r="M336" s="60"/>
      <c r="N336" s="60"/>
      <c r="O336" s="60"/>
      <c r="P336" s="43">
        <f>K330</f>
        <v>0</v>
      </c>
      <c r="Q336" s="44">
        <f>L330</f>
        <v>0</v>
      </c>
      <c r="R336" s="45">
        <f>T330</f>
        <v>0</v>
      </c>
      <c r="S336" s="46">
        <f>U330</f>
        <v>0</v>
      </c>
      <c r="T336" s="44">
        <f>P336+R336</f>
        <v>0</v>
      </c>
      <c r="U336" s="47">
        <f>Q336+S336</f>
        <v>0</v>
      </c>
    </row>
    <row r="337" spans="1:15" ht="12.75">
      <c r="A337" s="56"/>
      <c r="B337" s="62"/>
      <c r="C337" s="56"/>
      <c r="D337" s="56"/>
      <c r="E337" s="57"/>
      <c r="F337" s="56"/>
      <c r="G337" s="56"/>
      <c r="H337" s="58"/>
      <c r="I337" s="59"/>
      <c r="J337" s="63"/>
      <c r="K337" s="63"/>
      <c r="L337" s="63"/>
      <c r="M337" s="60"/>
      <c r="N337" s="60"/>
      <c r="O337" s="60"/>
    </row>
    <row r="338" spans="1:15" ht="12.75">
      <c r="A338" s="56"/>
      <c r="B338" s="62"/>
      <c r="C338" s="56"/>
      <c r="D338" s="56"/>
      <c r="E338" s="57"/>
      <c r="F338" s="56"/>
      <c r="G338" s="56"/>
      <c r="H338" s="58"/>
      <c r="I338" s="59"/>
      <c r="J338" s="63"/>
      <c r="K338" s="63"/>
      <c r="L338" s="63"/>
      <c r="M338" s="60"/>
      <c r="N338" s="60"/>
      <c r="O338" s="60"/>
    </row>
    <row r="339" spans="1:15" ht="12.75">
      <c r="A339" s="48"/>
      <c r="B339" s="92" t="s">
        <v>235</v>
      </c>
      <c r="C339" s="56"/>
      <c r="D339" s="93"/>
      <c r="E339" s="57"/>
      <c r="F339" s="48"/>
      <c r="G339" s="56"/>
      <c r="H339" s="58"/>
      <c r="I339" s="95"/>
      <c r="J339" s="58"/>
      <c r="K339" s="58"/>
      <c r="L339" s="58"/>
      <c r="M339" s="174"/>
      <c r="N339" s="174"/>
      <c r="O339" s="174"/>
    </row>
    <row r="340" spans="1:21" ht="104.25" customHeight="1">
      <c r="A340" s="10" t="s">
        <v>39</v>
      </c>
      <c r="B340" s="11" t="s">
        <v>40</v>
      </c>
      <c r="C340" s="12" t="s">
        <v>41</v>
      </c>
      <c r="D340" s="13" t="s">
        <v>42</v>
      </c>
      <c r="E340" s="12" t="s">
        <v>43</v>
      </c>
      <c r="F340" s="12" t="s">
        <v>44</v>
      </c>
      <c r="G340" s="12" t="s">
        <v>45</v>
      </c>
      <c r="H340" s="14" t="s">
        <v>46</v>
      </c>
      <c r="I340" s="15" t="s">
        <v>47</v>
      </c>
      <c r="J340" s="14" t="s">
        <v>48</v>
      </c>
      <c r="K340" s="14" t="s">
        <v>49</v>
      </c>
      <c r="L340" s="14" t="s">
        <v>50</v>
      </c>
      <c r="M340" s="12" t="s">
        <v>51</v>
      </c>
      <c r="N340" s="12" t="s">
        <v>52</v>
      </c>
      <c r="O340" s="16" t="s">
        <v>53</v>
      </c>
      <c r="P340" s="16" t="s">
        <v>54</v>
      </c>
      <c r="Q340" s="17" t="s">
        <v>55</v>
      </c>
      <c r="R340" s="17" t="s">
        <v>56</v>
      </c>
      <c r="S340" s="18" t="s">
        <v>57</v>
      </c>
      <c r="T340" s="19" t="s">
        <v>58</v>
      </c>
      <c r="U340" s="20" t="s">
        <v>59</v>
      </c>
    </row>
    <row r="341" spans="1:24" ht="63.75" customHeight="1">
      <c r="A341" s="82">
        <v>1</v>
      </c>
      <c r="B341" s="88" t="s">
        <v>236</v>
      </c>
      <c r="C341" s="72" t="s">
        <v>61</v>
      </c>
      <c r="D341" s="73">
        <v>5000</v>
      </c>
      <c r="E341" s="69">
        <v>10000</v>
      </c>
      <c r="F341" s="49"/>
      <c r="G341" s="82"/>
      <c r="H341" s="52"/>
      <c r="I341" s="51"/>
      <c r="J341" s="29">
        <f>ROUND(H341*I341+H341,2)</f>
        <v>0</v>
      </c>
      <c r="K341" s="27">
        <f>ROUND(H341*E341,2)</f>
        <v>0</v>
      </c>
      <c r="L341" s="27">
        <f>ROUND(K341*I341+K341,2)</f>
        <v>0</v>
      </c>
      <c r="M341" s="82"/>
      <c r="N341" s="82"/>
      <c r="O341" s="26"/>
      <c r="P341" s="26"/>
      <c r="Q341" s="26"/>
      <c r="R341" s="26"/>
      <c r="S341" s="30">
        <v>5000</v>
      </c>
      <c r="T341" s="27">
        <f>ROUND(S341*H341,2)</f>
        <v>0</v>
      </c>
      <c r="U341" s="27">
        <f>ROUND(T341*I341+T341,2)</f>
        <v>0</v>
      </c>
      <c r="W341" s="21"/>
      <c r="X341" s="158"/>
    </row>
    <row r="342" spans="1:21" ht="12.75">
      <c r="A342" s="56"/>
      <c r="B342" s="62"/>
      <c r="C342" s="56"/>
      <c r="D342" s="56"/>
      <c r="E342" s="57"/>
      <c r="F342" s="56"/>
      <c r="G342" s="56"/>
      <c r="H342" s="58"/>
      <c r="I342" s="59"/>
      <c r="J342" s="165" t="s">
        <v>75</v>
      </c>
      <c r="K342" s="90">
        <f>SUM(K340:K341)</f>
        <v>0</v>
      </c>
      <c r="L342" s="106">
        <f>SUM(L340:L341)</f>
        <v>0</v>
      </c>
      <c r="M342" s="60"/>
      <c r="N342" s="60"/>
      <c r="O342" s="60"/>
      <c r="S342" s="182" t="s">
        <v>75</v>
      </c>
      <c r="T342" s="90">
        <f>SUM(T340:T341)</f>
        <v>0</v>
      </c>
      <c r="U342" s="106">
        <f>SUM(U340:U341)</f>
        <v>0</v>
      </c>
    </row>
    <row r="343" spans="1:21" ht="30" customHeight="1">
      <c r="A343" s="56"/>
      <c r="B343" s="92" t="s">
        <v>237</v>
      </c>
      <c r="C343" s="56"/>
      <c r="D343" s="56"/>
      <c r="E343" s="57"/>
      <c r="F343" s="56"/>
      <c r="G343" s="56"/>
      <c r="H343" s="58"/>
      <c r="I343" s="59"/>
      <c r="J343" s="63"/>
      <c r="K343" s="63"/>
      <c r="L343" s="63"/>
      <c r="M343" s="60"/>
      <c r="N343" s="60"/>
      <c r="O343" s="60"/>
      <c r="S343" s="115"/>
      <c r="T343" s="63"/>
      <c r="U343" s="63"/>
    </row>
    <row r="344" spans="1:21" ht="12.75">
      <c r="A344" s="56"/>
      <c r="B344" s="62"/>
      <c r="C344" s="56"/>
      <c r="D344" s="56"/>
      <c r="E344" s="57"/>
      <c r="F344" s="56"/>
      <c r="G344" s="56"/>
      <c r="H344" s="58"/>
      <c r="I344" s="59"/>
      <c r="J344" s="63"/>
      <c r="K344" s="63"/>
      <c r="L344" s="63"/>
      <c r="M344" s="60"/>
      <c r="N344" s="60"/>
      <c r="O344" s="60"/>
      <c r="S344" s="115"/>
      <c r="T344" s="63"/>
      <c r="U344" s="63"/>
    </row>
    <row r="345" spans="1:21" ht="12.75">
      <c r="A345" s="56"/>
      <c r="B345" s="62"/>
      <c r="C345" s="56"/>
      <c r="D345" s="56"/>
      <c r="E345" s="57"/>
      <c r="F345" s="56"/>
      <c r="G345" s="56"/>
      <c r="H345" s="58"/>
      <c r="I345" s="59"/>
      <c r="J345" s="63"/>
      <c r="K345" s="63"/>
      <c r="L345" s="63"/>
      <c r="M345" s="60"/>
      <c r="N345" s="60"/>
      <c r="O345" s="60"/>
      <c r="S345" s="115"/>
      <c r="T345" s="63"/>
      <c r="U345" s="63"/>
    </row>
    <row r="346" spans="1:15" ht="12.75">
      <c r="A346" s="56"/>
      <c r="B346" s="62"/>
      <c r="C346" s="56"/>
      <c r="D346" s="56"/>
      <c r="E346" s="57"/>
      <c r="F346" s="56"/>
      <c r="G346" s="56"/>
      <c r="H346" s="58"/>
      <c r="I346" s="59"/>
      <c r="J346" s="63"/>
      <c r="K346" s="63"/>
      <c r="L346" s="63"/>
      <c r="M346" s="60"/>
      <c r="N346" s="60"/>
      <c r="O346" s="60"/>
    </row>
    <row r="347" spans="1:21" ht="13.5" customHeight="1">
      <c r="A347" s="56"/>
      <c r="B347" s="62"/>
      <c r="C347" s="56"/>
      <c r="D347" s="56"/>
      <c r="E347" s="57"/>
      <c r="F347" s="56"/>
      <c r="G347" s="56"/>
      <c r="H347" s="58"/>
      <c r="I347" s="59"/>
      <c r="J347" s="63"/>
      <c r="K347" s="63"/>
      <c r="L347" s="63"/>
      <c r="M347" s="60"/>
      <c r="N347" s="60"/>
      <c r="O347" s="60"/>
      <c r="P347" s="389" t="s">
        <v>238</v>
      </c>
      <c r="Q347" s="389"/>
      <c r="R347" s="389"/>
      <c r="S347" s="389"/>
      <c r="T347" s="389"/>
      <c r="U347" s="389"/>
    </row>
    <row r="348" spans="1:21" ht="56.25" customHeight="1">
      <c r="A348" s="56"/>
      <c r="B348" s="62"/>
      <c r="C348" s="56"/>
      <c r="D348" s="56"/>
      <c r="E348" s="57"/>
      <c r="F348" s="56"/>
      <c r="G348" s="56"/>
      <c r="H348" s="58"/>
      <c r="I348" s="59"/>
      <c r="J348" s="63"/>
      <c r="K348" s="63"/>
      <c r="L348" s="63"/>
      <c r="M348" s="60"/>
      <c r="N348" s="60"/>
      <c r="O348" s="60"/>
      <c r="P348" s="41" t="s">
        <v>80</v>
      </c>
      <c r="Q348" s="41" t="s">
        <v>81</v>
      </c>
      <c r="R348" s="41" t="s">
        <v>58</v>
      </c>
      <c r="S348" s="42" t="s">
        <v>59</v>
      </c>
      <c r="T348" s="42" t="s">
        <v>82</v>
      </c>
      <c r="U348" s="42" t="s">
        <v>83</v>
      </c>
    </row>
    <row r="349" spans="1:21" ht="12.75" customHeight="1">
      <c r="A349" s="56"/>
      <c r="B349" s="62"/>
      <c r="C349" s="56"/>
      <c r="D349" s="56"/>
      <c r="E349" s="57"/>
      <c r="F349" s="56"/>
      <c r="G349" s="56"/>
      <c r="H349" s="58"/>
      <c r="I349" s="59"/>
      <c r="J349" s="63"/>
      <c r="K349" s="63"/>
      <c r="L349" s="63"/>
      <c r="M349" s="60"/>
      <c r="N349" s="60"/>
      <c r="O349" s="60"/>
      <c r="P349" s="43">
        <f>K342</f>
        <v>0</v>
      </c>
      <c r="Q349" s="44">
        <f>L342</f>
        <v>0</v>
      </c>
      <c r="R349" s="45">
        <f>T342</f>
        <v>0</v>
      </c>
      <c r="S349" s="46">
        <f>U342</f>
        <v>0</v>
      </c>
      <c r="T349" s="44">
        <f>P349+R349</f>
        <v>0</v>
      </c>
      <c r="U349" s="47">
        <f>Q349+S349</f>
        <v>0</v>
      </c>
    </row>
    <row r="350" spans="1:15" ht="6.75" customHeight="1">
      <c r="A350" s="56"/>
      <c r="B350" s="62"/>
      <c r="C350" s="56"/>
      <c r="D350" s="56"/>
      <c r="E350" s="57"/>
      <c r="F350" s="56"/>
      <c r="G350" s="56"/>
      <c r="H350" s="58"/>
      <c r="I350" s="59"/>
      <c r="J350" s="63"/>
      <c r="K350" s="63"/>
      <c r="L350" s="63"/>
      <c r="M350" s="60"/>
      <c r="N350" s="60"/>
      <c r="O350" s="60"/>
    </row>
    <row r="351" spans="1:26" s="59" customFormat="1" ht="16.5" customHeight="1">
      <c r="A351" s="174"/>
      <c r="B351" s="175"/>
      <c r="C351" s="178"/>
      <c r="D351" s="178"/>
      <c r="E351" s="344"/>
      <c r="F351" s="174"/>
      <c r="G351" s="174"/>
      <c r="H351" s="193"/>
      <c r="I351" s="223"/>
      <c r="J351" s="183"/>
      <c r="K351" s="193"/>
      <c r="L351" s="148"/>
      <c r="M351" s="174"/>
      <c r="N351" s="174"/>
      <c r="O351" s="174"/>
      <c r="S351" s="342"/>
      <c r="T351" s="58"/>
      <c r="U351" s="58"/>
      <c r="V351" s="96"/>
      <c r="W351" s="96"/>
      <c r="X351" s="96"/>
      <c r="Y351" s="96"/>
      <c r="Z351" s="96"/>
    </row>
    <row r="352" spans="10:21" ht="12.75">
      <c r="J352" s="63"/>
      <c r="K352" s="63"/>
      <c r="L352" s="63"/>
      <c r="M352" s="60"/>
      <c r="N352" s="60"/>
      <c r="O352" s="60"/>
      <c r="P352" s="64"/>
      <c r="Q352" s="64"/>
      <c r="R352" s="65"/>
      <c r="S352" s="66"/>
      <c r="T352" s="64"/>
      <c r="U352" s="64"/>
    </row>
    <row r="353" spans="10:21" ht="12.75">
      <c r="J353" s="63"/>
      <c r="K353" s="63"/>
      <c r="L353" s="63"/>
      <c r="M353" s="60"/>
      <c r="N353" s="60"/>
      <c r="O353" s="60"/>
      <c r="P353" s="64"/>
      <c r="Q353" s="64"/>
      <c r="R353" s="65"/>
      <c r="S353" s="66"/>
      <c r="T353" s="64"/>
      <c r="U353" s="64"/>
    </row>
    <row r="354" spans="1:15" ht="12.75">
      <c r="A354" s="48"/>
      <c r="B354" s="92" t="s">
        <v>239</v>
      </c>
      <c r="C354" s="56"/>
      <c r="D354" s="93"/>
      <c r="E354" s="57"/>
      <c r="F354" s="48"/>
      <c r="G354" s="56"/>
      <c r="H354" s="58"/>
      <c r="I354" s="95"/>
      <c r="J354" s="58"/>
      <c r="K354" s="58"/>
      <c r="L354" s="58"/>
      <c r="M354" s="60"/>
      <c r="N354" s="60"/>
      <c r="O354" s="60"/>
    </row>
    <row r="355" spans="1:24" ht="99" customHeight="1">
      <c r="A355" s="10" t="s">
        <v>39</v>
      </c>
      <c r="B355" s="11" t="s">
        <v>40</v>
      </c>
      <c r="C355" s="12" t="s">
        <v>41</v>
      </c>
      <c r="D355" s="13" t="s">
        <v>42</v>
      </c>
      <c r="E355" s="12" t="s">
        <v>43</v>
      </c>
      <c r="F355" s="12" t="s">
        <v>44</v>
      </c>
      <c r="G355" s="12" t="s">
        <v>45</v>
      </c>
      <c r="H355" s="14" t="s">
        <v>46</v>
      </c>
      <c r="I355" s="15" t="s">
        <v>47</v>
      </c>
      <c r="J355" s="14" t="s">
        <v>48</v>
      </c>
      <c r="K355" s="14" t="s">
        <v>49</v>
      </c>
      <c r="L355" s="14" t="s">
        <v>50</v>
      </c>
      <c r="M355" s="12" t="s">
        <v>51</v>
      </c>
      <c r="N355" s="12" t="s">
        <v>52</v>
      </c>
      <c r="O355" s="16" t="s">
        <v>53</v>
      </c>
      <c r="P355" s="16" t="s">
        <v>54</v>
      </c>
      <c r="Q355" s="17" t="s">
        <v>55</v>
      </c>
      <c r="R355" s="17" t="s">
        <v>56</v>
      </c>
      <c r="S355" s="18" t="s">
        <v>57</v>
      </c>
      <c r="T355" s="19" t="s">
        <v>58</v>
      </c>
      <c r="U355" s="20" t="s">
        <v>59</v>
      </c>
      <c r="W355" s="7"/>
      <c r="X355" s="162"/>
    </row>
    <row r="356" spans="1:24" ht="93" customHeight="1">
      <c r="A356" s="82">
        <v>1</v>
      </c>
      <c r="B356" s="88" t="s">
        <v>240</v>
      </c>
      <c r="C356" s="72" t="s">
        <v>61</v>
      </c>
      <c r="D356" s="152">
        <v>2</v>
      </c>
      <c r="E356" s="99">
        <v>10</v>
      </c>
      <c r="F356" s="68"/>
      <c r="G356" s="207"/>
      <c r="H356" s="86"/>
      <c r="I356" s="28"/>
      <c r="J356" s="29">
        <f>ROUND(H356*I356+H356,2)</f>
        <v>0</v>
      </c>
      <c r="K356" s="27">
        <f>ROUND(H356*E356,2)</f>
        <v>0</v>
      </c>
      <c r="L356" s="27">
        <f>ROUND(K356*I356+K356,2)</f>
        <v>0</v>
      </c>
      <c r="M356" s="109"/>
      <c r="N356" s="22"/>
      <c r="O356" s="26"/>
      <c r="P356" s="26"/>
      <c r="Q356" s="26"/>
      <c r="R356" s="26"/>
      <c r="S356" s="30">
        <v>10</v>
      </c>
      <c r="T356" s="27">
        <f>ROUND(S356*H356,2)</f>
        <v>0</v>
      </c>
      <c r="U356" s="27">
        <f>ROUND(T356*I356+T356,2)</f>
        <v>0</v>
      </c>
      <c r="X356" s="158"/>
    </row>
    <row r="357" spans="1:21" ht="12.75">
      <c r="A357" s="405"/>
      <c r="B357" s="405"/>
      <c r="C357" s="405"/>
      <c r="D357" s="405"/>
      <c r="E357" s="405"/>
      <c r="F357" s="405"/>
      <c r="G357" s="56"/>
      <c r="H357" s="58"/>
      <c r="I357" s="59"/>
      <c r="J357" s="90" t="s">
        <v>75</v>
      </c>
      <c r="K357" s="90">
        <f>SUM(K356:K356)</f>
        <v>0</v>
      </c>
      <c r="L357" s="106">
        <f>SUM(L356:L356)</f>
        <v>0</v>
      </c>
      <c r="M357" s="60"/>
      <c r="N357" s="60"/>
      <c r="O357" s="60"/>
      <c r="S357" s="114" t="s">
        <v>75</v>
      </c>
      <c r="T357" s="90">
        <f>SUM(T356:T356)</f>
        <v>0</v>
      </c>
      <c r="U357" s="106">
        <f>SUM(U356:U356)</f>
        <v>0</v>
      </c>
    </row>
    <row r="358" spans="1:21" ht="12.75">
      <c r="A358" s="390"/>
      <c r="B358" s="390"/>
      <c r="C358" s="390"/>
      <c r="D358" s="390"/>
      <c r="E358" s="390"/>
      <c r="F358" s="390"/>
      <c r="G358" s="56"/>
      <c r="H358" s="58"/>
      <c r="I358" s="59"/>
      <c r="J358" s="63"/>
      <c r="K358" s="63"/>
      <c r="L358" s="63"/>
      <c r="M358" s="60"/>
      <c r="N358" s="60"/>
      <c r="O358" s="60"/>
      <c r="S358" s="115"/>
      <c r="T358" s="63"/>
      <c r="U358" s="63"/>
    </row>
    <row r="359" spans="10:21" ht="12.75">
      <c r="J359" s="63"/>
      <c r="K359" s="63"/>
      <c r="L359" s="63"/>
      <c r="M359" s="60"/>
      <c r="N359" s="60"/>
      <c r="O359" s="60"/>
      <c r="S359" s="115"/>
      <c r="T359" s="63"/>
      <c r="U359" s="63"/>
    </row>
    <row r="360" spans="10:15" ht="12.75">
      <c r="J360" s="63"/>
      <c r="K360" s="63"/>
      <c r="L360" s="63"/>
      <c r="M360" s="60"/>
      <c r="N360" s="60"/>
      <c r="O360" s="60"/>
    </row>
    <row r="361" spans="10:15" ht="12.75">
      <c r="J361" s="63"/>
      <c r="K361" s="63"/>
      <c r="L361" s="63"/>
      <c r="M361" s="60"/>
      <c r="N361" s="60"/>
      <c r="O361" s="60"/>
    </row>
    <row r="362" spans="10:15" ht="12.75">
      <c r="J362" s="63"/>
      <c r="K362" s="63"/>
      <c r="L362" s="63"/>
      <c r="M362" s="60"/>
      <c r="N362" s="60"/>
      <c r="O362" s="60"/>
    </row>
    <row r="363" spans="10:21" ht="13.5" customHeight="1">
      <c r="J363" s="63"/>
      <c r="K363" s="63"/>
      <c r="L363" s="63"/>
      <c r="M363" s="60"/>
      <c r="N363" s="60"/>
      <c r="O363" s="60"/>
      <c r="P363" s="389" t="s">
        <v>241</v>
      </c>
      <c r="Q363" s="389"/>
      <c r="R363" s="389"/>
      <c r="S363" s="389"/>
      <c r="T363" s="389"/>
      <c r="U363" s="389"/>
    </row>
    <row r="364" spans="10:21" ht="63" customHeight="1">
      <c r="J364" s="63"/>
      <c r="K364" s="63"/>
      <c r="L364" s="63"/>
      <c r="M364" s="60"/>
      <c r="N364" s="60"/>
      <c r="O364" s="60"/>
      <c r="P364" s="41" t="s">
        <v>80</v>
      </c>
      <c r="Q364" s="41" t="s">
        <v>81</v>
      </c>
      <c r="R364" s="41" t="s">
        <v>58</v>
      </c>
      <c r="S364" s="42" t="s">
        <v>59</v>
      </c>
      <c r="T364" s="42" t="s">
        <v>82</v>
      </c>
      <c r="U364" s="42" t="s">
        <v>83</v>
      </c>
    </row>
    <row r="365" spans="10:21" ht="12.75">
      <c r="J365" s="63"/>
      <c r="K365" s="63"/>
      <c r="L365" s="63"/>
      <c r="M365" s="60"/>
      <c r="N365" s="60"/>
      <c r="O365" s="60"/>
      <c r="P365" s="43">
        <f>K357</f>
        <v>0</v>
      </c>
      <c r="Q365" s="44">
        <f>L357</f>
        <v>0</v>
      </c>
      <c r="R365" s="45">
        <f>T357</f>
        <v>0</v>
      </c>
      <c r="S365" s="46">
        <f>U357</f>
        <v>0</v>
      </c>
      <c r="T365" s="44">
        <f>P365+R365</f>
        <v>0</v>
      </c>
      <c r="U365" s="47">
        <f>Q365+S365</f>
        <v>0</v>
      </c>
    </row>
    <row r="366" spans="10:15" ht="12.75">
      <c r="J366" s="63"/>
      <c r="K366" s="63"/>
      <c r="L366" s="63"/>
      <c r="M366" s="60"/>
      <c r="N366" s="60"/>
      <c r="O366" s="60"/>
    </row>
    <row r="367" spans="1:15" ht="12.75">
      <c r="A367" s="48"/>
      <c r="B367" s="92" t="s">
        <v>242</v>
      </c>
      <c r="C367" s="56"/>
      <c r="D367" s="93"/>
      <c r="E367" s="57"/>
      <c r="F367" s="209"/>
      <c r="G367" s="56"/>
      <c r="H367" s="58"/>
      <c r="I367" s="95"/>
      <c r="J367" s="58"/>
      <c r="K367" s="58"/>
      <c r="L367" s="58"/>
      <c r="M367" s="60"/>
      <c r="N367" s="60"/>
      <c r="O367" s="60"/>
    </row>
    <row r="368" spans="1:23" ht="97.5" customHeight="1">
      <c r="A368" s="10" t="s">
        <v>39</v>
      </c>
      <c r="B368" s="11" t="s">
        <v>40</v>
      </c>
      <c r="C368" s="12" t="s">
        <v>41</v>
      </c>
      <c r="D368" s="13" t="s">
        <v>42</v>
      </c>
      <c r="E368" s="12" t="s">
        <v>43</v>
      </c>
      <c r="F368" s="12" t="s">
        <v>44</v>
      </c>
      <c r="G368" s="12" t="s">
        <v>45</v>
      </c>
      <c r="H368" s="14" t="s">
        <v>46</v>
      </c>
      <c r="I368" s="15" t="s">
        <v>47</v>
      </c>
      <c r="J368" s="14" t="s">
        <v>48</v>
      </c>
      <c r="K368" s="14" t="s">
        <v>49</v>
      </c>
      <c r="L368" s="14" t="s">
        <v>50</v>
      </c>
      <c r="M368" s="12" t="s">
        <v>51</v>
      </c>
      <c r="N368" s="12" t="s">
        <v>52</v>
      </c>
      <c r="O368" s="16" t="s">
        <v>53</v>
      </c>
      <c r="P368" s="16" t="s">
        <v>54</v>
      </c>
      <c r="Q368" s="17" t="s">
        <v>55</v>
      </c>
      <c r="R368" s="17" t="s">
        <v>56</v>
      </c>
      <c r="S368" s="18" t="s">
        <v>57</v>
      </c>
      <c r="T368" s="19" t="s">
        <v>58</v>
      </c>
      <c r="U368" s="20" t="s">
        <v>59</v>
      </c>
      <c r="W368" s="21"/>
    </row>
    <row r="369" spans="1:23" ht="128.25" customHeight="1">
      <c r="A369" s="82">
        <v>1</v>
      </c>
      <c r="B369" s="88" t="s">
        <v>243</v>
      </c>
      <c r="C369" s="72" t="s">
        <v>61</v>
      </c>
      <c r="D369" s="152">
        <v>400</v>
      </c>
      <c r="E369" s="69">
        <v>800</v>
      </c>
      <c r="F369" s="49"/>
      <c r="G369" s="207"/>
      <c r="H369" s="86"/>
      <c r="I369" s="51"/>
      <c r="J369" s="29">
        <f>ROUND(H369*I369+H369,2)</f>
        <v>0</v>
      </c>
      <c r="K369" s="27">
        <f>ROUND(H369*E369,2)</f>
        <v>0</v>
      </c>
      <c r="L369" s="27">
        <f>ROUND(K369*I369+K369,2)</f>
        <v>0</v>
      </c>
      <c r="M369" s="22"/>
      <c r="N369" s="22"/>
      <c r="O369" s="26"/>
      <c r="P369" s="26"/>
      <c r="Q369" s="207"/>
      <c r="R369" s="26"/>
      <c r="S369" s="30">
        <v>600</v>
      </c>
      <c r="T369" s="27">
        <f>ROUND(S369*H369,2)</f>
        <v>0</v>
      </c>
      <c r="U369" s="27">
        <f>ROUND(T369*I369+T369,2)</f>
        <v>0</v>
      </c>
      <c r="W369" s="158"/>
    </row>
    <row r="370" spans="1:26" s="200" customFormat="1" ht="12.75">
      <c r="A370" s="140"/>
      <c r="B370" s="191"/>
      <c r="C370" s="140"/>
      <c r="D370" s="140"/>
      <c r="E370" s="210"/>
      <c r="F370" s="140"/>
      <c r="G370" s="140"/>
      <c r="H370" s="66"/>
      <c r="I370" s="140"/>
      <c r="J370" s="90" t="s">
        <v>75</v>
      </c>
      <c r="K370" s="90">
        <f>SUM(K368:K369)</f>
        <v>0</v>
      </c>
      <c r="L370" s="106">
        <f>SUM(L368:L369)</f>
        <v>0</v>
      </c>
      <c r="M370" s="211"/>
      <c r="N370" s="211"/>
      <c r="O370" s="211"/>
      <c r="P370" s="345"/>
      <c r="Q370" s="162"/>
      <c r="S370" s="114" t="s">
        <v>75</v>
      </c>
      <c r="T370" s="90">
        <f>SUM(T368:T369)</f>
        <v>0</v>
      </c>
      <c r="U370" s="106">
        <f>SUM(U368:U369)</f>
        <v>0</v>
      </c>
      <c r="V370" s="162"/>
      <c r="W370" s="162"/>
      <c r="X370" s="162"/>
      <c r="Y370" s="162"/>
      <c r="Z370" s="162"/>
    </row>
    <row r="371" spans="1:26" s="200" customFormat="1" ht="12.75">
      <c r="A371" s="140"/>
      <c r="B371" s="191"/>
      <c r="C371" s="140"/>
      <c r="D371" s="140"/>
      <c r="E371" s="210"/>
      <c r="F371" s="140"/>
      <c r="G371" s="140"/>
      <c r="H371" s="66"/>
      <c r="I371" s="140"/>
      <c r="J371" s="63"/>
      <c r="K371" s="63"/>
      <c r="L371" s="63"/>
      <c r="M371" s="211"/>
      <c r="N371" s="211"/>
      <c r="O371" s="211"/>
      <c r="P371" s="345"/>
      <c r="Q371" s="162"/>
      <c r="S371" s="115"/>
      <c r="T371" s="63"/>
      <c r="U371" s="63"/>
      <c r="V371" s="162"/>
      <c r="W371" s="162"/>
      <c r="X371" s="162"/>
      <c r="Y371" s="162"/>
      <c r="Z371" s="162"/>
    </row>
    <row r="372" spans="1:26" s="200" customFormat="1" ht="12.75">
      <c r="A372" s="140"/>
      <c r="B372" s="191"/>
      <c r="C372" s="140"/>
      <c r="D372" s="140"/>
      <c r="E372" s="210"/>
      <c r="F372" s="140"/>
      <c r="G372" s="140"/>
      <c r="H372" s="66"/>
      <c r="I372" s="140"/>
      <c r="J372" s="63"/>
      <c r="K372" s="63"/>
      <c r="L372" s="63"/>
      <c r="M372" s="211"/>
      <c r="N372" s="211"/>
      <c r="O372" s="211"/>
      <c r="P372" s="345"/>
      <c r="Q372" s="162"/>
      <c r="S372" s="115"/>
      <c r="T372" s="63"/>
      <c r="U372" s="63"/>
      <c r="V372" s="162"/>
      <c r="W372" s="162"/>
      <c r="X372" s="162"/>
      <c r="Y372" s="162"/>
      <c r="Z372" s="162"/>
    </row>
    <row r="373" spans="1:26" s="200" customFormat="1" ht="13.5" customHeight="1">
      <c r="A373" s="140"/>
      <c r="B373" s="191"/>
      <c r="C373" s="140"/>
      <c r="D373" s="140"/>
      <c r="E373" s="210"/>
      <c r="F373" s="140"/>
      <c r="G373" s="140"/>
      <c r="H373" s="66"/>
      <c r="I373" s="140"/>
      <c r="J373" s="63"/>
      <c r="K373" s="63"/>
      <c r="L373" s="63"/>
      <c r="M373" s="211"/>
      <c r="N373" s="211"/>
      <c r="O373" s="211"/>
      <c r="P373" s="389" t="s">
        <v>244</v>
      </c>
      <c r="Q373" s="389"/>
      <c r="R373" s="389"/>
      <c r="S373" s="389"/>
      <c r="T373" s="389"/>
      <c r="U373" s="389"/>
      <c r="V373" s="162"/>
      <c r="W373" s="162"/>
      <c r="X373" s="162"/>
      <c r="Y373" s="162"/>
      <c r="Z373" s="162"/>
    </row>
    <row r="374" spans="1:26" s="200" customFormat="1" ht="55.5" customHeight="1">
      <c r="A374" s="140"/>
      <c r="B374" s="191"/>
      <c r="C374" s="140"/>
      <c r="D374" s="140"/>
      <c r="E374" s="210"/>
      <c r="F374" s="140"/>
      <c r="G374" s="140"/>
      <c r="H374" s="66"/>
      <c r="I374" s="140"/>
      <c r="J374" s="63"/>
      <c r="K374" s="63"/>
      <c r="L374" s="63"/>
      <c r="M374" s="211"/>
      <c r="N374" s="211"/>
      <c r="O374" s="211"/>
      <c r="P374" s="41" t="s">
        <v>80</v>
      </c>
      <c r="Q374" s="41" t="s">
        <v>81</v>
      </c>
      <c r="R374" s="41" t="s">
        <v>58</v>
      </c>
      <c r="S374" s="42" t="s">
        <v>59</v>
      </c>
      <c r="T374" s="42" t="s">
        <v>82</v>
      </c>
      <c r="U374" s="42" t="s">
        <v>83</v>
      </c>
      <c r="V374" s="162"/>
      <c r="W374" s="162"/>
      <c r="X374" s="162"/>
      <c r="Y374" s="162"/>
      <c r="Z374" s="162"/>
    </row>
    <row r="375" spans="1:26" s="200" customFormat="1" ht="20.25" customHeight="1">
      <c r="A375" s="140"/>
      <c r="B375" s="191"/>
      <c r="C375" s="140"/>
      <c r="D375" s="140"/>
      <c r="E375" s="210"/>
      <c r="F375" s="140"/>
      <c r="G375" s="140"/>
      <c r="H375" s="66"/>
      <c r="I375" s="140"/>
      <c r="J375" s="66"/>
      <c r="K375" s="66"/>
      <c r="L375" s="66"/>
      <c r="M375" s="211"/>
      <c r="N375" s="211"/>
      <c r="O375" s="211"/>
      <c r="P375" s="43">
        <f>K369</f>
        <v>0</v>
      </c>
      <c r="Q375" s="44">
        <f>L369</f>
        <v>0</v>
      </c>
      <c r="R375" s="45">
        <f>T369</f>
        <v>0</v>
      </c>
      <c r="S375" s="46">
        <f>U369</f>
        <v>0</v>
      </c>
      <c r="T375" s="44">
        <f>P375+R375</f>
        <v>0</v>
      </c>
      <c r="U375" s="47">
        <f>Q375+S375</f>
        <v>0</v>
      </c>
      <c r="V375" s="162"/>
      <c r="W375" s="162"/>
      <c r="X375" s="162"/>
      <c r="Y375" s="162"/>
      <c r="Z375" s="162"/>
    </row>
    <row r="376" spans="1:26" s="200" customFormat="1" ht="21.75" customHeight="1">
      <c r="A376" s="140"/>
      <c r="B376" s="191"/>
      <c r="C376" s="140"/>
      <c r="D376" s="140"/>
      <c r="E376" s="210"/>
      <c r="F376" s="140"/>
      <c r="G376" s="140"/>
      <c r="H376" s="66"/>
      <c r="I376" s="140"/>
      <c r="J376" s="66"/>
      <c r="K376" s="66"/>
      <c r="L376" s="66"/>
      <c r="M376" s="211"/>
      <c r="N376" s="211"/>
      <c r="O376" s="211"/>
      <c r="V376" s="162"/>
      <c r="W376" s="162"/>
      <c r="X376" s="162"/>
      <c r="Y376" s="162"/>
      <c r="Z376" s="162"/>
    </row>
    <row r="377" spans="1:21" ht="16.5" customHeight="1">
      <c r="A377" s="140"/>
      <c r="B377" s="191" t="s">
        <v>245</v>
      </c>
      <c r="C377" s="140"/>
      <c r="D377" s="212"/>
      <c r="E377" s="210"/>
      <c r="F377" s="140"/>
      <c r="G377" s="140"/>
      <c r="H377" s="66"/>
      <c r="I377" s="140"/>
      <c r="J377" s="66"/>
      <c r="K377" s="66"/>
      <c r="L377" s="66"/>
      <c r="M377" s="211"/>
      <c r="N377" s="211"/>
      <c r="O377" s="211"/>
      <c r="S377" s="2"/>
      <c r="T377" s="2"/>
      <c r="U377" s="2"/>
    </row>
    <row r="378" spans="1:23" ht="96.75" customHeight="1">
      <c r="A378" s="10" t="s">
        <v>39</v>
      </c>
      <c r="B378" s="11" t="s">
        <v>40</v>
      </c>
      <c r="C378" s="12" t="s">
        <v>41</v>
      </c>
      <c r="D378" s="13" t="s">
        <v>42</v>
      </c>
      <c r="E378" s="12" t="s">
        <v>43</v>
      </c>
      <c r="F378" s="12" t="s">
        <v>44</v>
      </c>
      <c r="G378" s="12" t="s">
        <v>45</v>
      </c>
      <c r="H378" s="14" t="s">
        <v>46</v>
      </c>
      <c r="I378" s="15" t="s">
        <v>47</v>
      </c>
      <c r="J378" s="14" t="s">
        <v>48</v>
      </c>
      <c r="K378" s="14" t="s">
        <v>49</v>
      </c>
      <c r="L378" s="14" t="s">
        <v>50</v>
      </c>
      <c r="M378" s="12" t="s">
        <v>51</v>
      </c>
      <c r="N378" s="12" t="s">
        <v>52</v>
      </c>
      <c r="O378" s="16" t="s">
        <v>53</v>
      </c>
      <c r="P378" s="16" t="s">
        <v>54</v>
      </c>
      <c r="Q378" s="17" t="s">
        <v>55</v>
      </c>
      <c r="R378" s="17" t="s">
        <v>56</v>
      </c>
      <c r="S378" s="18" t="s">
        <v>57</v>
      </c>
      <c r="T378" s="19" t="s">
        <v>58</v>
      </c>
      <c r="U378" s="20" t="s">
        <v>59</v>
      </c>
      <c r="W378" s="21"/>
    </row>
    <row r="379" spans="1:23" ht="229.5" customHeight="1">
      <c r="A379" s="82">
        <v>1</v>
      </c>
      <c r="B379" s="68" t="s">
        <v>246</v>
      </c>
      <c r="C379" s="72" t="s">
        <v>61</v>
      </c>
      <c r="D379" s="152">
        <v>2</v>
      </c>
      <c r="E379" s="99">
        <v>10</v>
      </c>
      <c r="F379" s="49"/>
      <c r="G379" s="213"/>
      <c r="H379" s="86"/>
      <c r="I379" s="51"/>
      <c r="J379" s="29">
        <f>ROUND(H379*I379+H379,2)</f>
        <v>0</v>
      </c>
      <c r="K379" s="27">
        <f>ROUND(H379*E379,2)</f>
        <v>0</v>
      </c>
      <c r="L379" s="27">
        <f>ROUND(K379*I379+K379,2)</f>
        <v>0</v>
      </c>
      <c r="M379" s="22"/>
      <c r="N379" s="22"/>
      <c r="O379" s="26"/>
      <c r="P379" s="26"/>
      <c r="Q379" s="26"/>
      <c r="R379" s="26"/>
      <c r="S379" s="30">
        <v>10</v>
      </c>
      <c r="T379" s="27">
        <f>ROUND(S379*H379,2)</f>
        <v>0</v>
      </c>
      <c r="U379" s="27">
        <f>ROUND(T379*I379+T379,2)</f>
        <v>0</v>
      </c>
      <c r="W379" s="158"/>
    </row>
    <row r="380" spans="1:21" ht="12.75">
      <c r="A380" s="214"/>
      <c r="B380" s="62"/>
      <c r="C380" s="214"/>
      <c r="D380" s="214"/>
      <c r="E380" s="215"/>
      <c r="F380" s="214"/>
      <c r="G380" s="214"/>
      <c r="H380" s="216"/>
      <c r="I380" s="214"/>
      <c r="J380" s="90" t="s">
        <v>75</v>
      </c>
      <c r="K380" s="90">
        <f>SUM(K376:K379)</f>
        <v>0</v>
      </c>
      <c r="L380" s="106">
        <f>SUM(L376:L379)</f>
        <v>0</v>
      </c>
      <c r="M380" s="60"/>
      <c r="N380" s="60"/>
      <c r="O380" s="60"/>
      <c r="S380" s="114" t="s">
        <v>75</v>
      </c>
      <c r="T380" s="90">
        <f>T379</f>
        <v>0</v>
      </c>
      <c r="U380" s="106">
        <f>U379</f>
        <v>0</v>
      </c>
    </row>
    <row r="381" spans="1:21" ht="12.75">
      <c r="A381" s="214"/>
      <c r="B381" s="62"/>
      <c r="C381" s="214"/>
      <c r="D381" s="214"/>
      <c r="E381" s="215"/>
      <c r="F381" s="214"/>
      <c r="G381" s="214"/>
      <c r="H381" s="216"/>
      <c r="I381" s="214"/>
      <c r="J381" s="63"/>
      <c r="K381" s="63"/>
      <c r="L381" s="63"/>
      <c r="M381" s="60"/>
      <c r="N381" s="60"/>
      <c r="O381" s="60"/>
      <c r="S381" s="115"/>
      <c r="T381" s="63"/>
      <c r="U381" s="63"/>
    </row>
    <row r="382" spans="1:21" ht="12.75">
      <c r="A382" s="214"/>
      <c r="B382" s="62"/>
      <c r="C382" s="214"/>
      <c r="D382" s="214"/>
      <c r="E382" s="215"/>
      <c r="F382" s="214"/>
      <c r="G382" s="214"/>
      <c r="H382" s="216"/>
      <c r="I382" s="214"/>
      <c r="J382" s="63"/>
      <c r="K382" s="63"/>
      <c r="L382" s="63"/>
      <c r="M382" s="60"/>
      <c r="N382" s="60"/>
      <c r="O382" s="60"/>
      <c r="S382" s="115"/>
      <c r="T382" s="63"/>
      <c r="U382" s="63"/>
    </row>
    <row r="383" spans="1:21" ht="13.5" customHeight="1">
      <c r="A383" s="214"/>
      <c r="B383" s="62"/>
      <c r="C383" s="214"/>
      <c r="D383" s="214"/>
      <c r="E383" s="215"/>
      <c r="F383" s="214"/>
      <c r="G383" s="214"/>
      <c r="H383" s="216"/>
      <c r="I383" s="214"/>
      <c r="J383" s="63"/>
      <c r="K383" s="63"/>
      <c r="L383" s="63"/>
      <c r="M383" s="60"/>
      <c r="N383" s="60"/>
      <c r="O383" s="60"/>
      <c r="P383" s="389" t="s">
        <v>247</v>
      </c>
      <c r="Q383" s="389"/>
      <c r="R383" s="389"/>
      <c r="S383" s="389"/>
      <c r="T383" s="389"/>
      <c r="U383" s="389"/>
    </row>
    <row r="384" spans="1:21" ht="56.25" customHeight="1">
      <c r="A384" s="214"/>
      <c r="B384" s="62"/>
      <c r="C384" s="214"/>
      <c r="D384" s="214"/>
      <c r="E384" s="215"/>
      <c r="F384" s="214"/>
      <c r="G384" s="214"/>
      <c r="H384" s="216"/>
      <c r="I384" s="214"/>
      <c r="J384" s="63"/>
      <c r="K384" s="63"/>
      <c r="L384" s="63"/>
      <c r="M384" s="60"/>
      <c r="N384" s="60"/>
      <c r="O384" s="60"/>
      <c r="P384" s="41" t="s">
        <v>80</v>
      </c>
      <c r="Q384" s="41" t="s">
        <v>81</v>
      </c>
      <c r="R384" s="41" t="s">
        <v>58</v>
      </c>
      <c r="S384" s="42" t="s">
        <v>59</v>
      </c>
      <c r="T384" s="42" t="s">
        <v>82</v>
      </c>
      <c r="U384" s="42" t="s">
        <v>83</v>
      </c>
    </row>
    <row r="385" spans="1:21" ht="12.75">
      <c r="A385" s="214"/>
      <c r="B385" s="62"/>
      <c r="C385" s="214"/>
      <c r="D385" s="214"/>
      <c r="E385" s="215"/>
      <c r="F385" s="214"/>
      <c r="G385" s="214"/>
      <c r="H385" s="216"/>
      <c r="I385" s="214"/>
      <c r="J385" s="63"/>
      <c r="K385" s="63"/>
      <c r="L385" s="63"/>
      <c r="M385" s="60"/>
      <c r="N385" s="60"/>
      <c r="O385" s="60"/>
      <c r="P385" s="43">
        <f>K379</f>
        <v>0</v>
      </c>
      <c r="Q385" s="44">
        <f>L379</f>
        <v>0</v>
      </c>
      <c r="R385" s="45">
        <f>T379</f>
        <v>0</v>
      </c>
      <c r="S385" s="46">
        <f>U379</f>
        <v>0</v>
      </c>
      <c r="T385" s="44">
        <f>P385+R385</f>
        <v>0</v>
      </c>
      <c r="U385" s="47">
        <f>Q385+S385</f>
        <v>0</v>
      </c>
    </row>
    <row r="386" spans="1:15" ht="12.75">
      <c r="A386" s="214"/>
      <c r="B386" s="62"/>
      <c r="C386" s="214"/>
      <c r="D386" s="214"/>
      <c r="E386" s="215"/>
      <c r="F386" s="214"/>
      <c r="G386" s="214"/>
      <c r="H386" s="216"/>
      <c r="I386" s="214"/>
      <c r="J386" s="63"/>
      <c r="K386" s="63"/>
      <c r="L386" s="63"/>
      <c r="M386" s="60"/>
      <c r="N386" s="60"/>
      <c r="O386" s="60"/>
    </row>
    <row r="387" spans="1:15" ht="12.75">
      <c r="A387" s="214"/>
      <c r="B387" s="62"/>
      <c r="C387" s="214"/>
      <c r="D387" s="214"/>
      <c r="E387" s="215"/>
      <c r="F387" s="214"/>
      <c r="G387" s="214"/>
      <c r="H387" s="216"/>
      <c r="I387" s="214"/>
      <c r="J387" s="63"/>
      <c r="K387" s="63"/>
      <c r="L387" s="63"/>
      <c r="M387" s="60"/>
      <c r="N387" s="60"/>
      <c r="O387" s="60"/>
    </row>
    <row r="388" spans="1:15" ht="12.75">
      <c r="A388" s="214"/>
      <c r="B388" s="62"/>
      <c r="C388" s="214"/>
      <c r="D388" s="214"/>
      <c r="E388" s="215"/>
      <c r="F388" s="214"/>
      <c r="G388" s="214"/>
      <c r="H388" s="216"/>
      <c r="I388" s="214"/>
      <c r="J388" s="63"/>
      <c r="K388" s="63"/>
      <c r="L388" s="63"/>
      <c r="M388" s="60"/>
      <c r="N388" s="60"/>
      <c r="O388" s="60"/>
    </row>
    <row r="389" spans="1:15" ht="12.75">
      <c r="A389" s="214"/>
      <c r="B389" s="62"/>
      <c r="C389" s="214"/>
      <c r="D389" s="214"/>
      <c r="E389" s="215"/>
      <c r="F389" s="214"/>
      <c r="G389" s="214"/>
      <c r="H389" s="216"/>
      <c r="I389" s="214"/>
      <c r="J389" s="63"/>
      <c r="K389" s="63"/>
      <c r="L389" s="63"/>
      <c r="M389" s="60"/>
      <c r="N389" s="60"/>
      <c r="O389" s="60"/>
    </row>
    <row r="390" spans="1:15" ht="12.75">
      <c r="A390" s="48"/>
      <c r="B390" s="48" t="s">
        <v>248</v>
      </c>
      <c r="C390" s="56"/>
      <c r="D390" s="93"/>
      <c r="E390" s="57"/>
      <c r="F390" s="56"/>
      <c r="G390" s="56"/>
      <c r="H390" s="58"/>
      <c r="I390" s="59"/>
      <c r="J390" s="116"/>
      <c r="K390" s="116"/>
      <c r="L390" s="58"/>
      <c r="M390" s="60"/>
      <c r="N390" s="60"/>
      <c r="O390" s="60"/>
    </row>
    <row r="391" spans="1:23" ht="96" customHeight="1">
      <c r="A391" s="10" t="s">
        <v>39</v>
      </c>
      <c r="B391" s="11" t="s">
        <v>40</v>
      </c>
      <c r="C391" s="12" t="s">
        <v>41</v>
      </c>
      <c r="D391" s="13" t="s">
        <v>42</v>
      </c>
      <c r="E391" s="12" t="s">
        <v>43</v>
      </c>
      <c r="F391" s="12" t="s">
        <v>44</v>
      </c>
      <c r="G391" s="12" t="s">
        <v>45</v>
      </c>
      <c r="H391" s="14" t="s">
        <v>46</v>
      </c>
      <c r="I391" s="15" t="s">
        <v>47</v>
      </c>
      <c r="J391" s="14" t="s">
        <v>48</v>
      </c>
      <c r="K391" s="14" t="s">
        <v>49</v>
      </c>
      <c r="L391" s="14" t="s">
        <v>50</v>
      </c>
      <c r="M391" s="12" t="s">
        <v>51</v>
      </c>
      <c r="N391" s="12" t="s">
        <v>52</v>
      </c>
      <c r="O391" s="16" t="s">
        <v>53</v>
      </c>
      <c r="P391" s="16" t="s">
        <v>54</v>
      </c>
      <c r="Q391" s="17" t="s">
        <v>55</v>
      </c>
      <c r="R391" s="17" t="s">
        <v>56</v>
      </c>
      <c r="S391" s="18" t="s">
        <v>57</v>
      </c>
      <c r="T391" s="19" t="s">
        <v>58</v>
      </c>
      <c r="U391" s="20" t="s">
        <v>59</v>
      </c>
      <c r="W391" s="21"/>
    </row>
    <row r="392" spans="1:24" ht="189.75" customHeight="1">
      <c r="A392" s="75">
        <v>1</v>
      </c>
      <c r="B392" s="217" t="s">
        <v>249</v>
      </c>
      <c r="C392" s="72" t="s">
        <v>61</v>
      </c>
      <c r="D392" s="188">
        <v>200</v>
      </c>
      <c r="E392" s="81">
        <v>900</v>
      </c>
      <c r="F392" s="82"/>
      <c r="G392" s="160"/>
      <c r="H392" s="22"/>
      <c r="I392" s="51"/>
      <c r="J392" s="29">
        <f>ROUND(H392*I392+H392,2)</f>
        <v>0</v>
      </c>
      <c r="K392" s="27">
        <f>ROUND(H392*E392,2)</f>
        <v>0</v>
      </c>
      <c r="L392" s="27">
        <f>ROUND(K392*I392+K392,2)</f>
        <v>0</v>
      </c>
      <c r="M392" s="22"/>
      <c r="N392" s="22"/>
      <c r="O392" s="26"/>
      <c r="P392" s="26"/>
      <c r="Q392" s="26"/>
      <c r="R392" s="26"/>
      <c r="S392" s="30">
        <v>200</v>
      </c>
      <c r="T392" s="27">
        <f>ROUND(S392*H392,2)</f>
        <v>0</v>
      </c>
      <c r="U392" s="27">
        <f>ROUND(T392*I392+T392,2)</f>
        <v>0</v>
      </c>
      <c r="X392" s="158"/>
    </row>
    <row r="393" spans="1:21" ht="73.5" customHeight="1">
      <c r="A393" s="82">
        <v>2</v>
      </c>
      <c r="B393" s="218" t="s">
        <v>250</v>
      </c>
      <c r="C393" s="72" t="s">
        <v>61</v>
      </c>
      <c r="D393" s="152">
        <v>200</v>
      </c>
      <c r="E393" s="99">
        <v>800</v>
      </c>
      <c r="F393" s="82"/>
      <c r="G393" s="82"/>
      <c r="H393" s="22"/>
      <c r="I393" s="51"/>
      <c r="J393" s="29">
        <f>ROUND(H393*I393+H393,2)</f>
        <v>0</v>
      </c>
      <c r="K393" s="27">
        <f>ROUND(H393*E393,2)</f>
        <v>0</v>
      </c>
      <c r="L393" s="27">
        <f>ROUND(K393*I393+K393,2)</f>
        <v>0</v>
      </c>
      <c r="M393" s="22"/>
      <c r="N393" s="22"/>
      <c r="O393" s="22"/>
      <c r="P393" s="26"/>
      <c r="Q393" s="26"/>
      <c r="R393" s="26"/>
      <c r="S393" s="30">
        <v>400</v>
      </c>
      <c r="T393" s="27">
        <f>ROUND(S393*H393,2)</f>
        <v>0</v>
      </c>
      <c r="U393" s="27">
        <f>ROUND(T393*I393+T393,2)</f>
        <v>0</v>
      </c>
    </row>
    <row r="394" spans="1:21" ht="78.75" customHeight="1">
      <c r="A394" s="82">
        <v>3</v>
      </c>
      <c r="B394" s="49" t="s">
        <v>15</v>
      </c>
      <c r="C394" s="72" t="s">
        <v>61</v>
      </c>
      <c r="D394" s="152">
        <v>200</v>
      </c>
      <c r="E394" s="99">
        <v>500</v>
      </c>
      <c r="F394" s="82"/>
      <c r="G394" s="82"/>
      <c r="H394" s="22"/>
      <c r="I394" s="51"/>
      <c r="J394" s="29">
        <f>ROUND(H394*I394+H394,2)</f>
        <v>0</v>
      </c>
      <c r="K394" s="27">
        <f>ROUND(H394*E394,2)</f>
        <v>0</v>
      </c>
      <c r="L394" s="27">
        <f>ROUND(K394*I394+K394,2)</f>
        <v>0</v>
      </c>
      <c r="M394" s="22"/>
      <c r="N394" s="22"/>
      <c r="O394" s="22"/>
      <c r="P394" s="26"/>
      <c r="Q394" s="26"/>
      <c r="R394" s="26"/>
      <c r="S394" s="30">
        <v>200</v>
      </c>
      <c r="T394" s="27">
        <f>ROUND(S394*H394,2)</f>
        <v>0</v>
      </c>
      <c r="U394" s="27">
        <f>ROUND(T394*I394+T394,2)</f>
        <v>0</v>
      </c>
    </row>
    <row r="395" spans="1:26" s="346" customFormat="1" ht="99.75" customHeight="1">
      <c r="A395" s="82">
        <v>4</v>
      </c>
      <c r="B395" s="219" t="s">
        <v>16</v>
      </c>
      <c r="C395" s="72" t="s">
        <v>61</v>
      </c>
      <c r="D395" s="152">
        <v>100</v>
      </c>
      <c r="E395" s="69">
        <v>500</v>
      </c>
      <c r="F395" s="82"/>
      <c r="G395" s="82"/>
      <c r="H395" s="22"/>
      <c r="I395" s="51"/>
      <c r="J395" s="29">
        <f>ROUND(H395*I395+H395,2)</f>
        <v>0</v>
      </c>
      <c r="K395" s="27">
        <f>ROUND(H395*E395,2)</f>
        <v>0</v>
      </c>
      <c r="L395" s="27">
        <f>ROUND(K395*I395+K395,2)</f>
        <v>0</v>
      </c>
      <c r="M395" s="82"/>
      <c r="N395" s="82"/>
      <c r="O395" s="82"/>
      <c r="P395" s="258"/>
      <c r="Q395" s="258"/>
      <c r="R395" s="258"/>
      <c r="S395" s="30">
        <f>E395/5</f>
        <v>100</v>
      </c>
      <c r="T395" s="27">
        <f>ROUND(S395*H395,2)</f>
        <v>0</v>
      </c>
      <c r="U395" s="27">
        <f>ROUND(T395*I395+T395,2)</f>
        <v>0</v>
      </c>
      <c r="V395" s="220"/>
      <c r="W395" s="220"/>
      <c r="X395" s="220"/>
      <c r="Y395" s="220"/>
      <c r="Z395" s="220"/>
    </row>
    <row r="396" spans="1:21" ht="12.75">
      <c r="A396" s="405"/>
      <c r="B396" s="405"/>
      <c r="C396" s="405"/>
      <c r="D396" s="405"/>
      <c r="E396" s="405"/>
      <c r="F396" s="405"/>
      <c r="G396" s="56"/>
      <c r="H396" s="58"/>
      <c r="I396" s="59"/>
      <c r="J396" s="90" t="s">
        <v>75</v>
      </c>
      <c r="K396" s="90">
        <f>SUM(K392:K395)</f>
        <v>0</v>
      </c>
      <c r="L396" s="106">
        <f>SUM(L392:L395)</f>
        <v>0</v>
      </c>
      <c r="M396" s="60"/>
      <c r="N396" s="60"/>
      <c r="O396" s="60"/>
      <c r="S396" s="114" t="s">
        <v>75</v>
      </c>
      <c r="T396" s="90">
        <f>SUM(T392:T395)</f>
        <v>0</v>
      </c>
      <c r="U396" s="106">
        <f>SUM(U392:U395)</f>
        <v>0</v>
      </c>
    </row>
    <row r="397" spans="1:21" ht="12.75">
      <c r="A397" s="390"/>
      <c r="B397" s="390"/>
      <c r="C397" s="390"/>
      <c r="D397" s="390"/>
      <c r="E397" s="390"/>
      <c r="F397" s="390"/>
      <c r="G397" s="56"/>
      <c r="H397" s="58"/>
      <c r="I397" s="59"/>
      <c r="J397" s="63"/>
      <c r="K397" s="63"/>
      <c r="L397" s="63"/>
      <c r="M397" s="60"/>
      <c r="N397" s="60"/>
      <c r="O397" s="60"/>
      <c r="S397" s="115"/>
      <c r="T397" s="63"/>
      <c r="U397" s="63"/>
    </row>
    <row r="398" spans="10:21" ht="12.75">
      <c r="J398" s="63"/>
      <c r="K398" s="63"/>
      <c r="L398" s="63"/>
      <c r="M398" s="60"/>
      <c r="N398" s="60"/>
      <c r="O398" s="60"/>
      <c r="S398" s="115"/>
      <c r="T398" s="63"/>
      <c r="U398" s="63"/>
    </row>
    <row r="399" spans="10:21" ht="13.5" customHeight="1">
      <c r="J399" s="63"/>
      <c r="K399" s="63"/>
      <c r="L399" s="63"/>
      <c r="M399" s="60"/>
      <c r="N399" s="60"/>
      <c r="O399" s="60"/>
      <c r="P399" s="389" t="s">
        <v>17</v>
      </c>
      <c r="Q399" s="389"/>
      <c r="R399" s="389"/>
      <c r="S399" s="389"/>
      <c r="T399" s="389"/>
      <c r="U399" s="389"/>
    </row>
    <row r="400" spans="10:21" ht="59.25" customHeight="1">
      <c r="J400" s="63"/>
      <c r="K400" s="63"/>
      <c r="L400" s="63"/>
      <c r="M400" s="60"/>
      <c r="N400" s="60"/>
      <c r="O400" s="60"/>
      <c r="P400" s="41" t="s">
        <v>80</v>
      </c>
      <c r="Q400" s="41" t="s">
        <v>81</v>
      </c>
      <c r="R400" s="41" t="s">
        <v>58</v>
      </c>
      <c r="S400" s="42" t="s">
        <v>59</v>
      </c>
      <c r="T400" s="42" t="s">
        <v>82</v>
      </c>
      <c r="U400" s="42" t="s">
        <v>83</v>
      </c>
    </row>
    <row r="401" spans="10:21" ht="12.75">
      <c r="J401" s="63"/>
      <c r="K401" s="63"/>
      <c r="L401" s="63"/>
      <c r="M401" s="60"/>
      <c r="N401" s="60"/>
      <c r="O401" s="60"/>
      <c r="P401" s="43">
        <f>K396</f>
        <v>0</v>
      </c>
      <c r="Q401" s="44">
        <f>L396</f>
        <v>0</v>
      </c>
      <c r="R401" s="45">
        <f>T396</f>
        <v>0</v>
      </c>
      <c r="S401" s="46">
        <f>U396</f>
        <v>0</v>
      </c>
      <c r="T401" s="44">
        <f>P401+R401</f>
        <v>0</v>
      </c>
      <c r="U401" s="47">
        <f>Q401+S401</f>
        <v>0</v>
      </c>
    </row>
    <row r="402" spans="10:21" ht="12.75">
      <c r="J402" s="63"/>
      <c r="K402" s="63"/>
      <c r="L402" s="63"/>
      <c r="M402" s="60"/>
      <c r="N402" s="60"/>
      <c r="O402" s="60"/>
      <c r="S402" s="115"/>
      <c r="T402" s="63"/>
      <c r="U402" s="63"/>
    </row>
    <row r="403" spans="10:21" ht="12.75">
      <c r="J403" s="63"/>
      <c r="K403" s="63"/>
      <c r="L403" s="63"/>
      <c r="M403" s="60"/>
      <c r="N403" s="60"/>
      <c r="O403" s="60"/>
      <c r="S403" s="115"/>
      <c r="T403" s="63"/>
      <c r="U403" s="63"/>
    </row>
    <row r="404" spans="13:15" ht="12.75">
      <c r="M404" s="60"/>
      <c r="N404" s="60"/>
      <c r="O404" s="60"/>
    </row>
    <row r="405" spans="1:15" ht="12.75">
      <c r="A405" s="48"/>
      <c r="B405" s="92" t="s">
        <v>18</v>
      </c>
      <c r="C405" s="56"/>
      <c r="D405" s="93"/>
      <c r="E405" s="57"/>
      <c r="F405" s="48"/>
      <c r="G405" s="56"/>
      <c r="H405" s="58"/>
      <c r="I405" s="95"/>
      <c r="J405" s="58"/>
      <c r="K405" s="58"/>
      <c r="L405" s="58"/>
      <c r="M405" s="60"/>
      <c r="N405" s="60"/>
      <c r="O405" s="60"/>
    </row>
    <row r="406" spans="1:23" ht="96" customHeight="1">
      <c r="A406" s="10" t="s">
        <v>39</v>
      </c>
      <c r="B406" s="11" t="s">
        <v>40</v>
      </c>
      <c r="C406" s="12" t="s">
        <v>41</v>
      </c>
      <c r="D406" s="13" t="s">
        <v>42</v>
      </c>
      <c r="E406" s="12" t="s">
        <v>43</v>
      </c>
      <c r="F406" s="12" t="s">
        <v>44</v>
      </c>
      <c r="G406" s="12" t="s">
        <v>45</v>
      </c>
      <c r="H406" s="14" t="s">
        <v>46</v>
      </c>
      <c r="I406" s="15" t="s">
        <v>47</v>
      </c>
      <c r="J406" s="14" t="s">
        <v>48</v>
      </c>
      <c r="K406" s="14" t="s">
        <v>49</v>
      </c>
      <c r="L406" s="14" t="s">
        <v>50</v>
      </c>
      <c r="M406" s="12" t="s">
        <v>51</v>
      </c>
      <c r="N406" s="12" t="s">
        <v>52</v>
      </c>
      <c r="O406" s="16" t="s">
        <v>53</v>
      </c>
      <c r="P406" s="16" t="s">
        <v>54</v>
      </c>
      <c r="Q406" s="17" t="s">
        <v>55</v>
      </c>
      <c r="R406" s="17" t="s">
        <v>56</v>
      </c>
      <c r="S406" s="18" t="s">
        <v>57</v>
      </c>
      <c r="T406" s="19" t="s">
        <v>58</v>
      </c>
      <c r="U406" s="20" t="s">
        <v>59</v>
      </c>
      <c r="W406" s="21"/>
    </row>
    <row r="407" spans="1:24" ht="66" customHeight="1">
      <c r="A407" s="82">
        <v>1</v>
      </c>
      <c r="B407" s="88" t="s">
        <v>19</v>
      </c>
      <c r="C407" s="72" t="s">
        <v>61</v>
      </c>
      <c r="D407" s="152">
        <v>2000</v>
      </c>
      <c r="E407" s="69">
        <v>5000</v>
      </c>
      <c r="F407" s="347"/>
      <c r="G407" s="221"/>
      <c r="H407" s="154"/>
      <c r="I407" s="51"/>
      <c r="J407" s="29">
        <f>ROUND(H407*I407+H407,2)</f>
        <v>0</v>
      </c>
      <c r="K407" s="27">
        <f>ROUND(H407*E407,2)</f>
        <v>0</v>
      </c>
      <c r="L407" s="27">
        <f>ROUND(K407*I407+K407,2)</f>
        <v>0</v>
      </c>
      <c r="M407" s="22"/>
      <c r="N407" s="22"/>
      <c r="O407" s="26"/>
      <c r="P407" s="26"/>
      <c r="Q407" s="26"/>
      <c r="R407" s="26"/>
      <c r="S407" s="30">
        <v>2000</v>
      </c>
      <c r="T407" s="27">
        <f>ROUND(S407*H407,2)</f>
        <v>0</v>
      </c>
      <c r="U407" s="27">
        <f>ROUND(T407*I407+T407,2)</f>
        <v>0</v>
      </c>
      <c r="W407" s="21"/>
      <c r="X407" s="158"/>
    </row>
    <row r="408" spans="1:21" ht="39" customHeight="1">
      <c r="A408" s="82">
        <v>2</v>
      </c>
      <c r="B408" s="68" t="s">
        <v>20</v>
      </c>
      <c r="C408" s="72" t="s">
        <v>61</v>
      </c>
      <c r="D408" s="152">
        <v>100</v>
      </c>
      <c r="E408" s="99">
        <v>400</v>
      </c>
      <c r="F408" s="347"/>
      <c r="G408" s="221"/>
      <c r="H408" s="154"/>
      <c r="I408" s="51"/>
      <c r="J408" s="29">
        <f>ROUND(H408*I408+H408,2)</f>
        <v>0</v>
      </c>
      <c r="K408" s="27">
        <f>ROUND(H408*E408,2)</f>
        <v>0</v>
      </c>
      <c r="L408" s="27">
        <f>ROUND(K408*I408+K408,2)</f>
        <v>0</v>
      </c>
      <c r="M408" s="22"/>
      <c r="N408" s="22"/>
      <c r="O408" s="22"/>
      <c r="P408" s="26"/>
      <c r="Q408" s="26"/>
      <c r="R408" s="26"/>
      <c r="S408" s="30">
        <v>500</v>
      </c>
      <c r="T408" s="27">
        <f>ROUND(S408*H408,2)</f>
        <v>0</v>
      </c>
      <c r="U408" s="27">
        <f>ROUND(T408*I408+T408,2)</f>
        <v>0</v>
      </c>
    </row>
    <row r="409" spans="1:21" ht="40.5" customHeight="1">
      <c r="A409" s="82">
        <v>3</v>
      </c>
      <c r="B409" s="68" t="s">
        <v>21</v>
      </c>
      <c r="C409" s="72" t="s">
        <v>61</v>
      </c>
      <c r="D409" s="152">
        <v>10</v>
      </c>
      <c r="E409" s="99">
        <v>50</v>
      </c>
      <c r="F409" s="348"/>
      <c r="G409" s="221"/>
      <c r="H409" s="154"/>
      <c r="I409" s="51"/>
      <c r="J409" s="29">
        <f>ROUND(H409*I409+H409,2)</f>
        <v>0</v>
      </c>
      <c r="K409" s="27">
        <f>ROUND(H409*E409,2)</f>
        <v>0</v>
      </c>
      <c r="L409" s="27">
        <f>ROUND(K409*I409+K409,2)</f>
        <v>0</v>
      </c>
      <c r="M409" s="22"/>
      <c r="N409" s="22"/>
      <c r="O409" s="22"/>
      <c r="P409" s="26"/>
      <c r="Q409" s="26"/>
      <c r="R409" s="26"/>
      <c r="S409" s="30">
        <f>E409/5</f>
        <v>10</v>
      </c>
      <c r="T409" s="27">
        <f>ROUND(S409*H409,2)</f>
        <v>0</v>
      </c>
      <c r="U409" s="27">
        <f>ROUND(T409*I409+T409,2)</f>
        <v>0</v>
      </c>
    </row>
    <row r="410" spans="1:21" ht="21" customHeight="1">
      <c r="A410" s="174"/>
      <c r="B410" s="349"/>
      <c r="C410" s="198"/>
      <c r="D410" s="222"/>
      <c r="E410" s="344"/>
      <c r="F410" s="174"/>
      <c r="G410" s="350"/>
      <c r="H410" s="351"/>
      <c r="I410" s="223"/>
      <c r="J410" s="90" t="s">
        <v>75</v>
      </c>
      <c r="K410" s="90">
        <f>SUM(K407:K409)</f>
        <v>0</v>
      </c>
      <c r="L410" s="90">
        <f>SUM(L407:L409)</f>
        <v>0</v>
      </c>
      <c r="M410" s="181"/>
      <c r="N410" s="181"/>
      <c r="O410" s="181"/>
      <c r="P410" s="200"/>
      <c r="Q410" s="200"/>
      <c r="R410" s="200"/>
      <c r="S410" s="114" t="s">
        <v>75</v>
      </c>
      <c r="T410" s="90">
        <f>SUM(T407:T409)</f>
        <v>0</v>
      </c>
      <c r="U410" s="90">
        <f>SUM(U407:U409)</f>
        <v>0</v>
      </c>
    </row>
    <row r="411" spans="1:21" ht="4.5" customHeight="1">
      <c r="A411" s="408"/>
      <c r="B411" s="408"/>
      <c r="C411" s="408"/>
      <c r="D411" s="408"/>
      <c r="E411" s="408"/>
      <c r="F411" s="408"/>
      <c r="G411" s="408"/>
      <c r="H411" s="408"/>
      <c r="I411" s="408"/>
      <c r="J411" s="408"/>
      <c r="K411" s="408"/>
      <c r="L411" s="408"/>
      <c r="M411" s="408"/>
      <c r="N411" s="408"/>
      <c r="O411" s="408"/>
      <c r="P411" s="408"/>
      <c r="Q411" s="408"/>
      <c r="R411" s="408"/>
      <c r="S411" s="408"/>
      <c r="T411" s="408"/>
      <c r="U411" s="408"/>
    </row>
    <row r="412" spans="1:26" ht="33.75" customHeight="1">
      <c r="A412" s="82"/>
      <c r="B412" s="352" t="s">
        <v>22</v>
      </c>
      <c r="C412" s="72" t="s">
        <v>23</v>
      </c>
      <c r="D412" s="152" t="s">
        <v>24</v>
      </c>
      <c r="E412" s="99">
        <v>24</v>
      </c>
      <c r="F412" s="221"/>
      <c r="G412" s="221"/>
      <c r="H412" s="154"/>
      <c r="I412" s="51"/>
      <c r="J412" s="29">
        <f>ROUND(H412*I412+H412,2)</f>
        <v>0</v>
      </c>
      <c r="K412" s="27">
        <f>ROUND(H412*E412,2)</f>
        <v>0</v>
      </c>
      <c r="L412" s="27">
        <f>ROUND(K412*I412+K412,2)</f>
        <v>0</v>
      </c>
      <c r="M412" s="22" t="s">
        <v>24</v>
      </c>
      <c r="N412" s="22" t="s">
        <v>24</v>
      </c>
      <c r="O412" s="22" t="s">
        <v>24</v>
      </c>
      <c r="P412" s="22" t="s">
        <v>24</v>
      </c>
      <c r="Q412" s="22" t="s">
        <v>24</v>
      </c>
      <c r="R412" s="22" t="s">
        <v>24</v>
      </c>
      <c r="S412" s="30" t="s">
        <v>24</v>
      </c>
      <c r="T412" s="27" t="s">
        <v>24</v>
      </c>
      <c r="U412" s="27" t="s">
        <v>24</v>
      </c>
      <c r="V412" s="409"/>
      <c r="W412" s="409"/>
      <c r="X412" s="409"/>
      <c r="Y412" s="409"/>
      <c r="Z412" s="409"/>
    </row>
    <row r="413" spans="1:26" ht="12" customHeight="1">
      <c r="A413" s="410"/>
      <c r="B413" s="410"/>
      <c r="C413" s="410"/>
      <c r="D413" s="410"/>
      <c r="E413" s="410"/>
      <c r="F413" s="410"/>
      <c r="G413" s="410"/>
      <c r="H413" s="410"/>
      <c r="I413" s="59"/>
      <c r="J413" s="2"/>
      <c r="K413" s="2"/>
      <c r="L413" s="2"/>
      <c r="M413" s="60"/>
      <c r="N413" s="60"/>
      <c r="O413" s="60"/>
      <c r="S413" s="2"/>
      <c r="T413" s="2"/>
      <c r="U413" s="2"/>
      <c r="V413" s="409"/>
      <c r="W413" s="409"/>
      <c r="X413" s="409"/>
      <c r="Y413" s="409"/>
      <c r="Z413" s="409"/>
    </row>
    <row r="414" spans="1:21" ht="13.5" thickBot="1">
      <c r="A414" s="390"/>
      <c r="B414" s="390"/>
      <c r="C414" s="390"/>
      <c r="D414" s="390"/>
      <c r="E414" s="390"/>
      <c r="F414" s="390"/>
      <c r="G414" s="214"/>
      <c r="H414" s="216"/>
      <c r="I414" s="214"/>
      <c r="J414" s="63"/>
      <c r="K414" s="63"/>
      <c r="L414" s="63"/>
      <c r="M414" s="60"/>
      <c r="N414" s="60"/>
      <c r="O414" s="60"/>
      <c r="S414" s="115"/>
      <c r="T414" s="63"/>
      <c r="U414" s="63"/>
    </row>
    <row r="415" spans="1:21" ht="17.25" customHeight="1">
      <c r="A415" s="56"/>
      <c r="B415" s="56"/>
      <c r="C415" s="56"/>
      <c r="D415" s="56"/>
      <c r="E415" s="56"/>
      <c r="F415" s="56"/>
      <c r="G415" s="214"/>
      <c r="H415" s="216"/>
      <c r="I415" s="214"/>
      <c r="J415" s="63"/>
      <c r="K415" s="63"/>
      <c r="L415" s="63"/>
      <c r="M415" s="60"/>
      <c r="N415" s="60"/>
      <c r="O415" s="60"/>
      <c r="P415" s="389" t="s">
        <v>25</v>
      </c>
      <c r="Q415" s="389"/>
      <c r="R415" s="389"/>
      <c r="S415" s="389"/>
      <c r="T415" s="389"/>
      <c r="U415" s="389"/>
    </row>
    <row r="416" spans="1:21" ht="51">
      <c r="A416" s="56"/>
      <c r="B416" s="56"/>
      <c r="C416" s="56"/>
      <c r="D416" s="56"/>
      <c r="E416" s="56"/>
      <c r="F416" s="56"/>
      <c r="G416" s="214"/>
      <c r="H416" s="216"/>
      <c r="I416" s="214"/>
      <c r="J416" s="63"/>
      <c r="K416" s="63"/>
      <c r="L416" s="63"/>
      <c r="M416" s="60"/>
      <c r="N416" s="60"/>
      <c r="O416" s="60"/>
      <c r="P416" s="41" t="s">
        <v>80</v>
      </c>
      <c r="Q416" s="41" t="s">
        <v>81</v>
      </c>
      <c r="R416" s="41" t="s">
        <v>58</v>
      </c>
      <c r="S416" s="42" t="s">
        <v>59</v>
      </c>
      <c r="T416" s="42" t="s">
        <v>82</v>
      </c>
      <c r="U416" s="42" t="s">
        <v>83</v>
      </c>
    </row>
    <row r="417" spans="1:21" ht="12.75">
      <c r="A417" s="56"/>
      <c r="B417" s="56"/>
      <c r="C417" s="56"/>
      <c r="D417" s="56"/>
      <c r="E417" s="56"/>
      <c r="F417" s="56"/>
      <c r="G417" s="214"/>
      <c r="H417" s="216"/>
      <c r="I417" s="214"/>
      <c r="J417" s="63"/>
      <c r="K417" s="63"/>
      <c r="L417" s="63"/>
      <c r="M417" s="60"/>
      <c r="N417" s="60"/>
      <c r="O417" s="60"/>
      <c r="P417" s="43">
        <f>K410+K412</f>
        <v>0</v>
      </c>
      <c r="Q417" s="44">
        <f>L410+L412</f>
        <v>0</v>
      </c>
      <c r="R417" s="45">
        <f>T410</f>
        <v>0</v>
      </c>
      <c r="S417" s="46">
        <f>U410</f>
        <v>0</v>
      </c>
      <c r="T417" s="44">
        <f>P417+R417</f>
        <v>0</v>
      </c>
      <c r="U417" s="47">
        <f>Q417+S417</f>
        <v>0</v>
      </c>
    </row>
    <row r="418" spans="1:21" ht="12.75">
      <c r="A418" s="56"/>
      <c r="B418" s="56"/>
      <c r="C418" s="56"/>
      <c r="D418" s="56"/>
      <c r="E418" s="56"/>
      <c r="F418" s="56"/>
      <c r="G418" s="214"/>
      <c r="H418" s="216"/>
      <c r="I418" s="214"/>
      <c r="J418" s="63"/>
      <c r="K418" s="63"/>
      <c r="L418" s="63"/>
      <c r="M418" s="60"/>
      <c r="N418" s="60"/>
      <c r="O418" s="60"/>
      <c r="S418" s="115"/>
      <c r="T418" s="63"/>
      <c r="U418" s="63"/>
    </row>
    <row r="419" spans="13:15" ht="12.75">
      <c r="M419" s="60"/>
      <c r="N419" s="60"/>
      <c r="O419" s="60"/>
    </row>
    <row r="420" spans="1:15" ht="12.75">
      <c r="A420" s="48"/>
      <c r="B420" s="92" t="s">
        <v>26</v>
      </c>
      <c r="C420" s="56"/>
      <c r="D420" s="93"/>
      <c r="E420" s="57"/>
      <c r="F420" s="48"/>
      <c r="G420" s="56"/>
      <c r="H420" s="58"/>
      <c r="I420" s="95"/>
      <c r="J420" s="58"/>
      <c r="K420" s="58"/>
      <c r="L420" s="58"/>
      <c r="M420" s="60"/>
      <c r="N420" s="60"/>
      <c r="O420" s="60"/>
    </row>
    <row r="421" spans="1:24" ht="101.25" customHeight="1">
      <c r="A421" s="10" t="s">
        <v>39</v>
      </c>
      <c r="B421" s="11" t="s">
        <v>40</v>
      </c>
      <c r="C421" s="12" t="s">
        <v>41</v>
      </c>
      <c r="D421" s="13" t="s">
        <v>42</v>
      </c>
      <c r="E421" s="12" t="s">
        <v>43</v>
      </c>
      <c r="F421" s="12" t="s">
        <v>44</v>
      </c>
      <c r="G421" s="12" t="s">
        <v>45</v>
      </c>
      <c r="H421" s="14" t="s">
        <v>46</v>
      </c>
      <c r="I421" s="15" t="s">
        <v>47</v>
      </c>
      <c r="J421" s="14" t="s">
        <v>48</v>
      </c>
      <c r="K421" s="14" t="s">
        <v>49</v>
      </c>
      <c r="L421" s="14" t="s">
        <v>50</v>
      </c>
      <c r="M421" s="12" t="s">
        <v>51</v>
      </c>
      <c r="N421" s="12" t="s">
        <v>52</v>
      </c>
      <c r="O421" s="16" t="s">
        <v>53</v>
      </c>
      <c r="P421" s="16" t="s">
        <v>54</v>
      </c>
      <c r="Q421" s="17" t="s">
        <v>55</v>
      </c>
      <c r="R421" s="17" t="s">
        <v>56</v>
      </c>
      <c r="S421" s="18" t="s">
        <v>57</v>
      </c>
      <c r="T421" s="19" t="s">
        <v>58</v>
      </c>
      <c r="U421" s="20" t="s">
        <v>59</v>
      </c>
      <c r="W421" s="21"/>
      <c r="X421" s="158"/>
    </row>
    <row r="422" spans="1:21" ht="36" customHeight="1">
      <c r="A422" s="82">
        <v>1</v>
      </c>
      <c r="B422" s="167" t="s">
        <v>27</v>
      </c>
      <c r="C422" s="72" t="s">
        <v>61</v>
      </c>
      <c r="D422" s="152">
        <v>10</v>
      </c>
      <c r="E422" s="69">
        <v>20</v>
      </c>
      <c r="F422" s="101"/>
      <c r="G422" s="225"/>
      <c r="H422" s="86"/>
      <c r="I422" s="51"/>
      <c r="J422" s="29">
        <f>ROUND(H422*I422+H422,2)</f>
        <v>0</v>
      </c>
      <c r="K422" s="27">
        <f>ROUND(H422*E422,2)</f>
        <v>0</v>
      </c>
      <c r="L422" s="27">
        <f>ROUND(K422*I422+K422,2)</f>
        <v>0</v>
      </c>
      <c r="M422" s="22"/>
      <c r="N422" s="22"/>
      <c r="O422" s="26"/>
      <c r="P422" s="26"/>
      <c r="Q422" s="26"/>
      <c r="R422" s="26"/>
      <c r="S422" s="30">
        <v>5</v>
      </c>
      <c r="T422" s="27">
        <f>ROUND(S422*H422,2)</f>
        <v>0</v>
      </c>
      <c r="U422" s="27">
        <f>ROUND(T422*I422+T422,2)</f>
        <v>0</v>
      </c>
    </row>
    <row r="423" spans="1:21" ht="12.75">
      <c r="A423" s="405"/>
      <c r="B423" s="405"/>
      <c r="C423" s="405"/>
      <c r="D423" s="405"/>
      <c r="E423" s="405"/>
      <c r="F423" s="405"/>
      <c r="G423" s="56"/>
      <c r="H423" s="58"/>
      <c r="I423" s="59"/>
      <c r="J423" s="90" t="s">
        <v>75</v>
      </c>
      <c r="K423" s="90">
        <f>SUM(K422:K422)</f>
        <v>0</v>
      </c>
      <c r="L423" s="106">
        <f>SUM(L422:L422)</f>
        <v>0</v>
      </c>
      <c r="M423" s="60"/>
      <c r="N423" s="60"/>
      <c r="O423" s="60"/>
      <c r="S423" s="114" t="s">
        <v>75</v>
      </c>
      <c r="T423" s="90">
        <f>SUM(T422:T422)</f>
        <v>0</v>
      </c>
      <c r="U423" s="106">
        <f>SUM(U422:U422)</f>
        <v>0</v>
      </c>
    </row>
    <row r="424" spans="1:21" ht="12.75">
      <c r="A424" s="390"/>
      <c r="B424" s="390"/>
      <c r="C424" s="390"/>
      <c r="D424" s="390"/>
      <c r="E424" s="390"/>
      <c r="F424" s="390"/>
      <c r="G424" s="56"/>
      <c r="H424" s="58"/>
      <c r="I424" s="59"/>
      <c r="J424" s="63"/>
      <c r="K424" s="63"/>
      <c r="L424" s="63"/>
      <c r="M424" s="60"/>
      <c r="N424" s="60"/>
      <c r="O424" s="60"/>
      <c r="S424" s="115"/>
      <c r="T424" s="63"/>
      <c r="U424" s="63"/>
    </row>
    <row r="425" spans="1:21" ht="12.75">
      <c r="A425" s="56"/>
      <c r="B425" s="56"/>
      <c r="C425" s="56"/>
      <c r="D425" s="56"/>
      <c r="E425" s="57"/>
      <c r="F425" s="56"/>
      <c r="G425" s="56"/>
      <c r="H425" s="58"/>
      <c r="I425" s="59"/>
      <c r="J425" s="63"/>
      <c r="K425" s="63"/>
      <c r="L425" s="63"/>
      <c r="M425" s="60"/>
      <c r="N425" s="60"/>
      <c r="O425" s="60"/>
      <c r="S425" s="115"/>
      <c r="T425" s="63"/>
      <c r="U425" s="63"/>
    </row>
    <row r="426" spans="1:21" ht="12.75">
      <c r="A426" s="56"/>
      <c r="B426" s="56"/>
      <c r="C426" s="56"/>
      <c r="D426" s="56"/>
      <c r="E426" s="57"/>
      <c r="F426" s="56"/>
      <c r="G426" s="56"/>
      <c r="H426" s="58"/>
      <c r="I426" s="59"/>
      <c r="J426" s="63"/>
      <c r="K426" s="63"/>
      <c r="L426" s="63"/>
      <c r="M426" s="60"/>
      <c r="N426" s="60"/>
      <c r="O426" s="60"/>
      <c r="S426" s="115"/>
      <c r="T426" s="63"/>
      <c r="U426" s="63"/>
    </row>
    <row r="427" spans="1:21" ht="12.75" customHeight="1">
      <c r="A427" s="56"/>
      <c r="B427" s="56"/>
      <c r="C427" s="56"/>
      <c r="D427" s="56"/>
      <c r="E427" s="57"/>
      <c r="F427" s="56"/>
      <c r="G427" s="56"/>
      <c r="H427" s="58"/>
      <c r="I427" s="59"/>
      <c r="J427" s="63"/>
      <c r="K427" s="63"/>
      <c r="L427" s="63"/>
      <c r="M427" s="60"/>
      <c r="N427" s="60"/>
      <c r="O427" s="60"/>
      <c r="P427" s="389" t="s">
        <v>28</v>
      </c>
      <c r="Q427" s="389"/>
      <c r="R427" s="389"/>
      <c r="S427" s="389"/>
      <c r="T427" s="389"/>
      <c r="U427" s="389"/>
    </row>
    <row r="428" spans="1:21" ht="51">
      <c r="A428" s="56"/>
      <c r="B428" s="56"/>
      <c r="C428" s="56"/>
      <c r="D428" s="56"/>
      <c r="E428" s="57"/>
      <c r="F428" s="56"/>
      <c r="G428" s="56"/>
      <c r="H428" s="58"/>
      <c r="I428" s="59"/>
      <c r="J428" s="63"/>
      <c r="K428" s="63"/>
      <c r="L428" s="63"/>
      <c r="M428" s="60"/>
      <c r="N428" s="60"/>
      <c r="O428" s="60"/>
      <c r="P428" s="41" t="s">
        <v>80</v>
      </c>
      <c r="Q428" s="41" t="s">
        <v>81</v>
      </c>
      <c r="R428" s="41" t="s">
        <v>58</v>
      </c>
      <c r="S428" s="42" t="s">
        <v>59</v>
      </c>
      <c r="T428" s="42" t="s">
        <v>82</v>
      </c>
      <c r="U428" s="42" t="s">
        <v>83</v>
      </c>
    </row>
    <row r="429" spans="1:21" ht="13.5" thickBot="1">
      <c r="A429" s="56"/>
      <c r="B429" s="56"/>
      <c r="C429" s="56"/>
      <c r="D429" s="56"/>
      <c r="E429" s="57"/>
      <c r="F429" s="56"/>
      <c r="G429" s="56"/>
      <c r="H429" s="58"/>
      <c r="I429" s="59"/>
      <c r="J429" s="63"/>
      <c r="K429" s="63"/>
      <c r="L429" s="63"/>
      <c r="M429" s="60"/>
      <c r="N429" s="60"/>
      <c r="O429" s="60"/>
      <c r="P429" s="43">
        <f>K423</f>
        <v>0</v>
      </c>
      <c r="Q429" s="44">
        <f>L423</f>
        <v>0</v>
      </c>
      <c r="R429" s="45">
        <f>T423</f>
        <v>0</v>
      </c>
      <c r="S429" s="46">
        <f>U423</f>
        <v>0</v>
      </c>
      <c r="T429" s="44">
        <f>P429+R429</f>
        <v>0</v>
      </c>
      <c r="U429" s="47">
        <f>Q429+S429</f>
        <v>0</v>
      </c>
    </row>
    <row r="430" spans="1:15" ht="8.25" customHeight="1">
      <c r="A430" s="56"/>
      <c r="B430" s="56"/>
      <c r="C430" s="56"/>
      <c r="D430" s="56"/>
      <c r="E430" s="56"/>
      <c r="F430" s="56"/>
      <c r="G430" s="56"/>
      <c r="H430" s="58"/>
      <c r="I430" s="59"/>
      <c r="J430" s="63"/>
      <c r="K430" s="63"/>
      <c r="L430" s="63"/>
      <c r="M430" s="60"/>
      <c r="N430" s="60"/>
      <c r="O430" s="60"/>
    </row>
    <row r="431" spans="1:15" ht="12.75">
      <c r="A431" s="48"/>
      <c r="B431" s="92" t="s">
        <v>29</v>
      </c>
      <c r="C431" s="56"/>
      <c r="D431" s="226"/>
      <c r="E431" s="57"/>
      <c r="F431" s="48"/>
      <c r="G431" s="56"/>
      <c r="H431" s="58"/>
      <c r="I431" s="95"/>
      <c r="J431" s="58"/>
      <c r="K431" s="58"/>
      <c r="L431" s="58"/>
      <c r="M431" s="60"/>
      <c r="N431" s="60"/>
      <c r="O431" s="60"/>
    </row>
    <row r="432" spans="1:23" ht="99" customHeight="1">
      <c r="A432" s="10" t="s">
        <v>39</v>
      </c>
      <c r="B432" s="11" t="s">
        <v>40</v>
      </c>
      <c r="C432" s="12" t="s">
        <v>41</v>
      </c>
      <c r="D432" s="13" t="s">
        <v>42</v>
      </c>
      <c r="E432" s="12" t="s">
        <v>43</v>
      </c>
      <c r="F432" s="12" t="s">
        <v>44</v>
      </c>
      <c r="G432" s="12" t="s">
        <v>45</v>
      </c>
      <c r="H432" s="14" t="s">
        <v>46</v>
      </c>
      <c r="I432" s="15" t="s">
        <v>47</v>
      </c>
      <c r="J432" s="14" t="s">
        <v>48</v>
      </c>
      <c r="K432" s="14" t="s">
        <v>49</v>
      </c>
      <c r="L432" s="14" t="s">
        <v>50</v>
      </c>
      <c r="M432" s="12" t="s">
        <v>51</v>
      </c>
      <c r="N432" s="12" t="s">
        <v>52</v>
      </c>
      <c r="O432" s="16" t="s">
        <v>53</v>
      </c>
      <c r="P432" s="16" t="s">
        <v>54</v>
      </c>
      <c r="Q432" s="17" t="s">
        <v>55</v>
      </c>
      <c r="R432" s="17" t="s">
        <v>56</v>
      </c>
      <c r="S432" s="18" t="s">
        <v>57</v>
      </c>
      <c r="T432" s="19" t="s">
        <v>58</v>
      </c>
      <c r="U432" s="20" t="s">
        <v>59</v>
      </c>
      <c r="W432" s="21"/>
    </row>
    <row r="433" spans="1:24" ht="50.25" customHeight="1">
      <c r="A433" s="75">
        <v>1</v>
      </c>
      <c r="B433" s="187" t="s">
        <v>30</v>
      </c>
      <c r="C433" s="72" t="s">
        <v>61</v>
      </c>
      <c r="D433" s="227">
        <v>1000</v>
      </c>
      <c r="E433" s="228">
        <v>3000</v>
      </c>
      <c r="F433" s="53"/>
      <c r="G433" s="229"/>
      <c r="H433" s="230"/>
      <c r="I433" s="144"/>
      <c r="J433" s="29">
        <f>ROUND(H433*I433+H433,2)</f>
        <v>0</v>
      </c>
      <c r="K433" s="27">
        <f>ROUND(H433*E433,2)</f>
        <v>0</v>
      </c>
      <c r="L433" s="27">
        <f>ROUND(K433*I433+K433,2)</f>
        <v>0</v>
      </c>
      <c r="M433" s="22"/>
      <c r="N433" s="22"/>
      <c r="O433" s="26"/>
      <c r="P433" s="26"/>
      <c r="Q433" s="26"/>
      <c r="R433" s="26"/>
      <c r="S433" s="30">
        <v>2000</v>
      </c>
      <c r="T433" s="27">
        <f>ROUND(S433*H433,2)</f>
        <v>0</v>
      </c>
      <c r="U433" s="27">
        <f>ROUND(T433*I433+T433,2)</f>
        <v>0</v>
      </c>
      <c r="X433" s="158"/>
    </row>
    <row r="434" spans="1:21" ht="19.5" customHeight="1">
      <c r="A434" s="82">
        <v>2</v>
      </c>
      <c r="B434" s="50" t="s">
        <v>31</v>
      </c>
      <c r="C434" s="72" t="s">
        <v>61</v>
      </c>
      <c r="D434" s="152">
        <v>20</v>
      </c>
      <c r="E434" s="103">
        <v>30</v>
      </c>
      <c r="F434" s="221"/>
      <c r="G434" s="221"/>
      <c r="H434" s="154"/>
      <c r="I434" s="28"/>
      <c r="J434" s="29">
        <f>ROUND(H434*I434+H434,2)</f>
        <v>0</v>
      </c>
      <c r="K434" s="27">
        <f>ROUND(H434*E434,2)</f>
        <v>0</v>
      </c>
      <c r="L434" s="27">
        <f>ROUND(K434*I434+K434,2)</f>
        <v>0</v>
      </c>
      <c r="M434" s="109"/>
      <c r="N434" s="22"/>
      <c r="O434" s="22"/>
      <c r="P434" s="26"/>
      <c r="Q434" s="26"/>
      <c r="R434" s="26"/>
      <c r="S434" s="30">
        <v>30</v>
      </c>
      <c r="T434" s="27">
        <f>ROUND(S434*H434,2)</f>
        <v>0</v>
      </c>
      <c r="U434" s="27">
        <f>ROUND(T434*I434+T434,2)</f>
        <v>0</v>
      </c>
    </row>
    <row r="435" spans="1:21" ht="28.5" customHeight="1">
      <c r="A435" s="82">
        <v>3</v>
      </c>
      <c r="B435" s="50" t="s">
        <v>32</v>
      </c>
      <c r="C435" s="72" t="s">
        <v>61</v>
      </c>
      <c r="D435" s="152">
        <v>100</v>
      </c>
      <c r="E435" s="99">
        <v>200</v>
      </c>
      <c r="F435" s="221"/>
      <c r="G435" s="221"/>
      <c r="H435" s="154"/>
      <c r="I435" s="51"/>
      <c r="J435" s="29">
        <f>ROUND(H435*I435+H435,2)</f>
        <v>0</v>
      </c>
      <c r="K435" s="27">
        <f>ROUND(H435*E435,2)</f>
        <v>0</v>
      </c>
      <c r="L435" s="27">
        <f>ROUND(K435*I435+K435,2)</f>
        <v>0</v>
      </c>
      <c r="M435" s="22"/>
      <c r="N435" s="22"/>
      <c r="O435" s="22"/>
      <c r="P435" s="26"/>
      <c r="Q435" s="26"/>
      <c r="R435" s="26"/>
      <c r="S435" s="30">
        <f>E435/5</f>
        <v>40</v>
      </c>
      <c r="T435" s="27">
        <f>ROUND(S435*H435,2)</f>
        <v>0</v>
      </c>
      <c r="U435" s="27">
        <f>ROUND(T435*I435+T435,2)</f>
        <v>0</v>
      </c>
    </row>
    <row r="436" spans="1:21" ht="42" customHeight="1">
      <c r="A436" s="82">
        <v>4</v>
      </c>
      <c r="B436" s="50" t="s">
        <v>33</v>
      </c>
      <c r="C436" s="72" t="s">
        <v>61</v>
      </c>
      <c r="D436" s="152">
        <v>100</v>
      </c>
      <c r="E436" s="99">
        <v>200</v>
      </c>
      <c r="F436" s="221"/>
      <c r="G436" s="221"/>
      <c r="H436" s="154"/>
      <c r="I436" s="51"/>
      <c r="J436" s="29">
        <f>ROUND(H436*I436+H436,2)</f>
        <v>0</v>
      </c>
      <c r="K436" s="27">
        <f>ROUND(H436*E436,2)</f>
        <v>0</v>
      </c>
      <c r="L436" s="27">
        <f>ROUND(K436*I436+K436,2)</f>
        <v>0</v>
      </c>
      <c r="M436" s="22"/>
      <c r="N436" s="22"/>
      <c r="O436" s="22"/>
      <c r="P436" s="26"/>
      <c r="Q436" s="26"/>
      <c r="R436" s="26"/>
      <c r="S436" s="30">
        <v>50</v>
      </c>
      <c r="T436" s="27">
        <f>ROUND(S436*H436,2)</f>
        <v>0</v>
      </c>
      <c r="U436" s="27">
        <f>ROUND(T436*I436+T436,2)</f>
        <v>0</v>
      </c>
    </row>
    <row r="437" spans="1:21" ht="12.75">
      <c r="A437" s="390"/>
      <c r="B437" s="390"/>
      <c r="C437" s="390"/>
      <c r="D437" s="390"/>
      <c r="E437" s="390"/>
      <c r="F437" s="390"/>
      <c r="G437" s="56"/>
      <c r="H437" s="58"/>
      <c r="I437" s="59"/>
      <c r="J437" s="90" t="s">
        <v>75</v>
      </c>
      <c r="K437" s="90">
        <f>SUM(K433:K436)</f>
        <v>0</v>
      </c>
      <c r="L437" s="90">
        <f>SUM(L433:L436)</f>
        <v>0</v>
      </c>
      <c r="M437" s="60"/>
      <c r="N437" s="60"/>
      <c r="O437" s="60"/>
      <c r="S437" s="114" t="s">
        <v>75</v>
      </c>
      <c r="T437" s="90">
        <f>SUM(T433:T436)</f>
        <v>0</v>
      </c>
      <c r="U437" s="90">
        <f>SUM(U433:U436)</f>
        <v>0</v>
      </c>
    </row>
    <row r="438" spans="1:21" ht="12.75">
      <c r="A438" s="407" t="s">
        <v>34</v>
      </c>
      <c r="B438" s="407"/>
      <c r="C438" s="407"/>
      <c r="D438" s="407"/>
      <c r="E438" s="407"/>
      <c r="F438" s="407"/>
      <c r="G438" s="56"/>
      <c r="H438" s="58"/>
      <c r="I438" s="59"/>
      <c r="J438" s="63"/>
      <c r="K438" s="63"/>
      <c r="L438" s="63"/>
      <c r="M438" s="60"/>
      <c r="N438" s="60"/>
      <c r="O438" s="60"/>
      <c r="S438" s="115"/>
      <c r="T438" s="63"/>
      <c r="U438" s="63"/>
    </row>
    <row r="439" spans="10:21" ht="12.75">
      <c r="J439" s="63"/>
      <c r="K439" s="63"/>
      <c r="L439" s="63"/>
      <c r="M439" s="60"/>
      <c r="N439" s="60"/>
      <c r="O439" s="60"/>
      <c r="S439" s="115"/>
      <c r="T439" s="63"/>
      <c r="U439" s="63"/>
    </row>
    <row r="440" spans="10:21" ht="13.5" customHeight="1">
      <c r="J440" s="63"/>
      <c r="K440" s="63"/>
      <c r="L440" s="63"/>
      <c r="M440" s="60"/>
      <c r="N440" s="60"/>
      <c r="O440" s="60"/>
      <c r="P440" s="389" t="s">
        <v>35</v>
      </c>
      <c r="Q440" s="389"/>
      <c r="R440" s="389"/>
      <c r="S440" s="389"/>
      <c r="T440" s="389"/>
      <c r="U440" s="389"/>
    </row>
    <row r="441" spans="10:21" ht="62.25" customHeight="1">
      <c r="J441" s="63"/>
      <c r="K441" s="63"/>
      <c r="L441" s="63"/>
      <c r="M441" s="60"/>
      <c r="N441" s="60"/>
      <c r="O441" s="60"/>
      <c r="P441" s="41" t="s">
        <v>80</v>
      </c>
      <c r="Q441" s="41" t="s">
        <v>81</v>
      </c>
      <c r="R441" s="41" t="s">
        <v>58</v>
      </c>
      <c r="S441" s="42" t="s">
        <v>59</v>
      </c>
      <c r="T441" s="42" t="s">
        <v>82</v>
      </c>
      <c r="U441" s="42" t="s">
        <v>83</v>
      </c>
    </row>
    <row r="442" spans="10:21" ht="12.75">
      <c r="J442" s="63"/>
      <c r="K442" s="63"/>
      <c r="L442" s="63"/>
      <c r="M442" s="60"/>
      <c r="N442" s="60"/>
      <c r="O442" s="60"/>
      <c r="P442" s="43">
        <f>K437</f>
        <v>0</v>
      </c>
      <c r="Q442" s="44">
        <f>L437</f>
        <v>0</v>
      </c>
      <c r="R442" s="45">
        <f>T437</f>
        <v>0</v>
      </c>
      <c r="S442" s="46">
        <f>U437</f>
        <v>0</v>
      </c>
      <c r="T442" s="44">
        <f>P442+R442</f>
        <v>0</v>
      </c>
      <c r="U442" s="47">
        <f>Q442+S442</f>
        <v>0</v>
      </c>
    </row>
    <row r="443" spans="10:15" ht="12.75">
      <c r="J443" s="63"/>
      <c r="K443" s="63"/>
      <c r="L443" s="63"/>
      <c r="M443" s="60"/>
      <c r="N443" s="60"/>
      <c r="O443" s="60"/>
    </row>
    <row r="444" spans="10:15" ht="12.75">
      <c r="J444" s="63"/>
      <c r="K444" s="63"/>
      <c r="L444" s="63"/>
      <c r="M444" s="60"/>
      <c r="N444" s="60"/>
      <c r="O444" s="60"/>
    </row>
    <row r="445" spans="1:15" ht="12.75">
      <c r="A445" s="48"/>
      <c r="B445" s="92" t="s">
        <v>36</v>
      </c>
      <c r="C445" s="56"/>
      <c r="D445" s="231"/>
      <c r="E445" s="57"/>
      <c r="F445" s="48"/>
      <c r="G445" s="56"/>
      <c r="H445" s="58"/>
      <c r="I445" s="95"/>
      <c r="J445" s="58"/>
      <c r="K445" s="58"/>
      <c r="L445" s="58"/>
      <c r="M445" s="60"/>
      <c r="N445" s="60"/>
      <c r="O445" s="60"/>
    </row>
    <row r="446" spans="1:23" ht="95.25" customHeight="1">
      <c r="A446" s="10" t="s">
        <v>39</v>
      </c>
      <c r="B446" s="11" t="s">
        <v>40</v>
      </c>
      <c r="C446" s="12" t="s">
        <v>41</v>
      </c>
      <c r="D446" s="13" t="s">
        <v>42</v>
      </c>
      <c r="E446" s="12" t="s">
        <v>43</v>
      </c>
      <c r="F446" s="12" t="s">
        <v>44</v>
      </c>
      <c r="G446" s="12" t="s">
        <v>45</v>
      </c>
      <c r="H446" s="14" t="s">
        <v>46</v>
      </c>
      <c r="I446" s="15" t="s">
        <v>47</v>
      </c>
      <c r="J446" s="14" t="s">
        <v>48</v>
      </c>
      <c r="K446" s="14" t="s">
        <v>49</v>
      </c>
      <c r="L446" s="14" t="s">
        <v>50</v>
      </c>
      <c r="M446" s="12" t="s">
        <v>51</v>
      </c>
      <c r="N446" s="12" t="s">
        <v>52</v>
      </c>
      <c r="O446" s="16" t="s">
        <v>53</v>
      </c>
      <c r="P446" s="16" t="s">
        <v>54</v>
      </c>
      <c r="Q446" s="17" t="s">
        <v>55</v>
      </c>
      <c r="R446" s="17" t="s">
        <v>56</v>
      </c>
      <c r="S446" s="18" t="s">
        <v>57</v>
      </c>
      <c r="T446" s="19" t="s">
        <v>58</v>
      </c>
      <c r="U446" s="20" t="s">
        <v>59</v>
      </c>
      <c r="W446" s="21"/>
    </row>
    <row r="447" spans="1:24" ht="205.5" customHeight="1">
      <c r="A447" s="75">
        <v>1</v>
      </c>
      <c r="B447" s="232" t="s">
        <v>37</v>
      </c>
      <c r="C447" s="72" t="s">
        <v>61</v>
      </c>
      <c r="D447" s="227">
        <v>2000</v>
      </c>
      <c r="E447" s="81">
        <v>4000</v>
      </c>
      <c r="F447" s="229"/>
      <c r="G447" s="229"/>
      <c r="H447" s="79"/>
      <c r="I447" s="51"/>
      <c r="J447" s="29">
        <f aca="true" t="shared" si="43" ref="J447:J455">ROUND(H447*I447+H447,2)</f>
        <v>0</v>
      </c>
      <c r="K447" s="27">
        <f aca="true" t="shared" si="44" ref="K447:K455">ROUND(H447*E447,2)</f>
        <v>0</v>
      </c>
      <c r="L447" s="27">
        <f aca="true" t="shared" si="45" ref="L447:L455">ROUND(K447*I447+K447,2)</f>
        <v>0</v>
      </c>
      <c r="M447" s="22"/>
      <c r="N447" s="22"/>
      <c r="O447" s="26"/>
      <c r="P447" s="26"/>
      <c r="Q447" s="26"/>
      <c r="R447" s="26"/>
      <c r="S447" s="30">
        <v>1000</v>
      </c>
      <c r="T447" s="27">
        <f aca="true" t="shared" si="46" ref="T447:T455">ROUND(S447*H447,2)</f>
        <v>0</v>
      </c>
      <c r="U447" s="27">
        <f aca="true" t="shared" si="47" ref="U447:U455">ROUND(T447*I447+T447,2)</f>
        <v>0</v>
      </c>
      <c r="X447" s="158"/>
    </row>
    <row r="448" spans="1:21" ht="168.75" customHeight="1">
      <c r="A448" s="75">
        <v>2</v>
      </c>
      <c r="B448" s="232" t="s">
        <v>173</v>
      </c>
      <c r="C448" s="72" t="s">
        <v>61</v>
      </c>
      <c r="D448" s="72">
        <v>25</v>
      </c>
      <c r="E448" s="99">
        <v>100</v>
      </c>
      <c r="F448" s="221"/>
      <c r="G448" s="221"/>
      <c r="H448" s="86"/>
      <c r="I448" s="51"/>
      <c r="J448" s="29">
        <f t="shared" si="43"/>
        <v>0</v>
      </c>
      <c r="K448" s="27">
        <f t="shared" si="44"/>
        <v>0</v>
      </c>
      <c r="L448" s="27">
        <f t="shared" si="45"/>
        <v>0</v>
      </c>
      <c r="M448" s="22"/>
      <c r="N448" s="22"/>
      <c r="O448" s="22"/>
      <c r="P448" s="26"/>
      <c r="Q448" s="26"/>
      <c r="R448" s="26"/>
      <c r="S448" s="30">
        <v>25</v>
      </c>
      <c r="T448" s="27">
        <f t="shared" si="46"/>
        <v>0</v>
      </c>
      <c r="U448" s="27">
        <f t="shared" si="47"/>
        <v>0</v>
      </c>
    </row>
    <row r="449" spans="1:21" ht="189" customHeight="1">
      <c r="A449" s="75">
        <v>3</v>
      </c>
      <c r="B449" s="233" t="s">
        <v>174</v>
      </c>
      <c r="C449" s="72" t="s">
        <v>61</v>
      </c>
      <c r="D449" s="120">
        <v>250</v>
      </c>
      <c r="E449" s="81">
        <v>500</v>
      </c>
      <c r="F449" s="229"/>
      <c r="G449" s="229"/>
      <c r="H449" s="79"/>
      <c r="I449" s="51"/>
      <c r="J449" s="29">
        <f t="shared" si="43"/>
        <v>0</v>
      </c>
      <c r="K449" s="27">
        <f t="shared" si="44"/>
        <v>0</v>
      </c>
      <c r="L449" s="27">
        <f t="shared" si="45"/>
        <v>0</v>
      </c>
      <c r="M449" s="22"/>
      <c r="N449" s="22"/>
      <c r="O449" s="22"/>
      <c r="P449" s="26"/>
      <c r="Q449" s="26"/>
      <c r="R449" s="26"/>
      <c r="S449" s="30">
        <v>300</v>
      </c>
      <c r="T449" s="27">
        <f t="shared" si="46"/>
        <v>0</v>
      </c>
      <c r="U449" s="27">
        <f t="shared" si="47"/>
        <v>0</v>
      </c>
    </row>
    <row r="450" spans="1:21" ht="201.75" customHeight="1">
      <c r="A450" s="75">
        <v>4</v>
      </c>
      <c r="B450" s="353" t="s">
        <v>175</v>
      </c>
      <c r="C450" s="72" t="s">
        <v>61</v>
      </c>
      <c r="D450" s="120">
        <v>50</v>
      </c>
      <c r="E450" s="81">
        <v>200</v>
      </c>
      <c r="F450" s="229"/>
      <c r="G450" s="229"/>
      <c r="H450" s="79"/>
      <c r="I450" s="51"/>
      <c r="J450" s="29">
        <f t="shared" si="43"/>
        <v>0</v>
      </c>
      <c r="K450" s="27">
        <f t="shared" si="44"/>
        <v>0</v>
      </c>
      <c r="L450" s="27">
        <f t="shared" si="45"/>
        <v>0</v>
      </c>
      <c r="M450" s="22"/>
      <c r="N450" s="22"/>
      <c r="O450" s="22"/>
      <c r="P450" s="26"/>
      <c r="Q450" s="26"/>
      <c r="R450" s="26"/>
      <c r="S450" s="30">
        <v>50</v>
      </c>
      <c r="T450" s="27">
        <f t="shared" si="46"/>
        <v>0</v>
      </c>
      <c r="U450" s="27">
        <f t="shared" si="47"/>
        <v>0</v>
      </c>
    </row>
    <row r="451" spans="1:21" ht="100.5" customHeight="1">
      <c r="A451" s="75">
        <v>5</v>
      </c>
      <c r="B451" s="234" t="s">
        <v>176</v>
      </c>
      <c r="C451" s="72" t="s">
        <v>61</v>
      </c>
      <c r="D451" s="120">
        <v>100</v>
      </c>
      <c r="E451" s="81">
        <v>400</v>
      </c>
      <c r="F451" s="229"/>
      <c r="G451" s="229"/>
      <c r="H451" s="79"/>
      <c r="I451" s="51"/>
      <c r="J451" s="29">
        <f t="shared" si="43"/>
        <v>0</v>
      </c>
      <c r="K451" s="27">
        <f t="shared" si="44"/>
        <v>0</v>
      </c>
      <c r="L451" s="27">
        <f t="shared" si="45"/>
        <v>0</v>
      </c>
      <c r="M451" s="22"/>
      <c r="N451" s="22"/>
      <c r="O451" s="22"/>
      <c r="P451" s="26"/>
      <c r="Q451" s="26"/>
      <c r="R451" s="26"/>
      <c r="S451" s="30">
        <v>200</v>
      </c>
      <c r="T451" s="27">
        <f t="shared" si="46"/>
        <v>0</v>
      </c>
      <c r="U451" s="27">
        <f t="shared" si="47"/>
        <v>0</v>
      </c>
    </row>
    <row r="452" spans="1:21" ht="364.5" customHeight="1">
      <c r="A452" s="75">
        <v>6</v>
      </c>
      <c r="B452" s="354" t="s">
        <v>251</v>
      </c>
      <c r="C452" s="72" t="s">
        <v>61</v>
      </c>
      <c r="D452" s="120">
        <v>50</v>
      </c>
      <c r="E452" s="81">
        <v>200</v>
      </c>
      <c r="F452" s="229"/>
      <c r="G452" s="229"/>
      <c r="H452" s="79"/>
      <c r="I452" s="144"/>
      <c r="J452" s="29">
        <f t="shared" si="43"/>
        <v>0</v>
      </c>
      <c r="K452" s="27">
        <f t="shared" si="44"/>
        <v>0</v>
      </c>
      <c r="L452" s="27">
        <f t="shared" si="45"/>
        <v>0</v>
      </c>
      <c r="M452" s="22"/>
      <c r="N452" s="22"/>
      <c r="O452" s="22"/>
      <c r="P452" s="26"/>
      <c r="Q452" s="26"/>
      <c r="R452" s="26"/>
      <c r="S452" s="30">
        <v>50</v>
      </c>
      <c r="T452" s="27">
        <f t="shared" si="46"/>
        <v>0</v>
      </c>
      <c r="U452" s="27">
        <f t="shared" si="47"/>
        <v>0</v>
      </c>
    </row>
    <row r="453" spans="1:21" ht="355.5" customHeight="1">
      <c r="A453" s="75">
        <v>7</v>
      </c>
      <c r="B453" s="354" t="s">
        <v>252</v>
      </c>
      <c r="C453" s="72" t="s">
        <v>253</v>
      </c>
      <c r="D453" s="120">
        <v>4</v>
      </c>
      <c r="E453" s="81">
        <v>8</v>
      </c>
      <c r="F453" s="229"/>
      <c r="G453" s="229"/>
      <c r="H453" s="79"/>
      <c r="I453" s="85"/>
      <c r="J453" s="29">
        <f t="shared" si="43"/>
        <v>0</v>
      </c>
      <c r="K453" s="27">
        <f t="shared" si="44"/>
        <v>0</v>
      </c>
      <c r="L453" s="27">
        <f t="shared" si="45"/>
        <v>0</v>
      </c>
      <c r="M453" s="332"/>
      <c r="N453" s="161"/>
      <c r="O453" s="22"/>
      <c r="P453" s="26"/>
      <c r="Q453" s="26"/>
      <c r="R453" s="26"/>
      <c r="S453" s="30">
        <v>4</v>
      </c>
      <c r="T453" s="27">
        <f t="shared" si="46"/>
        <v>0</v>
      </c>
      <c r="U453" s="27">
        <f t="shared" si="47"/>
        <v>0</v>
      </c>
    </row>
    <row r="454" spans="1:26" s="26" customFormat="1" ht="331.5" customHeight="1">
      <c r="A454" s="75">
        <v>8</v>
      </c>
      <c r="B454" s="355" t="s">
        <v>252</v>
      </c>
      <c r="C454" s="72" t="s">
        <v>61</v>
      </c>
      <c r="D454" s="120">
        <v>5</v>
      </c>
      <c r="E454" s="81">
        <v>20</v>
      </c>
      <c r="F454" s="229"/>
      <c r="G454" s="229"/>
      <c r="H454" s="79"/>
      <c r="I454" s="144"/>
      <c r="J454" s="29">
        <f t="shared" si="43"/>
        <v>0</v>
      </c>
      <c r="K454" s="27">
        <f t="shared" si="44"/>
        <v>0</v>
      </c>
      <c r="L454" s="27">
        <f t="shared" si="45"/>
        <v>0</v>
      </c>
      <c r="M454" s="161"/>
      <c r="N454" s="161"/>
      <c r="O454" s="22"/>
      <c r="S454" s="30">
        <v>40</v>
      </c>
      <c r="T454" s="27">
        <f t="shared" si="46"/>
        <v>0</v>
      </c>
      <c r="U454" s="27">
        <f t="shared" si="47"/>
        <v>0</v>
      </c>
      <c r="V454" s="162"/>
      <c r="W454" s="162"/>
      <c r="X454" s="235"/>
      <c r="Y454" s="207"/>
      <c r="Z454" s="207"/>
    </row>
    <row r="455" spans="1:26" s="200" customFormat="1" ht="48.75" customHeight="1">
      <c r="A455" s="82">
        <v>9</v>
      </c>
      <c r="B455" s="233" t="s">
        <v>254</v>
      </c>
      <c r="C455" s="72" t="s">
        <v>61</v>
      </c>
      <c r="D455" s="72">
        <v>6</v>
      </c>
      <c r="E455" s="99">
        <v>12</v>
      </c>
      <c r="F455" s="221"/>
      <c r="G455" s="221"/>
      <c r="H455" s="86"/>
      <c r="I455" s="51"/>
      <c r="J455" s="29">
        <f t="shared" si="43"/>
        <v>0</v>
      </c>
      <c r="K455" s="27">
        <f t="shared" si="44"/>
        <v>0</v>
      </c>
      <c r="L455" s="27">
        <f t="shared" si="45"/>
        <v>0</v>
      </c>
      <c r="M455" s="22"/>
      <c r="N455" s="22"/>
      <c r="O455" s="22"/>
      <c r="P455" s="26"/>
      <c r="Q455" s="26"/>
      <c r="R455" s="26"/>
      <c r="S455" s="30">
        <v>6</v>
      </c>
      <c r="T455" s="27">
        <f t="shared" si="46"/>
        <v>0</v>
      </c>
      <c r="U455" s="27">
        <f t="shared" si="47"/>
        <v>0</v>
      </c>
      <c r="V455" s="162"/>
      <c r="W455" s="162"/>
      <c r="X455" s="162"/>
      <c r="Y455" s="162"/>
      <c r="Z455" s="162"/>
    </row>
    <row r="456" spans="1:21" ht="12.75">
      <c r="A456" s="390"/>
      <c r="B456" s="390"/>
      <c r="C456" s="390"/>
      <c r="D456" s="390"/>
      <c r="E456" s="390"/>
      <c r="F456" s="390"/>
      <c r="G456" s="56"/>
      <c r="H456" s="58"/>
      <c r="I456" s="59"/>
      <c r="J456" s="90" t="s">
        <v>75</v>
      </c>
      <c r="K456" s="90">
        <f>SUM(K447:K455)</f>
        <v>0</v>
      </c>
      <c r="L456" s="90">
        <f>SUM(L447:L455)</f>
        <v>0</v>
      </c>
      <c r="M456" s="60"/>
      <c r="N456" s="60"/>
      <c r="O456" s="60"/>
      <c r="S456" s="114" t="s">
        <v>75</v>
      </c>
      <c r="T456" s="90">
        <f>SUM(T447:T455)</f>
        <v>0</v>
      </c>
      <c r="U456" s="90">
        <f>SUM(U447:U455)</f>
        <v>0</v>
      </c>
    </row>
    <row r="457" spans="1:21" ht="12.75">
      <c r="A457" s="390"/>
      <c r="B457" s="390"/>
      <c r="C457" s="390"/>
      <c r="D457" s="390"/>
      <c r="E457" s="390"/>
      <c r="F457" s="390"/>
      <c r="G457" s="56"/>
      <c r="H457" s="58"/>
      <c r="I457" s="59"/>
      <c r="J457" s="63"/>
      <c r="K457" s="63"/>
      <c r="L457" s="63"/>
      <c r="M457" s="60"/>
      <c r="N457" s="60"/>
      <c r="O457" s="60"/>
      <c r="S457" s="115"/>
      <c r="T457" s="63"/>
      <c r="U457" s="63"/>
    </row>
    <row r="458" spans="1:21" ht="12.75">
      <c r="A458" s="1"/>
      <c r="B458" s="220"/>
      <c r="J458" s="63"/>
      <c r="K458" s="63"/>
      <c r="L458" s="63"/>
      <c r="M458" s="60"/>
      <c r="N458" s="60"/>
      <c r="O458" s="60"/>
      <c r="S458" s="115"/>
      <c r="T458" s="63"/>
      <c r="U458" s="63"/>
    </row>
    <row r="459" spans="1:21" ht="12.75">
      <c r="A459" s="1"/>
      <c r="B459" s="220"/>
      <c r="J459" s="63"/>
      <c r="K459" s="63"/>
      <c r="L459" s="63"/>
      <c r="M459" s="60"/>
      <c r="N459" s="60"/>
      <c r="O459" s="60"/>
      <c r="S459" s="115"/>
      <c r="T459" s="63"/>
      <c r="U459" s="63"/>
    </row>
    <row r="460" spans="16:21" ht="12.75" customHeight="1">
      <c r="P460" s="389" t="s">
        <v>255</v>
      </c>
      <c r="Q460" s="389"/>
      <c r="R460" s="389"/>
      <c r="S460" s="389"/>
      <c r="T460" s="389"/>
      <c r="U460" s="389"/>
    </row>
    <row r="461" spans="1:21" ht="60" customHeight="1">
      <c r="A461" s="1"/>
      <c r="B461" s="220"/>
      <c r="J461" s="63"/>
      <c r="K461" s="63"/>
      <c r="L461" s="63"/>
      <c r="M461" s="60"/>
      <c r="N461" s="60"/>
      <c r="O461" s="60"/>
      <c r="P461" s="41" t="s">
        <v>80</v>
      </c>
      <c r="Q461" s="41" t="s">
        <v>81</v>
      </c>
      <c r="R461" s="41" t="s">
        <v>58</v>
      </c>
      <c r="S461" s="42" t="s">
        <v>59</v>
      </c>
      <c r="T461" s="42" t="s">
        <v>82</v>
      </c>
      <c r="U461" s="42" t="s">
        <v>83</v>
      </c>
    </row>
    <row r="462" spans="1:21" ht="12.75">
      <c r="A462" s="1"/>
      <c r="B462" s="220"/>
      <c r="J462" s="63"/>
      <c r="K462" s="63"/>
      <c r="L462" s="63"/>
      <c r="M462" s="60"/>
      <c r="N462" s="60"/>
      <c r="O462" s="60"/>
      <c r="P462" s="43">
        <f>K456</f>
        <v>0</v>
      </c>
      <c r="Q462" s="44">
        <f>L456</f>
        <v>0</v>
      </c>
      <c r="R462" s="45">
        <f>T456</f>
        <v>0</v>
      </c>
      <c r="S462" s="46">
        <f>U456</f>
        <v>0</v>
      </c>
      <c r="T462" s="44">
        <f>P462+R462</f>
        <v>0</v>
      </c>
      <c r="U462" s="47">
        <f>Q462+S462</f>
        <v>0</v>
      </c>
    </row>
    <row r="463" spans="1:21" ht="12.75">
      <c r="A463" s="1"/>
      <c r="B463" s="220"/>
      <c r="J463" s="63"/>
      <c r="K463" s="63"/>
      <c r="L463" s="63"/>
      <c r="M463" s="60"/>
      <c r="N463" s="60"/>
      <c r="O463" s="60"/>
      <c r="S463" s="115"/>
      <c r="T463" s="63"/>
      <c r="U463" s="63"/>
    </row>
    <row r="464" spans="1:21" ht="12.75">
      <c r="A464" s="1"/>
      <c r="B464" s="220"/>
      <c r="J464" s="63"/>
      <c r="K464" s="63"/>
      <c r="L464" s="63"/>
      <c r="M464" s="60"/>
      <c r="N464" s="60"/>
      <c r="O464" s="60"/>
      <c r="S464" s="115"/>
      <c r="T464" s="63"/>
      <c r="U464" s="63"/>
    </row>
    <row r="465" spans="1:15" ht="12.75">
      <c r="A465" s="56"/>
      <c r="B465" s="56"/>
      <c r="C465" s="56"/>
      <c r="D465" s="56"/>
      <c r="E465" s="56"/>
      <c r="F465" s="56"/>
      <c r="G465" s="56"/>
      <c r="H465" s="58"/>
      <c r="I465" s="59"/>
      <c r="J465" s="63"/>
      <c r="K465" s="63"/>
      <c r="L465" s="63"/>
      <c r="M465" s="60"/>
      <c r="N465" s="60"/>
      <c r="O465" s="60"/>
    </row>
    <row r="466" spans="1:15" ht="12.75">
      <c r="A466" s="56"/>
      <c r="B466" s="56"/>
      <c r="C466" s="56"/>
      <c r="D466" s="56"/>
      <c r="E466" s="56"/>
      <c r="F466" s="56"/>
      <c r="G466" s="56"/>
      <c r="H466" s="58"/>
      <c r="I466" s="59"/>
      <c r="J466" s="63"/>
      <c r="K466" s="63"/>
      <c r="L466" s="63"/>
      <c r="M466" s="60"/>
      <c r="N466" s="60"/>
      <c r="O466" s="60"/>
    </row>
    <row r="467" spans="1:15" ht="12.75">
      <c r="A467" s="56"/>
      <c r="B467" s="56"/>
      <c r="C467" s="56"/>
      <c r="D467" s="56"/>
      <c r="E467" s="56"/>
      <c r="F467" s="56"/>
      <c r="G467" s="56"/>
      <c r="H467" s="58"/>
      <c r="I467" s="59"/>
      <c r="J467" s="63"/>
      <c r="K467" s="63"/>
      <c r="L467" s="63"/>
      <c r="M467" s="60"/>
      <c r="N467" s="60"/>
      <c r="O467" s="60"/>
    </row>
    <row r="468" spans="1:15" ht="12.75">
      <c r="A468" s="236"/>
      <c r="B468" s="237" t="s">
        <v>256</v>
      </c>
      <c r="C468" s="214"/>
      <c r="D468" s="238"/>
      <c r="E468" s="215"/>
      <c r="F468" s="239"/>
      <c r="G468" s="240"/>
      <c r="H468" s="241"/>
      <c r="I468" s="214"/>
      <c r="J468" s="216"/>
      <c r="K468" s="216"/>
      <c r="L468" s="216"/>
      <c r="M468" s="60"/>
      <c r="N468" s="60"/>
      <c r="O468" s="60"/>
    </row>
    <row r="469" spans="1:23" ht="112.5" customHeight="1">
      <c r="A469" s="10" t="s">
        <v>39</v>
      </c>
      <c r="B469" s="11" t="s">
        <v>40</v>
      </c>
      <c r="C469" s="12" t="s">
        <v>41</v>
      </c>
      <c r="D469" s="13" t="s">
        <v>42</v>
      </c>
      <c r="E469" s="12" t="s">
        <v>43</v>
      </c>
      <c r="F469" s="12" t="s">
        <v>44</v>
      </c>
      <c r="G469" s="12" t="s">
        <v>45</v>
      </c>
      <c r="H469" s="14" t="s">
        <v>46</v>
      </c>
      <c r="I469" s="15" t="s">
        <v>47</v>
      </c>
      <c r="J469" s="14" t="s">
        <v>48</v>
      </c>
      <c r="K469" s="14" t="s">
        <v>49</v>
      </c>
      <c r="L469" s="14" t="s">
        <v>50</v>
      </c>
      <c r="M469" s="12" t="s">
        <v>51</v>
      </c>
      <c r="N469" s="12" t="s">
        <v>52</v>
      </c>
      <c r="O469" s="16" t="s">
        <v>53</v>
      </c>
      <c r="P469" s="16" t="s">
        <v>54</v>
      </c>
      <c r="Q469" s="17" t="s">
        <v>55</v>
      </c>
      <c r="R469" s="17" t="s">
        <v>56</v>
      </c>
      <c r="S469" s="18" t="s">
        <v>57</v>
      </c>
      <c r="T469" s="19" t="s">
        <v>58</v>
      </c>
      <c r="U469" s="20" t="s">
        <v>59</v>
      </c>
      <c r="W469" s="21"/>
    </row>
    <row r="470" spans="1:24" ht="87" customHeight="1">
      <c r="A470" s="224">
        <v>1</v>
      </c>
      <c r="B470" s="97" t="s">
        <v>257</v>
      </c>
      <c r="C470" s="72" t="s">
        <v>61</v>
      </c>
      <c r="D470" s="22">
        <v>30</v>
      </c>
      <c r="E470" s="242">
        <v>50</v>
      </c>
      <c r="F470" s="23"/>
      <c r="G470" s="243"/>
      <c r="H470" s="244"/>
      <c r="I470" s="245"/>
      <c r="J470" s="29">
        <f aca="true" t="shared" si="48" ref="J470:J475">ROUND(H470*I470+H470,2)</f>
        <v>0</v>
      </c>
      <c r="K470" s="27">
        <f aca="true" t="shared" si="49" ref="K470:K475">ROUND(H470*E470,2)</f>
        <v>0</v>
      </c>
      <c r="L470" s="27">
        <f aca="true" t="shared" si="50" ref="L470:L475">ROUND(K470*I470+K470,2)</f>
        <v>0</v>
      </c>
      <c r="M470" s="22"/>
      <c r="N470" s="22"/>
      <c r="O470" s="26"/>
      <c r="P470" s="26"/>
      <c r="Q470" s="26"/>
      <c r="R470" s="26"/>
      <c r="S470" s="30">
        <f>E470/5</f>
        <v>10</v>
      </c>
      <c r="T470" s="27">
        <f aca="true" t="shared" si="51" ref="T470:T475">ROUND(S470*H470,2)</f>
        <v>0</v>
      </c>
      <c r="U470" s="27">
        <f aca="true" t="shared" si="52" ref="U470:U475">ROUND(T470*I470+T470,2)</f>
        <v>0</v>
      </c>
      <c r="X470" s="158"/>
    </row>
    <row r="471" spans="1:21" ht="96" customHeight="1">
      <c r="A471" s="224">
        <v>2</v>
      </c>
      <c r="B471" s="97" t="s">
        <v>258</v>
      </c>
      <c r="C471" s="72" t="s">
        <v>61</v>
      </c>
      <c r="D471" s="247">
        <v>30</v>
      </c>
      <c r="E471" s="242">
        <v>150</v>
      </c>
      <c r="F471" s="23"/>
      <c r="G471" s="242"/>
      <c r="H471" s="244"/>
      <c r="I471" s="245"/>
      <c r="J471" s="29">
        <f t="shared" si="48"/>
        <v>0</v>
      </c>
      <c r="K471" s="27">
        <f t="shared" si="49"/>
        <v>0</v>
      </c>
      <c r="L471" s="27">
        <f t="shared" si="50"/>
        <v>0</v>
      </c>
      <c r="M471" s="22"/>
      <c r="N471" s="22"/>
      <c r="O471" s="22"/>
      <c r="P471" s="26"/>
      <c r="Q471" s="26"/>
      <c r="R471" s="26"/>
      <c r="S471" s="30">
        <f>E471/5</f>
        <v>30</v>
      </c>
      <c r="T471" s="27">
        <f t="shared" si="51"/>
        <v>0</v>
      </c>
      <c r="U471" s="27">
        <f t="shared" si="52"/>
        <v>0</v>
      </c>
    </row>
    <row r="472" spans="1:21" ht="64.5" customHeight="1">
      <c r="A472" s="82">
        <v>3</v>
      </c>
      <c r="B472" s="68" t="s">
        <v>259</v>
      </c>
      <c r="C472" s="72" t="s">
        <v>61</v>
      </c>
      <c r="D472" s="72">
        <v>20</v>
      </c>
      <c r="E472" s="248">
        <v>100</v>
      </c>
      <c r="F472" s="23"/>
      <c r="G472" s="248"/>
      <c r="H472" s="244"/>
      <c r="I472" s="245"/>
      <c r="J472" s="29">
        <f t="shared" si="48"/>
        <v>0</v>
      </c>
      <c r="K472" s="27">
        <f t="shared" si="49"/>
        <v>0</v>
      </c>
      <c r="L472" s="27">
        <f t="shared" si="50"/>
        <v>0</v>
      </c>
      <c r="M472" s="22"/>
      <c r="N472" s="22"/>
      <c r="O472" s="22"/>
      <c r="P472" s="26"/>
      <c r="Q472" s="26"/>
      <c r="R472" s="26"/>
      <c r="S472" s="30">
        <f>E472/5</f>
        <v>20</v>
      </c>
      <c r="T472" s="27">
        <f t="shared" si="51"/>
        <v>0</v>
      </c>
      <c r="U472" s="27">
        <f t="shared" si="52"/>
        <v>0</v>
      </c>
    </row>
    <row r="473" spans="1:21" ht="81" customHeight="1">
      <c r="A473" s="82">
        <v>4</v>
      </c>
      <c r="B473" s="68" t="s">
        <v>260</v>
      </c>
      <c r="C473" s="72" t="s">
        <v>61</v>
      </c>
      <c r="D473" s="72">
        <v>10</v>
      </c>
      <c r="E473" s="248">
        <v>50</v>
      </c>
      <c r="F473" s="23"/>
      <c r="G473" s="248"/>
      <c r="H473" s="244"/>
      <c r="I473" s="245"/>
      <c r="J473" s="29">
        <f t="shared" si="48"/>
        <v>0</v>
      </c>
      <c r="K473" s="27">
        <f t="shared" si="49"/>
        <v>0</v>
      </c>
      <c r="L473" s="27">
        <f t="shared" si="50"/>
        <v>0</v>
      </c>
      <c r="M473" s="22"/>
      <c r="N473" s="22"/>
      <c r="O473" s="22"/>
      <c r="P473" s="26"/>
      <c r="Q473" s="26"/>
      <c r="R473" s="26"/>
      <c r="S473" s="30">
        <v>20</v>
      </c>
      <c r="T473" s="27">
        <f t="shared" si="51"/>
        <v>0</v>
      </c>
      <c r="U473" s="27">
        <f t="shared" si="52"/>
        <v>0</v>
      </c>
    </row>
    <row r="474" spans="1:21" ht="42.75" customHeight="1">
      <c r="A474" s="82">
        <v>5</v>
      </c>
      <c r="B474" s="68" t="s">
        <v>261</v>
      </c>
      <c r="C474" s="72" t="s">
        <v>61</v>
      </c>
      <c r="D474" s="72">
        <v>4</v>
      </c>
      <c r="E474" s="248">
        <v>20</v>
      </c>
      <c r="F474" s="23"/>
      <c r="G474" s="248"/>
      <c r="H474" s="244"/>
      <c r="I474" s="245"/>
      <c r="J474" s="29">
        <f t="shared" si="48"/>
        <v>0</v>
      </c>
      <c r="K474" s="27">
        <f t="shared" si="49"/>
        <v>0</v>
      </c>
      <c r="L474" s="27">
        <f t="shared" si="50"/>
        <v>0</v>
      </c>
      <c r="M474" s="22"/>
      <c r="N474" s="22"/>
      <c r="O474" s="22"/>
      <c r="P474" s="26"/>
      <c r="Q474" s="26"/>
      <c r="R474" s="26"/>
      <c r="S474" s="30">
        <f>E474/5</f>
        <v>4</v>
      </c>
      <c r="T474" s="27">
        <f t="shared" si="51"/>
        <v>0</v>
      </c>
      <c r="U474" s="27">
        <f t="shared" si="52"/>
        <v>0</v>
      </c>
    </row>
    <row r="475" spans="1:21" ht="53.25" customHeight="1">
      <c r="A475" s="82">
        <v>6</v>
      </c>
      <c r="B475" s="68" t="s">
        <v>262</v>
      </c>
      <c r="C475" s="72" t="s">
        <v>61</v>
      </c>
      <c r="D475" s="72">
        <v>20</v>
      </c>
      <c r="E475" s="248">
        <v>100</v>
      </c>
      <c r="F475" s="23"/>
      <c r="G475" s="248"/>
      <c r="H475" s="244"/>
      <c r="I475" s="245"/>
      <c r="J475" s="29">
        <f t="shared" si="48"/>
        <v>0</v>
      </c>
      <c r="K475" s="27">
        <f t="shared" si="49"/>
        <v>0</v>
      </c>
      <c r="L475" s="27">
        <f t="shared" si="50"/>
        <v>0</v>
      </c>
      <c r="M475" s="22"/>
      <c r="N475" s="22"/>
      <c r="O475" s="22"/>
      <c r="P475" s="26"/>
      <c r="Q475" s="26"/>
      <c r="R475" s="26"/>
      <c r="S475" s="30">
        <f>E475/5</f>
        <v>20</v>
      </c>
      <c r="T475" s="27">
        <f t="shared" si="51"/>
        <v>0</v>
      </c>
      <c r="U475" s="27">
        <f t="shared" si="52"/>
        <v>0</v>
      </c>
    </row>
    <row r="476" spans="1:21" ht="12.75">
      <c r="A476" s="390"/>
      <c r="B476" s="390"/>
      <c r="C476" s="390"/>
      <c r="D476" s="390"/>
      <c r="E476" s="390"/>
      <c r="F476" s="390"/>
      <c r="G476" s="56" t="s">
        <v>263</v>
      </c>
      <c r="H476" s="58"/>
      <c r="I476" s="59"/>
      <c r="J476" s="90" t="s">
        <v>75</v>
      </c>
      <c r="K476" s="90">
        <f>SUM(K470:K475)</f>
        <v>0</v>
      </c>
      <c r="L476" s="106">
        <f>SUM(L470:L475)</f>
        <v>0</v>
      </c>
      <c r="M476" s="60"/>
      <c r="N476" s="60"/>
      <c r="O476" s="60"/>
      <c r="S476" s="114" t="s">
        <v>75</v>
      </c>
      <c r="T476" s="90">
        <f>SUM(T470:T475)</f>
        <v>0</v>
      </c>
      <c r="U476" s="106">
        <f>SUM(U470:U475)</f>
        <v>0</v>
      </c>
    </row>
    <row r="477" spans="1:21" ht="12.75">
      <c r="A477" s="390"/>
      <c r="B477" s="390"/>
      <c r="C477" s="390"/>
      <c r="D477" s="390"/>
      <c r="E477" s="390"/>
      <c r="F477" s="390"/>
      <c r="G477" s="56"/>
      <c r="H477" s="58"/>
      <c r="I477" s="59"/>
      <c r="J477" s="63"/>
      <c r="K477" s="63"/>
      <c r="L477" s="63"/>
      <c r="M477" s="60"/>
      <c r="N477" s="60"/>
      <c r="O477" s="60"/>
      <c r="S477" s="115"/>
      <c r="T477" s="63"/>
      <c r="U477" s="63"/>
    </row>
    <row r="478" spans="10:21" ht="12.75">
      <c r="J478" s="63"/>
      <c r="K478" s="63"/>
      <c r="L478" s="63"/>
      <c r="M478" s="60"/>
      <c r="N478" s="60"/>
      <c r="O478" s="60"/>
      <c r="S478" s="115"/>
      <c r="T478" s="63"/>
      <c r="U478" s="63"/>
    </row>
    <row r="479" spans="10:21" ht="13.5" customHeight="1">
      <c r="J479" s="63"/>
      <c r="K479" s="63"/>
      <c r="L479" s="63"/>
      <c r="M479" s="60"/>
      <c r="N479" s="60"/>
      <c r="O479" s="60"/>
      <c r="P479" s="389" t="s">
        <v>264</v>
      </c>
      <c r="Q479" s="389"/>
      <c r="R479" s="389"/>
      <c r="S479" s="389"/>
      <c r="T479" s="389"/>
      <c r="U479" s="389"/>
    </row>
    <row r="480" spans="10:21" ht="54.75" customHeight="1">
      <c r="J480" s="63"/>
      <c r="K480" s="63"/>
      <c r="L480" s="63"/>
      <c r="M480" s="60"/>
      <c r="N480" s="60"/>
      <c r="O480" s="60"/>
      <c r="P480" s="41" t="s">
        <v>80</v>
      </c>
      <c r="Q480" s="41" t="s">
        <v>81</v>
      </c>
      <c r="R480" s="41" t="s">
        <v>58</v>
      </c>
      <c r="S480" s="42" t="s">
        <v>59</v>
      </c>
      <c r="T480" s="42" t="s">
        <v>82</v>
      </c>
      <c r="U480" s="42" t="s">
        <v>83</v>
      </c>
    </row>
    <row r="481" spans="10:21" ht="12.75">
      <c r="J481" s="63"/>
      <c r="K481" s="63"/>
      <c r="L481" s="63"/>
      <c r="M481" s="60"/>
      <c r="N481" s="60"/>
      <c r="O481" s="60"/>
      <c r="P481" s="43">
        <f>K476</f>
        <v>0</v>
      </c>
      <c r="Q481" s="44">
        <f>L476</f>
        <v>0</v>
      </c>
      <c r="R481" s="45">
        <f>T476</f>
        <v>0</v>
      </c>
      <c r="S481" s="46">
        <f>U476</f>
        <v>0</v>
      </c>
      <c r="T481" s="44">
        <f>P481+R481</f>
        <v>0</v>
      </c>
      <c r="U481" s="47">
        <f>Q481+S481</f>
        <v>0</v>
      </c>
    </row>
    <row r="482" spans="10:15" ht="12.75">
      <c r="J482" s="63"/>
      <c r="K482" s="63"/>
      <c r="L482" s="63"/>
      <c r="M482" s="60"/>
      <c r="N482" s="60"/>
      <c r="O482" s="60"/>
    </row>
    <row r="483" spans="10:15" ht="12.75">
      <c r="J483" s="63"/>
      <c r="K483" s="63"/>
      <c r="L483" s="63"/>
      <c r="M483" s="60"/>
      <c r="N483" s="60"/>
      <c r="O483" s="60"/>
    </row>
    <row r="484" spans="10:15" ht="12.75">
      <c r="J484" s="63"/>
      <c r="K484" s="63"/>
      <c r="L484" s="63"/>
      <c r="M484" s="60"/>
      <c r="N484" s="60"/>
      <c r="O484" s="60"/>
    </row>
    <row r="485" spans="1:15" ht="12.75">
      <c r="A485" s="48"/>
      <c r="B485" s="92" t="s">
        <v>265</v>
      </c>
      <c r="C485" s="56"/>
      <c r="D485" s="231"/>
      <c r="E485" s="57"/>
      <c r="F485" s="48"/>
      <c r="G485" s="56"/>
      <c r="H485" s="58"/>
      <c r="I485" s="95"/>
      <c r="J485" s="58"/>
      <c r="K485" s="58"/>
      <c r="L485" s="58"/>
      <c r="M485" s="60"/>
      <c r="N485" s="60"/>
      <c r="O485" s="60"/>
    </row>
    <row r="486" spans="1:23" ht="100.5" customHeight="1">
      <c r="A486" s="10" t="s">
        <v>39</v>
      </c>
      <c r="B486" s="11" t="s">
        <v>40</v>
      </c>
      <c r="C486" s="12" t="s">
        <v>41</v>
      </c>
      <c r="D486" s="13" t="s">
        <v>42</v>
      </c>
      <c r="E486" s="12" t="s">
        <v>43</v>
      </c>
      <c r="F486" s="12" t="s">
        <v>44</v>
      </c>
      <c r="G486" s="12" t="s">
        <v>45</v>
      </c>
      <c r="H486" s="14" t="s">
        <v>46</v>
      </c>
      <c r="I486" s="15" t="s">
        <v>47</v>
      </c>
      <c r="J486" s="14" t="s">
        <v>48</v>
      </c>
      <c r="K486" s="14" t="s">
        <v>49</v>
      </c>
      <c r="L486" s="14" t="s">
        <v>50</v>
      </c>
      <c r="M486" s="12" t="s">
        <v>51</v>
      </c>
      <c r="N486" s="12" t="s">
        <v>52</v>
      </c>
      <c r="O486" s="16" t="s">
        <v>53</v>
      </c>
      <c r="P486" s="16" t="s">
        <v>54</v>
      </c>
      <c r="Q486" s="17" t="s">
        <v>55</v>
      </c>
      <c r="R486" s="17" t="s">
        <v>56</v>
      </c>
      <c r="S486" s="18" t="s">
        <v>57</v>
      </c>
      <c r="T486" s="19" t="s">
        <v>58</v>
      </c>
      <c r="U486" s="20" t="s">
        <v>59</v>
      </c>
      <c r="W486" s="249"/>
    </row>
    <row r="487" spans="1:24" ht="192.75" customHeight="1">
      <c r="A487" s="75">
        <v>1</v>
      </c>
      <c r="B487" s="187" t="s">
        <v>266</v>
      </c>
      <c r="C487" s="72" t="s">
        <v>61</v>
      </c>
      <c r="D487" s="60">
        <v>15</v>
      </c>
      <c r="E487" s="83">
        <v>80</v>
      </c>
      <c r="F487" s="101"/>
      <c r="G487" s="167"/>
      <c r="H487" s="27"/>
      <c r="I487" s="51"/>
      <c r="J487" s="29">
        <f>ROUND(H487*I487+H487,2)</f>
        <v>0</v>
      </c>
      <c r="K487" s="27">
        <f>ROUND(H487*E487,2)</f>
        <v>0</v>
      </c>
      <c r="L487" s="27">
        <f>ROUND(K487*I487+K487,2)</f>
        <v>0</v>
      </c>
      <c r="M487" s="22"/>
      <c r="N487" s="22"/>
      <c r="O487" s="26"/>
      <c r="P487" s="26"/>
      <c r="Q487" s="26"/>
      <c r="R487" s="26"/>
      <c r="S487" s="30">
        <v>20</v>
      </c>
      <c r="T487" s="27">
        <f>ROUND(S487*H487,2)</f>
        <v>0</v>
      </c>
      <c r="U487" s="27">
        <f>ROUND(T487*I487+T487,2)</f>
        <v>0</v>
      </c>
      <c r="X487" s="158"/>
    </row>
    <row r="488" spans="1:21" ht="55.5" customHeight="1">
      <c r="A488" s="82">
        <v>2</v>
      </c>
      <c r="B488" s="88" t="s">
        <v>267</v>
      </c>
      <c r="C488" s="72" t="s">
        <v>61</v>
      </c>
      <c r="D488" s="72">
        <v>10</v>
      </c>
      <c r="E488" s="69">
        <v>20</v>
      </c>
      <c r="F488" s="49"/>
      <c r="G488" s="167"/>
      <c r="H488" s="27"/>
      <c r="I488" s="51"/>
      <c r="J488" s="29">
        <f>ROUND(H488*I488+H488,2)</f>
        <v>0</v>
      </c>
      <c r="K488" s="27">
        <f>ROUND(H488*E488,2)</f>
        <v>0</v>
      </c>
      <c r="L488" s="27">
        <f>ROUND(K488*I488+K488,2)</f>
        <v>0</v>
      </c>
      <c r="M488" s="22"/>
      <c r="N488" s="22"/>
      <c r="O488" s="22"/>
      <c r="P488" s="26"/>
      <c r="Q488" s="26"/>
      <c r="R488" s="26"/>
      <c r="S488" s="30">
        <v>15</v>
      </c>
      <c r="T488" s="27">
        <f>ROUND(S488*H488,2)</f>
        <v>0</v>
      </c>
      <c r="U488" s="27">
        <f>ROUND(T488*I488+T488,2)</f>
        <v>0</v>
      </c>
    </row>
    <row r="489" spans="1:21" ht="71.25" customHeight="1">
      <c r="A489" s="75">
        <v>3</v>
      </c>
      <c r="B489" s="88" t="s">
        <v>268</v>
      </c>
      <c r="C489" s="72" t="s">
        <v>61</v>
      </c>
      <c r="D489" s="72">
        <v>10</v>
      </c>
      <c r="E489" s="69">
        <v>50</v>
      </c>
      <c r="F489" s="49"/>
      <c r="G489" s="167"/>
      <c r="H489" s="27"/>
      <c r="I489" s="51"/>
      <c r="J489" s="29">
        <f>ROUND(H489*I489+H489,2)</f>
        <v>0</v>
      </c>
      <c r="K489" s="27">
        <f>ROUND(H489*E489,2)</f>
        <v>0</v>
      </c>
      <c r="L489" s="27">
        <f>ROUND(K489*I489+K489,2)</f>
        <v>0</v>
      </c>
      <c r="M489" s="22"/>
      <c r="N489" s="22"/>
      <c r="O489" s="22"/>
      <c r="P489" s="26"/>
      <c r="Q489" s="26"/>
      <c r="R489" s="26"/>
      <c r="S489" s="30">
        <v>10</v>
      </c>
      <c r="T489" s="27">
        <f>ROUND(S489*H489,2)</f>
        <v>0</v>
      </c>
      <c r="U489" s="27">
        <f>ROUND(T489*I489+T489,2)</f>
        <v>0</v>
      </c>
    </row>
    <row r="490" spans="1:21" ht="237.75" customHeight="1">
      <c r="A490" s="82">
        <v>4</v>
      </c>
      <c r="B490" s="88" t="s">
        <v>269</v>
      </c>
      <c r="C490" s="72" t="s">
        <v>61</v>
      </c>
      <c r="D490" s="72">
        <v>20</v>
      </c>
      <c r="E490" s="69">
        <v>100</v>
      </c>
      <c r="F490" s="49"/>
      <c r="G490" s="167"/>
      <c r="H490" s="27"/>
      <c r="I490" s="51"/>
      <c r="J490" s="29">
        <f>ROUND(H490*I490+H490,2)</f>
        <v>0</v>
      </c>
      <c r="K490" s="27">
        <f>ROUND(H490*E490,2)</f>
        <v>0</v>
      </c>
      <c r="L490" s="27">
        <f>ROUND(K490*I490+K490,2)</f>
        <v>0</v>
      </c>
      <c r="M490" s="22"/>
      <c r="N490" s="22"/>
      <c r="O490" s="22"/>
      <c r="P490" s="26"/>
      <c r="Q490" s="26"/>
      <c r="R490" s="26"/>
      <c r="S490" s="30">
        <v>20</v>
      </c>
      <c r="T490" s="27">
        <f>ROUND(S490*H490,2)</f>
        <v>0</v>
      </c>
      <c r="U490" s="27">
        <f>ROUND(T490*I490+T490,2)</f>
        <v>0</v>
      </c>
    </row>
    <row r="491" spans="1:21" ht="126.75" customHeight="1">
      <c r="A491" s="82">
        <v>5</v>
      </c>
      <c r="B491" s="88" t="s">
        <v>270</v>
      </c>
      <c r="C491" s="72" t="s">
        <v>61</v>
      </c>
      <c r="D491" s="72">
        <v>20</v>
      </c>
      <c r="E491" s="99">
        <v>80</v>
      </c>
      <c r="F491" s="49"/>
      <c r="G491" s="167"/>
      <c r="H491" s="27"/>
      <c r="I491" s="51"/>
      <c r="J491" s="29">
        <f>ROUND(H491*I491+H491,2)</f>
        <v>0</v>
      </c>
      <c r="K491" s="27">
        <f>ROUND(H491*E491,2)</f>
        <v>0</v>
      </c>
      <c r="L491" s="27">
        <f>ROUND(K491*I491+K491,2)</f>
        <v>0</v>
      </c>
      <c r="M491" s="22"/>
      <c r="N491" s="22"/>
      <c r="O491" s="22"/>
      <c r="P491" s="26"/>
      <c r="Q491" s="26"/>
      <c r="R491" s="26"/>
      <c r="S491" s="30">
        <v>20</v>
      </c>
      <c r="T491" s="27">
        <f>ROUND(S491*H491,2)</f>
        <v>0</v>
      </c>
      <c r="U491" s="27">
        <f>ROUND(T491*I491+T491,2)</f>
        <v>0</v>
      </c>
    </row>
    <row r="492" spans="1:21" ht="12.75">
      <c r="A492" s="390"/>
      <c r="B492" s="390"/>
      <c r="C492" s="390"/>
      <c r="D492" s="390"/>
      <c r="E492" s="390"/>
      <c r="F492" s="390"/>
      <c r="G492" s="56"/>
      <c r="H492" s="58"/>
      <c r="I492" s="223"/>
      <c r="J492" s="90" t="s">
        <v>75</v>
      </c>
      <c r="K492" s="90">
        <f>SUM(K487:K491)</f>
        <v>0</v>
      </c>
      <c r="L492" s="106">
        <f>SUM(L487:L491)</f>
        <v>0</v>
      </c>
      <c r="M492" s="60"/>
      <c r="N492" s="60"/>
      <c r="O492" s="60"/>
      <c r="S492" s="114" t="s">
        <v>75</v>
      </c>
      <c r="T492" s="90">
        <f>SUM(T487:T491)</f>
        <v>0</v>
      </c>
      <c r="U492" s="106">
        <f>SUM(U487:U491)</f>
        <v>0</v>
      </c>
    </row>
    <row r="493" spans="1:21" ht="12.75">
      <c r="A493" s="390"/>
      <c r="B493" s="390"/>
      <c r="C493" s="390"/>
      <c r="D493" s="390"/>
      <c r="E493" s="390"/>
      <c r="F493" s="390"/>
      <c r="G493" s="56"/>
      <c r="H493" s="58"/>
      <c r="I493" s="59"/>
      <c r="J493" s="63"/>
      <c r="K493" s="63"/>
      <c r="L493" s="63"/>
      <c r="M493" s="60"/>
      <c r="N493" s="60"/>
      <c r="O493" s="60"/>
      <c r="S493" s="115"/>
      <c r="T493" s="63"/>
      <c r="U493" s="63"/>
    </row>
    <row r="494" spans="10:21" ht="12.75">
      <c r="J494" s="63"/>
      <c r="K494" s="63"/>
      <c r="L494" s="63"/>
      <c r="M494" s="60"/>
      <c r="N494" s="60"/>
      <c r="O494" s="60"/>
      <c r="S494" s="115"/>
      <c r="T494" s="63"/>
      <c r="U494" s="63"/>
    </row>
    <row r="495" spans="10:21" ht="13.5" customHeight="1">
      <c r="J495" s="63"/>
      <c r="K495" s="63"/>
      <c r="L495" s="63"/>
      <c r="M495" s="60"/>
      <c r="N495" s="60"/>
      <c r="O495" s="60"/>
      <c r="P495" s="389" t="s">
        <v>271</v>
      </c>
      <c r="Q495" s="389"/>
      <c r="R495" s="389"/>
      <c r="S495" s="389"/>
      <c r="T495" s="389"/>
      <c r="U495" s="389"/>
    </row>
    <row r="496" spans="10:21" ht="57.75" customHeight="1">
      <c r="J496" s="63"/>
      <c r="K496" s="63"/>
      <c r="L496" s="63"/>
      <c r="M496" s="60"/>
      <c r="N496" s="60"/>
      <c r="O496" s="60"/>
      <c r="P496" s="41" t="s">
        <v>80</v>
      </c>
      <c r="Q496" s="41" t="s">
        <v>81</v>
      </c>
      <c r="R496" s="41" t="s">
        <v>58</v>
      </c>
      <c r="S496" s="42" t="s">
        <v>59</v>
      </c>
      <c r="T496" s="42" t="s">
        <v>82</v>
      </c>
      <c r="U496" s="42" t="s">
        <v>83</v>
      </c>
    </row>
    <row r="497" spans="10:21" ht="12.75">
      <c r="J497" s="63"/>
      <c r="K497" s="63"/>
      <c r="L497" s="63"/>
      <c r="M497" s="60"/>
      <c r="N497" s="60"/>
      <c r="O497" s="60"/>
      <c r="P497" s="43">
        <f>K492</f>
        <v>0</v>
      </c>
      <c r="Q497" s="44">
        <f>L492</f>
        <v>0</v>
      </c>
      <c r="R497" s="45">
        <f>T492</f>
        <v>0</v>
      </c>
      <c r="S497" s="46">
        <f>U492</f>
        <v>0</v>
      </c>
      <c r="T497" s="44">
        <f>P497+R497</f>
        <v>0</v>
      </c>
      <c r="U497" s="47">
        <f>Q497+S497</f>
        <v>0</v>
      </c>
    </row>
    <row r="498" spans="10:21" ht="12.75">
      <c r="J498" s="63"/>
      <c r="K498" s="63"/>
      <c r="L498" s="63"/>
      <c r="M498" s="60"/>
      <c r="N498" s="60"/>
      <c r="O498" s="60"/>
      <c r="S498" s="115"/>
      <c r="T498" s="63"/>
      <c r="U498" s="63"/>
    </row>
    <row r="499" spans="13:15" ht="12.75">
      <c r="M499" s="60"/>
      <c r="N499" s="60"/>
      <c r="O499" s="60"/>
    </row>
    <row r="500" spans="10:15" ht="12.75">
      <c r="J500" s="63"/>
      <c r="K500" s="63"/>
      <c r="L500" s="63"/>
      <c r="M500" s="60"/>
      <c r="N500" s="60"/>
      <c r="O500" s="60"/>
    </row>
    <row r="501" spans="10:15" ht="12.75">
      <c r="J501" s="63"/>
      <c r="K501" s="63"/>
      <c r="L501" s="63"/>
      <c r="M501" s="60"/>
      <c r="N501" s="60"/>
      <c r="O501" s="60"/>
    </row>
    <row r="502" spans="10:15" ht="12.75">
      <c r="J502" s="63"/>
      <c r="K502" s="63"/>
      <c r="L502" s="63"/>
      <c r="M502" s="60"/>
      <c r="N502" s="60"/>
      <c r="O502" s="60"/>
    </row>
    <row r="503" spans="1:15" ht="12.75">
      <c r="A503" s="48"/>
      <c r="B503" s="92" t="s">
        <v>272</v>
      </c>
      <c r="C503" s="56"/>
      <c r="D503" s="93"/>
      <c r="E503" s="57"/>
      <c r="F503" s="48"/>
      <c r="G503" s="56"/>
      <c r="H503" s="58"/>
      <c r="I503" s="95"/>
      <c r="J503" s="58"/>
      <c r="K503" s="58"/>
      <c r="L503" s="58"/>
      <c r="M503" s="60"/>
      <c r="N503" s="60"/>
      <c r="O503" s="60"/>
    </row>
    <row r="504" spans="1:23" ht="105" customHeight="1">
      <c r="A504" s="10" t="s">
        <v>39</v>
      </c>
      <c r="B504" s="11" t="s">
        <v>40</v>
      </c>
      <c r="C504" s="12" t="s">
        <v>41</v>
      </c>
      <c r="D504" s="13" t="s">
        <v>42</v>
      </c>
      <c r="E504" s="12" t="s">
        <v>43</v>
      </c>
      <c r="F504" s="12" t="s">
        <v>44</v>
      </c>
      <c r="G504" s="12" t="s">
        <v>45</v>
      </c>
      <c r="H504" s="14" t="s">
        <v>46</v>
      </c>
      <c r="I504" s="15" t="s">
        <v>47</v>
      </c>
      <c r="J504" s="14" t="s">
        <v>48</v>
      </c>
      <c r="K504" s="14" t="s">
        <v>49</v>
      </c>
      <c r="L504" s="14" t="s">
        <v>50</v>
      </c>
      <c r="M504" s="12" t="s">
        <v>51</v>
      </c>
      <c r="N504" s="12" t="s">
        <v>52</v>
      </c>
      <c r="O504" s="16" t="s">
        <v>53</v>
      </c>
      <c r="P504" s="16" t="s">
        <v>54</v>
      </c>
      <c r="Q504" s="17" t="s">
        <v>55</v>
      </c>
      <c r="R504" s="17" t="s">
        <v>56</v>
      </c>
      <c r="S504" s="18" t="s">
        <v>57</v>
      </c>
      <c r="T504" s="19" t="s">
        <v>58</v>
      </c>
      <c r="U504" s="20" t="s">
        <v>59</v>
      </c>
      <c r="W504" s="21"/>
    </row>
    <row r="505" spans="1:24" ht="35.25" customHeight="1">
      <c r="A505" s="82">
        <v>1</v>
      </c>
      <c r="B505" s="250" t="s">
        <v>273</v>
      </c>
      <c r="C505" s="72" t="s">
        <v>61</v>
      </c>
      <c r="D505" s="152">
        <v>30</v>
      </c>
      <c r="E505" s="99">
        <v>100</v>
      </c>
      <c r="F505" s="207"/>
      <c r="G505" s="207"/>
      <c r="H505" s="86"/>
      <c r="I505" s="51"/>
      <c r="J505" s="29">
        <f>ROUND(H505*I505+H505,2)</f>
        <v>0</v>
      </c>
      <c r="K505" s="27">
        <f>ROUND(H505*E505,2)</f>
        <v>0</v>
      </c>
      <c r="L505" s="27">
        <f>ROUND(K505*I505+K505,2)</f>
        <v>0</v>
      </c>
      <c r="M505" s="22"/>
      <c r="N505" s="22"/>
      <c r="O505" s="26"/>
      <c r="P505" s="26"/>
      <c r="Q505" s="26"/>
      <c r="R505" s="26"/>
      <c r="S505" s="30">
        <v>45</v>
      </c>
      <c r="T505" s="27">
        <f>ROUND(S505*H505,2)</f>
        <v>0</v>
      </c>
      <c r="U505" s="27">
        <f>ROUND(T505*I505+T505,2)</f>
        <v>0</v>
      </c>
      <c r="X505" s="158"/>
    </row>
    <row r="506" spans="1:21" ht="12.75">
      <c r="A506" s="405"/>
      <c r="B506" s="405"/>
      <c r="C506" s="405"/>
      <c r="D506" s="405"/>
      <c r="E506" s="405"/>
      <c r="F506" s="405"/>
      <c r="G506" s="56"/>
      <c r="H506" s="58"/>
      <c r="I506" s="59"/>
      <c r="J506" s="90" t="s">
        <v>75</v>
      </c>
      <c r="K506" s="90">
        <f>SUM(K505:K505)</f>
        <v>0</v>
      </c>
      <c r="L506" s="106">
        <f>SUM(L505:L505)</f>
        <v>0</v>
      </c>
      <c r="M506" s="60"/>
      <c r="N506" s="60"/>
      <c r="O506" s="60"/>
      <c r="S506" s="114" t="s">
        <v>75</v>
      </c>
      <c r="T506" s="90">
        <f>SUM(T505:T505)</f>
        <v>0</v>
      </c>
      <c r="U506" s="106">
        <f>SUM(U505:U505)</f>
        <v>0</v>
      </c>
    </row>
    <row r="507" spans="1:21" ht="12.75">
      <c r="A507" s="129"/>
      <c r="B507" s="129"/>
      <c r="C507" s="129"/>
      <c r="D507" s="129"/>
      <c r="E507" s="145"/>
      <c r="F507" s="129"/>
      <c r="G507" s="56"/>
      <c r="H507" s="58"/>
      <c r="I507" s="59"/>
      <c r="J507" s="63"/>
      <c r="K507" s="63"/>
      <c r="L507" s="63"/>
      <c r="M507" s="60"/>
      <c r="N507" s="60"/>
      <c r="O507" s="60"/>
      <c r="S507" s="115"/>
      <c r="T507" s="63"/>
      <c r="U507" s="63"/>
    </row>
    <row r="508" spans="10:21" ht="21.75" customHeight="1">
      <c r="J508" s="63"/>
      <c r="K508" s="63"/>
      <c r="L508" s="63"/>
      <c r="M508" s="60"/>
      <c r="N508" s="60"/>
      <c r="O508" s="60"/>
      <c r="S508" s="115"/>
      <c r="T508" s="63"/>
      <c r="U508" s="63"/>
    </row>
    <row r="509" spans="10:21" ht="15" customHeight="1">
      <c r="J509" s="63"/>
      <c r="K509" s="63"/>
      <c r="L509" s="63"/>
      <c r="M509" s="60"/>
      <c r="N509" s="60"/>
      <c r="O509" s="60"/>
      <c r="P509" s="389" t="s">
        <v>274</v>
      </c>
      <c r="Q509" s="389"/>
      <c r="R509" s="389"/>
      <c r="S509" s="389"/>
      <c r="T509" s="389"/>
      <c r="U509" s="389"/>
    </row>
    <row r="510" spans="10:21" ht="54" customHeight="1">
      <c r="J510" s="63"/>
      <c r="K510" s="63"/>
      <c r="L510" s="63"/>
      <c r="M510" s="60"/>
      <c r="N510" s="60"/>
      <c r="O510" s="60"/>
      <c r="P510" s="41" t="s">
        <v>80</v>
      </c>
      <c r="Q510" s="41" t="s">
        <v>81</v>
      </c>
      <c r="R510" s="41" t="s">
        <v>58</v>
      </c>
      <c r="S510" s="42" t="s">
        <v>59</v>
      </c>
      <c r="T510" s="42" t="s">
        <v>82</v>
      </c>
      <c r="U510" s="42" t="s">
        <v>83</v>
      </c>
    </row>
    <row r="511" spans="10:21" ht="21.75" customHeight="1">
      <c r="J511" s="63"/>
      <c r="K511" s="63"/>
      <c r="L511" s="63"/>
      <c r="M511" s="60"/>
      <c r="N511" s="60"/>
      <c r="O511" s="60"/>
      <c r="P511" s="43">
        <f>K506</f>
        <v>0</v>
      </c>
      <c r="Q511" s="44">
        <f>L506</f>
        <v>0</v>
      </c>
      <c r="R511" s="45">
        <f>T506</f>
        <v>0</v>
      </c>
      <c r="S511" s="46">
        <f>U506</f>
        <v>0</v>
      </c>
      <c r="T511" s="44">
        <f>P511+R511</f>
        <v>0</v>
      </c>
      <c r="U511" s="47">
        <f>Q511+S511</f>
        <v>0</v>
      </c>
    </row>
    <row r="512" spans="10:21" ht="21.75" customHeight="1">
      <c r="J512" s="63"/>
      <c r="K512" s="63"/>
      <c r="L512" s="63"/>
      <c r="M512" s="60"/>
      <c r="N512" s="60"/>
      <c r="O512" s="60"/>
      <c r="P512" s="64"/>
      <c r="Q512" s="64"/>
      <c r="R512" s="65"/>
      <c r="S512" s="66"/>
      <c r="T512" s="64"/>
      <c r="U512" s="64"/>
    </row>
    <row r="513" spans="1:15" ht="12.75">
      <c r="A513" s="48"/>
      <c r="B513" s="92" t="s">
        <v>275</v>
      </c>
      <c r="C513" s="56"/>
      <c r="D513" s="93"/>
      <c r="E513" s="57"/>
      <c r="F513" s="48"/>
      <c r="G513" s="56"/>
      <c r="H513" s="58"/>
      <c r="I513" s="95"/>
      <c r="J513" s="58"/>
      <c r="K513" s="58"/>
      <c r="L513" s="58"/>
      <c r="M513" s="60"/>
      <c r="N513" s="60"/>
      <c r="O513" s="60"/>
    </row>
    <row r="514" spans="1:23" ht="108.75" customHeight="1">
      <c r="A514" s="10" t="s">
        <v>39</v>
      </c>
      <c r="B514" s="11" t="s">
        <v>40</v>
      </c>
      <c r="C514" s="12" t="s">
        <v>41</v>
      </c>
      <c r="D514" s="13" t="s">
        <v>42</v>
      </c>
      <c r="E514" s="12" t="s">
        <v>43</v>
      </c>
      <c r="F514" s="12" t="s">
        <v>44</v>
      </c>
      <c r="G514" s="12" t="s">
        <v>45</v>
      </c>
      <c r="H514" s="14" t="s">
        <v>46</v>
      </c>
      <c r="I514" s="15" t="s">
        <v>47</v>
      </c>
      <c r="J514" s="14" t="s">
        <v>48</v>
      </c>
      <c r="K514" s="14" t="s">
        <v>49</v>
      </c>
      <c r="L514" s="14" t="s">
        <v>50</v>
      </c>
      <c r="M514" s="12" t="s">
        <v>51</v>
      </c>
      <c r="N514" s="12" t="s">
        <v>52</v>
      </c>
      <c r="O514" s="16" t="s">
        <v>53</v>
      </c>
      <c r="P514" s="16" t="s">
        <v>54</v>
      </c>
      <c r="Q514" s="17" t="s">
        <v>55</v>
      </c>
      <c r="R514" s="17" t="s">
        <v>56</v>
      </c>
      <c r="S514" s="18" t="s">
        <v>57</v>
      </c>
      <c r="T514" s="19" t="s">
        <v>58</v>
      </c>
      <c r="U514" s="20" t="s">
        <v>59</v>
      </c>
      <c r="W514" s="21"/>
    </row>
    <row r="515" spans="1:24" ht="26.25" customHeight="1">
      <c r="A515" s="82">
        <v>1</v>
      </c>
      <c r="B515" s="250" t="s">
        <v>276</v>
      </c>
      <c r="C515" s="72" t="s">
        <v>61</v>
      </c>
      <c r="D515" s="152">
        <v>150</v>
      </c>
      <c r="E515" s="69">
        <v>300</v>
      </c>
      <c r="F515" s="59"/>
      <c r="G515" s="82"/>
      <c r="H515" s="86"/>
      <c r="I515" s="51"/>
      <c r="J515" s="29">
        <f>ROUND(H515*I515+H515,2)</f>
        <v>0</v>
      </c>
      <c r="K515" s="27">
        <f>ROUND(H515*E515,2)</f>
        <v>0</v>
      </c>
      <c r="L515" s="27">
        <f>ROUND(K515*I515+K515,2)</f>
        <v>0</v>
      </c>
      <c r="M515" s="22"/>
      <c r="N515" s="22"/>
      <c r="O515" s="26"/>
      <c r="P515" s="26"/>
      <c r="Q515" s="26"/>
      <c r="R515" s="26"/>
      <c r="S515" s="30">
        <v>100</v>
      </c>
      <c r="T515" s="27">
        <f>ROUND(S515*H515,2)</f>
        <v>0</v>
      </c>
      <c r="U515" s="27">
        <f>ROUND(T515*I515+T515,2)</f>
        <v>0</v>
      </c>
      <c r="X515" s="158"/>
    </row>
    <row r="516" spans="1:21" ht="12.75">
      <c r="A516" s="405"/>
      <c r="B516" s="405"/>
      <c r="C516" s="405"/>
      <c r="D516" s="405"/>
      <c r="E516" s="405"/>
      <c r="F516" s="405"/>
      <c r="G516" s="56"/>
      <c r="H516" s="58"/>
      <c r="I516" s="59"/>
      <c r="J516" s="90" t="s">
        <v>75</v>
      </c>
      <c r="K516" s="90">
        <f>SUM(K515:K515)</f>
        <v>0</v>
      </c>
      <c r="L516" s="106">
        <f>SUM(L515:L515)</f>
        <v>0</v>
      </c>
      <c r="M516" s="60"/>
      <c r="N516" s="60"/>
      <c r="O516" s="60"/>
      <c r="S516" s="114" t="s">
        <v>75</v>
      </c>
      <c r="T516" s="90">
        <f>SUM(T515:T515)</f>
        <v>0</v>
      </c>
      <c r="U516" s="106">
        <f>SUM(U515:U515)</f>
        <v>0</v>
      </c>
    </row>
    <row r="517" spans="1:21" ht="12.75">
      <c r="A517" s="390"/>
      <c r="B517" s="390"/>
      <c r="C517" s="390"/>
      <c r="D517" s="390"/>
      <c r="E517" s="390"/>
      <c r="F517" s="390"/>
      <c r="J517" s="63"/>
      <c r="K517" s="63"/>
      <c r="L517" s="63"/>
      <c r="M517" s="60"/>
      <c r="N517" s="60"/>
      <c r="O517" s="60"/>
      <c r="S517" s="115"/>
      <c r="T517" s="63"/>
      <c r="U517" s="63"/>
    </row>
    <row r="518" spans="10:21" ht="12.75">
      <c r="J518" s="63"/>
      <c r="K518" s="63"/>
      <c r="L518" s="63"/>
      <c r="M518" s="60"/>
      <c r="N518" s="60"/>
      <c r="O518" s="60"/>
      <c r="S518" s="115"/>
      <c r="T518" s="63"/>
      <c r="U518" s="63"/>
    </row>
    <row r="519" spans="10:21" ht="12.75">
      <c r="J519" s="63"/>
      <c r="K519" s="63"/>
      <c r="L519" s="63"/>
      <c r="M519" s="60"/>
      <c r="N519" s="60"/>
      <c r="O519" s="60"/>
      <c r="S519" s="115"/>
      <c r="T519" s="63"/>
      <c r="U519" s="63"/>
    </row>
    <row r="520" spans="10:21" ht="12" customHeight="1">
      <c r="J520" s="63"/>
      <c r="K520" s="63"/>
      <c r="L520" s="63"/>
      <c r="M520" s="60"/>
      <c r="N520" s="60"/>
      <c r="O520" s="60"/>
      <c r="P520" s="389" t="s">
        <v>277</v>
      </c>
      <c r="Q520" s="389"/>
      <c r="R520" s="389"/>
      <c r="S520" s="389"/>
      <c r="T520" s="389"/>
      <c r="U520" s="389"/>
    </row>
    <row r="521" spans="10:21" ht="58.5" customHeight="1">
      <c r="J521" s="63"/>
      <c r="K521" s="63"/>
      <c r="L521" s="63"/>
      <c r="M521" s="60"/>
      <c r="N521" s="60"/>
      <c r="O521" s="60"/>
      <c r="P521" s="41" t="s">
        <v>80</v>
      </c>
      <c r="Q521" s="41" t="s">
        <v>81</v>
      </c>
      <c r="R521" s="41" t="s">
        <v>58</v>
      </c>
      <c r="S521" s="42" t="s">
        <v>59</v>
      </c>
      <c r="T521" s="42" t="s">
        <v>82</v>
      </c>
      <c r="U521" s="42" t="s">
        <v>83</v>
      </c>
    </row>
    <row r="522" spans="10:21" ht="12.75">
      <c r="J522" s="63"/>
      <c r="K522" s="63"/>
      <c r="L522" s="63"/>
      <c r="M522" s="60"/>
      <c r="N522" s="60"/>
      <c r="O522" s="60"/>
      <c r="P522" s="43">
        <f>K516</f>
        <v>0</v>
      </c>
      <c r="Q522" s="44">
        <f>L516</f>
        <v>0</v>
      </c>
      <c r="R522" s="45">
        <f>T516</f>
        <v>0</v>
      </c>
      <c r="S522" s="46">
        <f>U516</f>
        <v>0</v>
      </c>
      <c r="T522" s="44">
        <f>P522+R522</f>
        <v>0</v>
      </c>
      <c r="U522" s="47">
        <f>Q522+S522</f>
        <v>0</v>
      </c>
    </row>
    <row r="523" spans="10:21" ht="12.75">
      <c r="J523" s="63"/>
      <c r="K523" s="63"/>
      <c r="L523" s="63"/>
      <c r="M523" s="60"/>
      <c r="N523" s="60"/>
      <c r="O523" s="60"/>
      <c r="S523" s="115"/>
      <c r="T523" s="63"/>
      <c r="U523" s="63"/>
    </row>
    <row r="524" spans="13:15" ht="12.75">
      <c r="M524" s="60"/>
      <c r="N524" s="60"/>
      <c r="O524" s="60"/>
    </row>
    <row r="525" spans="10:15" ht="12.75">
      <c r="J525" s="63"/>
      <c r="K525" s="63"/>
      <c r="L525" s="63"/>
      <c r="M525" s="60"/>
      <c r="N525" s="60"/>
      <c r="O525" s="60"/>
    </row>
    <row r="526" spans="10:15" ht="12.75">
      <c r="J526" s="63"/>
      <c r="K526" s="63"/>
      <c r="L526" s="63"/>
      <c r="M526" s="60"/>
      <c r="N526" s="60"/>
      <c r="O526" s="60"/>
    </row>
    <row r="527" spans="10:15" ht="12.75">
      <c r="J527" s="63"/>
      <c r="K527" s="63"/>
      <c r="L527" s="63"/>
      <c r="M527" s="60"/>
      <c r="N527" s="60"/>
      <c r="O527" s="60"/>
    </row>
    <row r="528" spans="1:15" ht="12.75">
      <c r="A528" s="48"/>
      <c r="B528" s="92" t="s">
        <v>278</v>
      </c>
      <c r="C528" s="56"/>
      <c r="D528" s="93"/>
      <c r="E528" s="57"/>
      <c r="F528" s="48"/>
      <c r="G528" s="56"/>
      <c r="H528" s="58"/>
      <c r="I528" s="95"/>
      <c r="J528" s="58"/>
      <c r="K528" s="58"/>
      <c r="L528" s="58"/>
      <c r="M528" s="60"/>
      <c r="N528" s="60"/>
      <c r="O528" s="60"/>
    </row>
    <row r="529" spans="1:21" ht="99" customHeight="1">
      <c r="A529" s="10" t="s">
        <v>39</v>
      </c>
      <c r="B529" s="11" t="s">
        <v>40</v>
      </c>
      <c r="C529" s="12" t="s">
        <v>41</v>
      </c>
      <c r="D529" s="13" t="s">
        <v>42</v>
      </c>
      <c r="E529" s="12" t="s">
        <v>43</v>
      </c>
      <c r="F529" s="12" t="s">
        <v>44</v>
      </c>
      <c r="G529" s="12" t="s">
        <v>45</v>
      </c>
      <c r="H529" s="14" t="s">
        <v>46</v>
      </c>
      <c r="I529" s="15" t="s">
        <v>47</v>
      </c>
      <c r="J529" s="14" t="s">
        <v>48</v>
      </c>
      <c r="K529" s="14" t="s">
        <v>49</v>
      </c>
      <c r="L529" s="14" t="s">
        <v>50</v>
      </c>
      <c r="M529" s="12" t="s">
        <v>51</v>
      </c>
      <c r="N529" s="12" t="s">
        <v>52</v>
      </c>
      <c r="O529" s="16" t="s">
        <v>53</v>
      </c>
      <c r="P529" s="16" t="s">
        <v>54</v>
      </c>
      <c r="Q529" s="17" t="s">
        <v>55</v>
      </c>
      <c r="R529" s="17" t="s">
        <v>56</v>
      </c>
      <c r="S529" s="18" t="s">
        <v>57</v>
      </c>
      <c r="T529" s="19" t="s">
        <v>58</v>
      </c>
      <c r="U529" s="20" t="s">
        <v>59</v>
      </c>
    </row>
    <row r="530" spans="1:21" ht="95.25" customHeight="1">
      <c r="A530" s="10">
        <v>1</v>
      </c>
      <c r="B530" s="88" t="s">
        <v>279</v>
      </c>
      <c r="C530" s="72" t="s">
        <v>61</v>
      </c>
      <c r="D530" s="49">
        <v>1</v>
      </c>
      <c r="E530" s="25">
        <v>10</v>
      </c>
      <c r="F530" s="12"/>
      <c r="G530" s="12"/>
      <c r="H530" s="71"/>
      <c r="I530" s="51"/>
      <c r="J530" s="29">
        <f>ROUND(H530*I530+H530,2)</f>
        <v>0</v>
      </c>
      <c r="K530" s="27">
        <f>ROUND(H530*E530,2)</f>
        <v>0</v>
      </c>
      <c r="L530" s="27">
        <f>ROUND(K530*I530+K530,2)</f>
        <v>0</v>
      </c>
      <c r="M530" s="12"/>
      <c r="N530" s="12"/>
      <c r="O530" s="16"/>
      <c r="P530" s="16"/>
      <c r="Q530" s="17"/>
      <c r="R530" s="17"/>
      <c r="S530" s="25">
        <v>2</v>
      </c>
      <c r="T530" s="27">
        <f>ROUND(S530*H530,2)</f>
        <v>0</v>
      </c>
      <c r="U530" s="27">
        <f>ROUND(T530*I530+T530,2)</f>
        <v>0</v>
      </c>
    </row>
    <row r="531" spans="1:21" ht="44.25" customHeight="1">
      <c r="A531" s="10">
        <v>2</v>
      </c>
      <c r="B531" s="250" t="s">
        <v>280</v>
      </c>
      <c r="C531" s="72" t="s">
        <v>61</v>
      </c>
      <c r="D531" s="152">
        <v>3</v>
      </c>
      <c r="E531" s="99">
        <v>30</v>
      </c>
      <c r="F531" s="251"/>
      <c r="G531" s="207"/>
      <c r="H531" s="79"/>
      <c r="I531" s="51"/>
      <c r="J531" s="29">
        <f>ROUND(H531*I531+H531,2)</f>
        <v>0</v>
      </c>
      <c r="K531" s="27">
        <f>ROUND(H531*E531,2)</f>
        <v>0</v>
      </c>
      <c r="L531" s="27">
        <f>ROUND(K531*I531+K531,2)</f>
        <v>0</v>
      </c>
      <c r="M531" s="12"/>
      <c r="N531" s="12"/>
      <c r="O531" s="16"/>
      <c r="P531" s="16"/>
      <c r="Q531" s="17"/>
      <c r="R531" s="17"/>
      <c r="S531" s="25">
        <v>6</v>
      </c>
      <c r="T531" s="27">
        <f>ROUND(S531*H531,2)</f>
        <v>0</v>
      </c>
      <c r="U531" s="27">
        <f>ROUND(T531*I531+T531,2)</f>
        <v>0</v>
      </c>
    </row>
    <row r="532" spans="1:21" ht="48" customHeight="1">
      <c r="A532" s="10">
        <v>3</v>
      </c>
      <c r="B532" s="50" t="s">
        <v>281</v>
      </c>
      <c r="C532" s="72" t="s">
        <v>61</v>
      </c>
      <c r="D532" s="152">
        <v>3</v>
      </c>
      <c r="E532" s="99">
        <v>30</v>
      </c>
      <c r="F532" s="251"/>
      <c r="G532" s="207"/>
      <c r="H532" s="86"/>
      <c r="I532" s="51"/>
      <c r="J532" s="29">
        <f>ROUND(H532*I532+H532,2)</f>
        <v>0</v>
      </c>
      <c r="K532" s="27">
        <f>ROUND(H532*E532,2)</f>
        <v>0</v>
      </c>
      <c r="L532" s="27">
        <f>ROUND(K532*I532+K532,2)</f>
        <v>0</v>
      </c>
      <c r="M532" s="12"/>
      <c r="N532" s="12"/>
      <c r="O532" s="16"/>
      <c r="P532" s="16"/>
      <c r="Q532" s="17"/>
      <c r="R532" s="17"/>
      <c r="S532" s="25">
        <v>6</v>
      </c>
      <c r="T532" s="27">
        <f>ROUND(S532*H532,2)</f>
        <v>0</v>
      </c>
      <c r="U532" s="27">
        <f>ROUND(T532*I532+T532,2)</f>
        <v>0</v>
      </c>
    </row>
    <row r="533" spans="1:24" ht="57" customHeight="1">
      <c r="A533" s="82">
        <v>4</v>
      </c>
      <c r="B533" s="250" t="s">
        <v>282</v>
      </c>
      <c r="C533" s="72" t="s">
        <v>61</v>
      </c>
      <c r="D533" s="152">
        <v>2</v>
      </c>
      <c r="E533" s="69">
        <v>20</v>
      </c>
      <c r="F533" s="49"/>
      <c r="G533" s="251"/>
      <c r="H533" s="86"/>
      <c r="I533" s="51"/>
      <c r="J533" s="29">
        <f>ROUND(H533*I533+H533,2)</f>
        <v>0</v>
      </c>
      <c r="K533" s="27">
        <f>ROUND(H533*E533,2)</f>
        <v>0</v>
      </c>
      <c r="L533" s="27">
        <f>ROUND(K533*I533+K533,2)</f>
        <v>0</v>
      </c>
      <c r="M533" s="22"/>
      <c r="N533" s="22"/>
      <c r="O533" s="26"/>
      <c r="P533" s="26"/>
      <c r="Q533" s="26"/>
      <c r="R533" s="26"/>
      <c r="S533" s="30">
        <f>E533/5</f>
        <v>4</v>
      </c>
      <c r="T533" s="27">
        <f>ROUND(S533*H533,2)</f>
        <v>0</v>
      </c>
      <c r="U533" s="27">
        <f>ROUND(T533*I533+T533,2)</f>
        <v>0</v>
      </c>
      <c r="X533" s="158"/>
    </row>
    <row r="534" spans="1:21" ht="26.25" customHeight="1">
      <c r="A534" s="405"/>
      <c r="B534" s="405"/>
      <c r="C534" s="405"/>
      <c r="D534" s="405"/>
      <c r="E534" s="405"/>
      <c r="F534" s="405"/>
      <c r="G534" s="56"/>
      <c r="H534" s="58"/>
      <c r="I534" s="59"/>
      <c r="J534" s="90" t="s">
        <v>75</v>
      </c>
      <c r="K534" s="90">
        <f>SUM(K530:K533)</f>
        <v>0</v>
      </c>
      <c r="L534" s="106">
        <f>SUM(L530:L533)</f>
        <v>0</v>
      </c>
      <c r="M534" s="60"/>
      <c r="N534" s="60"/>
      <c r="O534" s="60"/>
      <c r="S534" s="114" t="s">
        <v>75</v>
      </c>
      <c r="T534" s="90">
        <f>SUM(T530:T533)</f>
        <v>0</v>
      </c>
      <c r="U534" s="106">
        <f>SUM(U530:U533)</f>
        <v>0</v>
      </c>
    </row>
    <row r="535" spans="1:21" ht="12.75">
      <c r="A535" s="406"/>
      <c r="B535" s="406"/>
      <c r="C535" s="406"/>
      <c r="D535" s="406"/>
      <c r="E535" s="406"/>
      <c r="F535" s="406"/>
      <c r="J535" s="63"/>
      <c r="K535" s="63"/>
      <c r="L535" s="63"/>
      <c r="M535" s="60"/>
      <c r="N535" s="60"/>
      <c r="O535" s="60"/>
      <c r="S535" s="115"/>
      <c r="T535" s="63"/>
      <c r="U535" s="63"/>
    </row>
    <row r="536" spans="10:21" ht="12.75">
      <c r="J536" s="63"/>
      <c r="K536" s="63"/>
      <c r="L536" s="63"/>
      <c r="M536" s="60"/>
      <c r="N536" s="60"/>
      <c r="O536" s="60"/>
      <c r="S536" s="115"/>
      <c r="T536" s="63"/>
      <c r="U536" s="63"/>
    </row>
    <row r="537" spans="2:15" ht="12.75">
      <c r="B537" s="220"/>
      <c r="J537" s="63"/>
      <c r="K537" s="63"/>
      <c r="L537" s="63"/>
      <c r="M537" s="60"/>
      <c r="N537" s="60"/>
      <c r="O537" s="60"/>
    </row>
    <row r="538" spans="10:21" ht="13.5" customHeight="1">
      <c r="J538" s="63"/>
      <c r="K538" s="63"/>
      <c r="L538" s="63"/>
      <c r="M538" s="60"/>
      <c r="N538" s="60"/>
      <c r="O538" s="60"/>
      <c r="P538" s="389" t="s">
        <v>283</v>
      </c>
      <c r="Q538" s="389"/>
      <c r="R538" s="389"/>
      <c r="S538" s="389"/>
      <c r="T538" s="389"/>
      <c r="U538" s="389"/>
    </row>
    <row r="539" spans="10:21" ht="56.25" customHeight="1">
      <c r="J539" s="63"/>
      <c r="K539" s="63"/>
      <c r="L539" s="63"/>
      <c r="M539" s="60"/>
      <c r="N539" s="60"/>
      <c r="O539" s="60"/>
      <c r="P539" s="41" t="s">
        <v>80</v>
      </c>
      <c r="Q539" s="41" t="s">
        <v>81</v>
      </c>
      <c r="R539" s="41" t="s">
        <v>58</v>
      </c>
      <c r="S539" s="42" t="s">
        <v>59</v>
      </c>
      <c r="T539" s="42" t="s">
        <v>82</v>
      </c>
      <c r="U539" s="42" t="s">
        <v>83</v>
      </c>
    </row>
    <row r="540" spans="10:21" ht="12.75">
      <c r="J540" s="63"/>
      <c r="K540" s="63"/>
      <c r="L540" s="63"/>
      <c r="M540" s="60"/>
      <c r="N540" s="60"/>
      <c r="O540" s="60"/>
      <c r="P540" s="43">
        <f>K534</f>
        <v>0</v>
      </c>
      <c r="Q540" s="44">
        <f>L534</f>
        <v>0</v>
      </c>
      <c r="R540" s="45">
        <f>T534</f>
        <v>0</v>
      </c>
      <c r="S540" s="46">
        <f>U534</f>
        <v>0</v>
      </c>
      <c r="T540" s="44">
        <f>P540+R540</f>
        <v>0</v>
      </c>
      <c r="U540" s="47">
        <f>Q540+S540</f>
        <v>0</v>
      </c>
    </row>
    <row r="541" spans="10:21" ht="12.75">
      <c r="J541" s="63"/>
      <c r="K541" s="63"/>
      <c r="L541" s="63"/>
      <c r="M541" s="60"/>
      <c r="N541" s="60"/>
      <c r="O541" s="60"/>
      <c r="S541" s="115"/>
      <c r="T541" s="63"/>
      <c r="U541" s="63"/>
    </row>
    <row r="542" spans="10:15" ht="12.75">
      <c r="J542" s="63"/>
      <c r="K542" s="63"/>
      <c r="L542" s="63"/>
      <c r="M542" s="60"/>
      <c r="N542" s="60"/>
      <c r="O542" s="60"/>
    </row>
    <row r="543" spans="10:15" ht="12.75">
      <c r="J543" s="63"/>
      <c r="K543" s="63"/>
      <c r="L543" s="63"/>
      <c r="M543" s="60"/>
      <c r="N543" s="60"/>
      <c r="O543" s="60"/>
    </row>
    <row r="544" spans="13:15" ht="12.75">
      <c r="M544" s="60"/>
      <c r="N544" s="60"/>
      <c r="O544" s="60"/>
    </row>
    <row r="545" spans="1:15" ht="12.75">
      <c r="A545" s="48"/>
      <c r="B545" s="92" t="s">
        <v>284</v>
      </c>
      <c r="C545" s="56"/>
      <c r="D545" s="93"/>
      <c r="E545" s="57"/>
      <c r="F545" s="48"/>
      <c r="G545" s="56"/>
      <c r="H545" s="58"/>
      <c r="I545" s="59"/>
      <c r="J545" s="58"/>
      <c r="K545" s="58"/>
      <c r="L545" s="58"/>
      <c r="M545" s="60"/>
      <c r="N545" s="60"/>
      <c r="O545" s="60"/>
    </row>
    <row r="546" spans="1:23" ht="93" customHeight="1">
      <c r="A546" s="10" t="s">
        <v>39</v>
      </c>
      <c r="B546" s="11" t="s">
        <v>40</v>
      </c>
      <c r="C546" s="12" t="s">
        <v>41</v>
      </c>
      <c r="D546" s="13" t="s">
        <v>42</v>
      </c>
      <c r="E546" s="12" t="s">
        <v>43</v>
      </c>
      <c r="F546" s="12" t="s">
        <v>44</v>
      </c>
      <c r="G546" s="12" t="s">
        <v>45</v>
      </c>
      <c r="H546" s="14" t="s">
        <v>46</v>
      </c>
      <c r="I546" s="15" t="s">
        <v>47</v>
      </c>
      <c r="J546" s="14" t="s">
        <v>48</v>
      </c>
      <c r="K546" s="14" t="s">
        <v>49</v>
      </c>
      <c r="L546" s="14" t="s">
        <v>50</v>
      </c>
      <c r="M546" s="12" t="s">
        <v>51</v>
      </c>
      <c r="N546" s="12" t="s">
        <v>52</v>
      </c>
      <c r="O546" s="16" t="s">
        <v>53</v>
      </c>
      <c r="P546" s="16" t="s">
        <v>54</v>
      </c>
      <c r="Q546" s="17" t="s">
        <v>55</v>
      </c>
      <c r="R546" s="17" t="s">
        <v>56</v>
      </c>
      <c r="S546" s="18" t="s">
        <v>57</v>
      </c>
      <c r="T546" s="19" t="s">
        <v>58</v>
      </c>
      <c r="U546" s="20" t="s">
        <v>59</v>
      </c>
      <c r="W546" s="21"/>
    </row>
    <row r="547" spans="1:24" ht="122.25" customHeight="1">
      <c r="A547" s="125">
        <v>1</v>
      </c>
      <c r="B547" s="76" t="s">
        <v>285</v>
      </c>
      <c r="C547" s="72" t="s">
        <v>61</v>
      </c>
      <c r="D547" s="188">
        <v>20</v>
      </c>
      <c r="E547" s="252">
        <v>80</v>
      </c>
      <c r="F547" s="253"/>
      <c r="G547" s="76"/>
      <c r="H547" s="254"/>
      <c r="I547" s="255"/>
      <c r="J547" s="29">
        <f>ROUND(H547*I547+H547,2)</f>
        <v>0</v>
      </c>
      <c r="K547" s="27">
        <f>ROUND(H547*E547,2)</f>
        <v>0</v>
      </c>
      <c r="L547" s="27">
        <f>ROUND(K547*I547+K547,2)</f>
        <v>0</v>
      </c>
      <c r="M547" s="340"/>
      <c r="N547" s="155"/>
      <c r="O547" s="26"/>
      <c r="P547" s="26"/>
      <c r="Q547" s="26"/>
      <c r="R547" s="26"/>
      <c r="S547" s="30">
        <v>20</v>
      </c>
      <c r="T547" s="27">
        <f>ROUND(S547*H547,2)</f>
        <v>0</v>
      </c>
      <c r="U547" s="27">
        <f>ROUND(T547*I547+T547,2)</f>
        <v>0</v>
      </c>
      <c r="W547" s="21"/>
      <c r="X547" s="256"/>
    </row>
    <row r="548" spans="1:21" ht="140.25" customHeight="1">
      <c r="A548" s="22">
        <v>2</v>
      </c>
      <c r="B548" s="167" t="s">
        <v>286</v>
      </c>
      <c r="C548" s="72" t="s">
        <v>61</v>
      </c>
      <c r="D548" s="72">
        <v>6</v>
      </c>
      <c r="E548" s="103">
        <v>20</v>
      </c>
      <c r="F548" s="257"/>
      <c r="G548" s="49"/>
      <c r="H548" s="71"/>
      <c r="I548" s="164"/>
      <c r="J548" s="29">
        <f>ROUND(H548*I548+H548,2)</f>
        <v>0</v>
      </c>
      <c r="K548" s="27">
        <f>ROUND(H548*E548,2)</f>
        <v>0</v>
      </c>
      <c r="L548" s="27">
        <f>ROUND(K548*I548+K548,2)</f>
        <v>0</v>
      </c>
      <c r="M548" s="22"/>
      <c r="N548" s="22"/>
      <c r="O548" s="22"/>
      <c r="P548" s="26"/>
      <c r="Q548" s="26"/>
      <c r="R548" s="26"/>
      <c r="S548" s="323">
        <v>12</v>
      </c>
      <c r="T548" s="27">
        <f>ROUND(S548*H548,2)</f>
        <v>0</v>
      </c>
      <c r="U548" s="27">
        <f>ROUND(T548*I548+T548,2)</f>
        <v>0</v>
      </c>
    </row>
    <row r="549" spans="1:21" ht="12.75">
      <c r="A549" s="56"/>
      <c r="B549" s="62"/>
      <c r="C549" s="56"/>
      <c r="D549" s="56"/>
      <c r="E549" s="57"/>
      <c r="F549" s="56"/>
      <c r="G549" s="56"/>
      <c r="H549" s="58"/>
      <c r="I549" s="59"/>
      <c r="J549" s="165" t="s">
        <v>75</v>
      </c>
      <c r="K549" s="90">
        <f>SUM(K547:K548)</f>
        <v>0</v>
      </c>
      <c r="L549" s="106">
        <f>SUM(L547:L548)</f>
        <v>0</v>
      </c>
      <c r="M549" s="60"/>
      <c r="N549" s="60"/>
      <c r="O549" s="60"/>
      <c r="S549" s="182" t="s">
        <v>75</v>
      </c>
      <c r="T549" s="90">
        <f>SUM(T547:T548)</f>
        <v>0</v>
      </c>
      <c r="U549" s="106">
        <f>SUM(U547:U548)</f>
        <v>0</v>
      </c>
    </row>
    <row r="550" spans="1:21" ht="12.75">
      <c r="A550" s="56"/>
      <c r="B550" s="62"/>
      <c r="C550" s="56"/>
      <c r="D550" s="56"/>
      <c r="E550" s="57"/>
      <c r="F550" s="56"/>
      <c r="G550" s="56"/>
      <c r="H550" s="58"/>
      <c r="I550" s="59"/>
      <c r="J550" s="63"/>
      <c r="K550" s="63"/>
      <c r="L550" s="63"/>
      <c r="M550" s="60"/>
      <c r="N550" s="60"/>
      <c r="O550" s="60"/>
      <c r="S550" s="115"/>
      <c r="T550" s="63"/>
      <c r="U550" s="63"/>
    </row>
    <row r="551" spans="10:21" ht="12.75">
      <c r="J551" s="63"/>
      <c r="K551" s="63"/>
      <c r="L551" s="63"/>
      <c r="M551" s="60"/>
      <c r="N551" s="60"/>
      <c r="O551" s="60"/>
      <c r="S551" s="115"/>
      <c r="T551" s="63"/>
      <c r="U551" s="63"/>
    </row>
    <row r="552" spans="10:21" ht="13.5" customHeight="1">
      <c r="J552" s="63"/>
      <c r="K552" s="63"/>
      <c r="L552" s="63"/>
      <c r="M552" s="60"/>
      <c r="N552" s="60"/>
      <c r="O552" s="60"/>
      <c r="P552" s="389" t="s">
        <v>287</v>
      </c>
      <c r="Q552" s="389"/>
      <c r="R552" s="389"/>
      <c r="S552" s="389"/>
      <c r="T552" s="389"/>
      <c r="U552" s="389"/>
    </row>
    <row r="553" spans="10:21" ht="58.5" customHeight="1">
      <c r="J553" s="63"/>
      <c r="K553" s="63"/>
      <c r="L553" s="63"/>
      <c r="M553" s="60"/>
      <c r="N553" s="60"/>
      <c r="O553" s="60"/>
      <c r="P553" s="41" t="s">
        <v>80</v>
      </c>
      <c r="Q553" s="41" t="s">
        <v>81</v>
      </c>
      <c r="R553" s="41" t="s">
        <v>58</v>
      </c>
      <c r="S553" s="42" t="s">
        <v>59</v>
      </c>
      <c r="T553" s="42" t="s">
        <v>82</v>
      </c>
      <c r="U553" s="42" t="s">
        <v>83</v>
      </c>
    </row>
    <row r="554" spans="10:21" ht="12.75">
      <c r="J554" s="63"/>
      <c r="K554" s="63"/>
      <c r="L554" s="63"/>
      <c r="M554" s="60"/>
      <c r="N554" s="60"/>
      <c r="O554" s="60"/>
      <c r="P554" s="43">
        <f>K549</f>
        <v>0</v>
      </c>
      <c r="Q554" s="44">
        <f>L549</f>
        <v>0</v>
      </c>
      <c r="R554" s="45">
        <f>T549</f>
        <v>0</v>
      </c>
      <c r="S554" s="46">
        <f>U549</f>
        <v>0</v>
      </c>
      <c r="T554" s="44">
        <f>P554+R554</f>
        <v>0</v>
      </c>
      <c r="U554" s="47">
        <f>Q554+S554</f>
        <v>0</v>
      </c>
    </row>
    <row r="555" spans="10:21" ht="12.75">
      <c r="J555" s="63"/>
      <c r="K555" s="63"/>
      <c r="L555" s="63"/>
      <c r="M555" s="60"/>
      <c r="N555" s="60"/>
      <c r="O555" s="60"/>
      <c r="S555" s="115"/>
      <c r="T555" s="63"/>
      <c r="U555" s="63"/>
    </row>
    <row r="556" spans="10:15" ht="12.75">
      <c r="J556" s="63"/>
      <c r="K556" s="63"/>
      <c r="L556" s="63"/>
      <c r="M556" s="60"/>
      <c r="N556" s="60"/>
      <c r="O556" s="60"/>
    </row>
    <row r="557" spans="10:15" ht="12.75">
      <c r="J557" s="63"/>
      <c r="K557" s="63"/>
      <c r="L557" s="63"/>
      <c r="M557" s="60"/>
      <c r="N557" s="60"/>
      <c r="O557" s="60"/>
    </row>
    <row r="558" spans="1:15" ht="12.75">
      <c r="A558" s="48"/>
      <c r="B558" s="92" t="s">
        <v>288</v>
      </c>
      <c r="C558" s="56"/>
      <c r="D558" s="93"/>
      <c r="E558" s="57"/>
      <c r="F558" s="48"/>
      <c r="G558" s="56"/>
      <c r="H558" s="58"/>
      <c r="I558" s="59"/>
      <c r="J558" s="58"/>
      <c r="K558" s="58"/>
      <c r="L558" s="58"/>
      <c r="M558" s="60"/>
      <c r="N558" s="60"/>
      <c r="O558" s="60"/>
    </row>
    <row r="559" spans="1:23" ht="97.5" customHeight="1">
      <c r="A559" s="10" t="s">
        <v>39</v>
      </c>
      <c r="B559" s="11" t="s">
        <v>40</v>
      </c>
      <c r="C559" s="12" t="s">
        <v>41</v>
      </c>
      <c r="D559" s="13" t="s">
        <v>42</v>
      </c>
      <c r="E559" s="12" t="s">
        <v>43</v>
      </c>
      <c r="F559" s="12" t="s">
        <v>44</v>
      </c>
      <c r="G559" s="12" t="s">
        <v>45</v>
      </c>
      <c r="H559" s="14" t="s">
        <v>46</v>
      </c>
      <c r="I559" s="15" t="s">
        <v>47</v>
      </c>
      <c r="J559" s="14" t="s">
        <v>48</v>
      </c>
      <c r="K559" s="14" t="s">
        <v>49</v>
      </c>
      <c r="L559" s="14" t="s">
        <v>50</v>
      </c>
      <c r="M559" s="12" t="s">
        <v>51</v>
      </c>
      <c r="N559" s="12" t="s">
        <v>52</v>
      </c>
      <c r="O559" s="16" t="s">
        <v>53</v>
      </c>
      <c r="P559" s="16" t="s">
        <v>54</v>
      </c>
      <c r="Q559" s="17" t="s">
        <v>55</v>
      </c>
      <c r="R559" s="17" t="s">
        <v>56</v>
      </c>
      <c r="S559" s="18" t="s">
        <v>57</v>
      </c>
      <c r="T559" s="19" t="s">
        <v>58</v>
      </c>
      <c r="U559" s="20" t="s">
        <v>59</v>
      </c>
      <c r="W559" s="21"/>
    </row>
    <row r="560" spans="1:23" ht="44.25" customHeight="1">
      <c r="A560" s="258">
        <v>1</v>
      </c>
      <c r="B560" s="68" t="s">
        <v>289</v>
      </c>
      <c r="C560" s="72" t="s">
        <v>61</v>
      </c>
      <c r="D560" s="152">
        <v>200</v>
      </c>
      <c r="E560" s="69">
        <v>800</v>
      </c>
      <c r="F560" s="68"/>
      <c r="G560" s="68"/>
      <c r="H560" s="259"/>
      <c r="I560" s="260"/>
      <c r="J560" s="29">
        <f>ROUND(H560*I560+H560,2)</f>
        <v>0</v>
      </c>
      <c r="K560" s="27">
        <f>ROUND(H560*E560,2)</f>
        <v>0</v>
      </c>
      <c r="L560" s="27">
        <f>ROUND(K560*I560+K560,2)</f>
        <v>0</v>
      </c>
      <c r="M560" s="155"/>
      <c r="N560" s="155"/>
      <c r="O560" s="26"/>
      <c r="P560" s="26"/>
      <c r="Q560" s="26"/>
      <c r="R560" s="26"/>
      <c r="S560" s="30">
        <v>200</v>
      </c>
      <c r="T560" s="27">
        <f>ROUND(S560*H560,2)</f>
        <v>0</v>
      </c>
      <c r="U560" s="27">
        <f>ROUND(T560*I560+T560,2)</f>
        <v>0</v>
      </c>
      <c r="W560" s="256"/>
    </row>
    <row r="561" spans="1:21" ht="12.75">
      <c r="A561" s="56"/>
      <c r="B561" s="62"/>
      <c r="C561" s="56"/>
      <c r="D561" s="56"/>
      <c r="E561" s="57"/>
      <c r="F561" s="56"/>
      <c r="G561" s="56"/>
      <c r="H561" s="58"/>
      <c r="I561" s="59"/>
      <c r="J561" s="165" t="s">
        <v>75</v>
      </c>
      <c r="K561" s="90">
        <f>SUM(K560)</f>
        <v>0</v>
      </c>
      <c r="L561" s="106">
        <f>SUM(L560)</f>
        <v>0</v>
      </c>
      <c r="M561" s="60"/>
      <c r="N561" s="60"/>
      <c r="O561" s="60"/>
      <c r="S561" s="182" t="s">
        <v>75</v>
      </c>
      <c r="T561" s="90">
        <f>SUM(T560)</f>
        <v>0</v>
      </c>
      <c r="U561" s="106">
        <f>SUM(U560)</f>
        <v>0</v>
      </c>
    </row>
    <row r="562" spans="1:21" ht="12.75">
      <c r="A562" s="56"/>
      <c r="B562" s="62"/>
      <c r="C562" s="56"/>
      <c r="D562" s="56"/>
      <c r="E562" s="57"/>
      <c r="F562" s="56"/>
      <c r="G562" s="56"/>
      <c r="H562" s="58"/>
      <c r="I562" s="59"/>
      <c r="J562" s="63"/>
      <c r="K562" s="63"/>
      <c r="L562" s="63"/>
      <c r="M562" s="60"/>
      <c r="N562" s="60"/>
      <c r="O562" s="60"/>
      <c r="S562" s="115"/>
      <c r="T562" s="63"/>
      <c r="U562" s="63"/>
    </row>
    <row r="563" spans="10:21" ht="12.75">
      <c r="J563" s="63"/>
      <c r="K563" s="63"/>
      <c r="L563" s="63"/>
      <c r="M563" s="60"/>
      <c r="N563" s="60"/>
      <c r="O563" s="60"/>
      <c r="S563" s="115"/>
      <c r="T563" s="63"/>
      <c r="U563" s="63"/>
    </row>
    <row r="564" spans="10:15" ht="12.75">
      <c r="J564" s="63"/>
      <c r="K564" s="63"/>
      <c r="L564" s="63"/>
      <c r="M564" s="60"/>
      <c r="N564" s="60"/>
      <c r="O564" s="60"/>
    </row>
    <row r="565" spans="10:21" ht="13.5" customHeight="1">
      <c r="J565" s="63"/>
      <c r="K565" s="63"/>
      <c r="L565" s="63"/>
      <c r="M565" s="60"/>
      <c r="N565" s="60"/>
      <c r="O565" s="60"/>
      <c r="P565" s="389" t="s">
        <v>290</v>
      </c>
      <c r="Q565" s="389"/>
      <c r="R565" s="389"/>
      <c r="S565" s="389"/>
      <c r="T565" s="389"/>
      <c r="U565" s="389"/>
    </row>
    <row r="566" spans="10:21" ht="61.5" customHeight="1">
      <c r="J566" s="63"/>
      <c r="K566" s="63"/>
      <c r="L566" s="63"/>
      <c r="M566" s="60"/>
      <c r="N566" s="60"/>
      <c r="O566" s="60"/>
      <c r="P566" s="41" t="s">
        <v>80</v>
      </c>
      <c r="Q566" s="41" t="s">
        <v>81</v>
      </c>
      <c r="R566" s="41" t="s">
        <v>58</v>
      </c>
      <c r="S566" s="42" t="s">
        <v>59</v>
      </c>
      <c r="T566" s="42" t="s">
        <v>82</v>
      </c>
      <c r="U566" s="42" t="s">
        <v>83</v>
      </c>
    </row>
    <row r="567" spans="10:21" ht="12.75">
      <c r="J567" s="63"/>
      <c r="K567" s="63"/>
      <c r="L567" s="63"/>
      <c r="M567" s="60"/>
      <c r="N567" s="60"/>
      <c r="O567" s="60"/>
      <c r="P567" s="43">
        <f>K561</f>
        <v>0</v>
      </c>
      <c r="Q567" s="44">
        <f>L561</f>
        <v>0</v>
      </c>
      <c r="R567" s="45">
        <f>T561</f>
        <v>0</v>
      </c>
      <c r="S567" s="46">
        <f>U561</f>
        <v>0</v>
      </c>
      <c r="T567" s="44">
        <f>P567+R567</f>
        <v>0</v>
      </c>
      <c r="U567" s="47">
        <f>Q567+S567</f>
        <v>0</v>
      </c>
    </row>
    <row r="568" spans="10:21" ht="12.75">
      <c r="J568" s="63"/>
      <c r="K568" s="63"/>
      <c r="L568" s="63"/>
      <c r="M568" s="60"/>
      <c r="N568" s="60"/>
      <c r="O568" s="60"/>
      <c r="S568" s="115"/>
      <c r="T568" s="63"/>
      <c r="U568" s="63"/>
    </row>
    <row r="569" spans="10:15" ht="12.75">
      <c r="J569" s="63"/>
      <c r="K569" s="63"/>
      <c r="L569" s="63"/>
      <c r="M569" s="60"/>
      <c r="N569" s="60"/>
      <c r="O569" s="60"/>
    </row>
    <row r="570" spans="10:15" ht="12.75">
      <c r="J570" s="63"/>
      <c r="K570" s="63"/>
      <c r="L570" s="63"/>
      <c r="M570" s="60"/>
      <c r="N570" s="60"/>
      <c r="O570" s="60"/>
    </row>
    <row r="571" spans="1:15" ht="12.75">
      <c r="A571" s="48"/>
      <c r="B571" s="92" t="s">
        <v>291</v>
      </c>
      <c r="C571" s="48"/>
      <c r="D571" s="157"/>
      <c r="E571" s="57"/>
      <c r="F571" s="56"/>
      <c r="G571" s="56"/>
      <c r="H571" s="58"/>
      <c r="I571" s="59"/>
      <c r="J571" s="58"/>
      <c r="K571" s="58"/>
      <c r="L571" s="58"/>
      <c r="M571" s="60"/>
      <c r="N571" s="60"/>
      <c r="O571" s="60"/>
    </row>
    <row r="572" spans="1:23" ht="99" customHeight="1">
      <c r="A572" s="10" t="s">
        <v>39</v>
      </c>
      <c r="B572" s="11" t="s">
        <v>40</v>
      </c>
      <c r="C572" s="12" t="s">
        <v>41</v>
      </c>
      <c r="D572" s="13" t="s">
        <v>42</v>
      </c>
      <c r="E572" s="12" t="s">
        <v>43</v>
      </c>
      <c r="F572" s="12" t="s">
        <v>44</v>
      </c>
      <c r="G572" s="12" t="s">
        <v>45</v>
      </c>
      <c r="H572" s="14" t="s">
        <v>46</v>
      </c>
      <c r="I572" s="15" t="s">
        <v>47</v>
      </c>
      <c r="J572" s="14" t="s">
        <v>48</v>
      </c>
      <c r="K572" s="14" t="s">
        <v>49</v>
      </c>
      <c r="L572" s="14" t="s">
        <v>50</v>
      </c>
      <c r="M572" s="12" t="s">
        <v>51</v>
      </c>
      <c r="N572" s="12" t="s">
        <v>52</v>
      </c>
      <c r="O572" s="16" t="s">
        <v>53</v>
      </c>
      <c r="P572" s="16" t="s">
        <v>54</v>
      </c>
      <c r="Q572" s="17" t="s">
        <v>55</v>
      </c>
      <c r="R572" s="17" t="s">
        <v>56</v>
      </c>
      <c r="S572" s="18" t="s">
        <v>57</v>
      </c>
      <c r="T572" s="19" t="s">
        <v>58</v>
      </c>
      <c r="U572" s="20" t="s">
        <v>59</v>
      </c>
      <c r="W572" s="21"/>
    </row>
    <row r="573" spans="1:24" ht="217.5" customHeight="1">
      <c r="A573" s="82">
        <v>1</v>
      </c>
      <c r="B573" s="88" t="s">
        <v>292</v>
      </c>
      <c r="C573" s="72" t="s">
        <v>61</v>
      </c>
      <c r="D573" s="152">
        <v>4</v>
      </c>
      <c r="E573" s="99">
        <v>20</v>
      </c>
      <c r="F573" s="104"/>
      <c r="G573" s="82"/>
      <c r="H573" s="52"/>
      <c r="I573" s="51"/>
      <c r="J573" s="29">
        <f>ROUND(H573*I573+H573,2)</f>
        <v>0</v>
      </c>
      <c r="K573" s="27">
        <f>ROUND(H573*E573,2)</f>
        <v>0</v>
      </c>
      <c r="L573" s="27">
        <f>ROUND(K573*I573+K573,2)</f>
        <v>0</v>
      </c>
      <c r="M573" s="22"/>
      <c r="N573" s="22"/>
      <c r="O573" s="26"/>
      <c r="P573" s="26"/>
      <c r="Q573" s="26"/>
      <c r="R573" s="26"/>
      <c r="S573" s="30">
        <f>E573/5</f>
        <v>4</v>
      </c>
      <c r="T573" s="27">
        <f>ROUND(S573*H573,2)</f>
        <v>0</v>
      </c>
      <c r="U573" s="27">
        <f>ROUND(T573*I573+T573,2)</f>
        <v>0</v>
      </c>
      <c r="W573" s="21"/>
      <c r="X573" s="158"/>
    </row>
    <row r="574" spans="1:21" ht="12.75">
      <c r="A574" s="56"/>
      <c r="B574" s="62"/>
      <c r="C574" s="56"/>
      <c r="D574" s="56"/>
      <c r="E574" s="57"/>
      <c r="F574" s="56"/>
      <c r="G574" s="56"/>
      <c r="H574" s="58"/>
      <c r="I574" s="59"/>
      <c r="J574" s="90" t="s">
        <v>75</v>
      </c>
      <c r="K574" s="90">
        <f>SUM(K573:K573)</f>
        <v>0</v>
      </c>
      <c r="L574" s="106">
        <f>SUM(L573:L573)</f>
        <v>0</v>
      </c>
      <c r="M574" s="60"/>
      <c r="N574" s="60"/>
      <c r="O574" s="60"/>
      <c r="S574" s="114" t="s">
        <v>75</v>
      </c>
      <c r="T574" s="90">
        <f>SUM(T573:T573)</f>
        <v>0</v>
      </c>
      <c r="U574" s="106">
        <f>SUM(U573:U573)</f>
        <v>0</v>
      </c>
    </row>
    <row r="575" spans="1:21" ht="12.75">
      <c r="A575" s="56"/>
      <c r="B575" s="62"/>
      <c r="C575" s="56"/>
      <c r="D575" s="56"/>
      <c r="E575" s="57"/>
      <c r="F575" s="56"/>
      <c r="G575" s="56"/>
      <c r="H575" s="58"/>
      <c r="I575" s="59"/>
      <c r="J575" s="63"/>
      <c r="K575" s="63"/>
      <c r="L575" s="63"/>
      <c r="M575" s="60"/>
      <c r="N575" s="60"/>
      <c r="O575" s="60"/>
      <c r="S575" s="115"/>
      <c r="T575" s="63"/>
      <c r="U575" s="63"/>
    </row>
    <row r="576" spans="1:21" ht="12.75">
      <c r="A576" s="56"/>
      <c r="B576" s="62"/>
      <c r="C576" s="56"/>
      <c r="D576" s="56"/>
      <c r="E576" s="57"/>
      <c r="F576" s="56"/>
      <c r="G576" s="56"/>
      <c r="H576" s="58"/>
      <c r="I576" s="59"/>
      <c r="J576" s="63"/>
      <c r="K576" s="63"/>
      <c r="L576" s="63"/>
      <c r="M576" s="60"/>
      <c r="N576" s="60"/>
      <c r="O576" s="60"/>
      <c r="S576" s="115"/>
      <c r="T576" s="63"/>
      <c r="U576" s="63"/>
    </row>
    <row r="577" spans="1:21" ht="13.5" customHeight="1">
      <c r="A577" s="56"/>
      <c r="B577" s="62"/>
      <c r="C577" s="56"/>
      <c r="D577" s="56"/>
      <c r="E577" s="57"/>
      <c r="F577" s="56"/>
      <c r="G577" s="56"/>
      <c r="H577" s="58"/>
      <c r="I577" s="59"/>
      <c r="J577" s="63"/>
      <c r="K577" s="63"/>
      <c r="L577" s="63"/>
      <c r="M577" s="60"/>
      <c r="N577" s="60"/>
      <c r="O577" s="60"/>
      <c r="P577" s="389" t="s">
        <v>293</v>
      </c>
      <c r="Q577" s="389"/>
      <c r="R577" s="389"/>
      <c r="S577" s="389"/>
      <c r="T577" s="389"/>
      <c r="U577" s="389"/>
    </row>
    <row r="578" spans="1:21" ht="62.25" customHeight="1">
      <c r="A578" s="56"/>
      <c r="B578" s="62"/>
      <c r="C578" s="56"/>
      <c r="D578" s="56"/>
      <c r="E578" s="57"/>
      <c r="F578" s="56"/>
      <c r="G578" s="56"/>
      <c r="H578" s="58"/>
      <c r="I578" s="59"/>
      <c r="J578" s="63"/>
      <c r="K578" s="63"/>
      <c r="L578" s="63"/>
      <c r="M578" s="60"/>
      <c r="N578" s="60"/>
      <c r="O578" s="60"/>
      <c r="P578" s="41" t="s">
        <v>80</v>
      </c>
      <c r="Q578" s="41" t="s">
        <v>81</v>
      </c>
      <c r="R578" s="41" t="s">
        <v>58</v>
      </c>
      <c r="S578" s="42" t="s">
        <v>59</v>
      </c>
      <c r="T578" s="42" t="s">
        <v>82</v>
      </c>
      <c r="U578" s="42" t="s">
        <v>83</v>
      </c>
    </row>
    <row r="579" spans="1:21" ht="12.75">
      <c r="A579" s="56"/>
      <c r="B579" s="62"/>
      <c r="C579" s="56"/>
      <c r="D579" s="56"/>
      <c r="E579" s="57"/>
      <c r="F579" s="56"/>
      <c r="G579" s="56"/>
      <c r="H579" s="58"/>
      <c r="I579" s="59"/>
      <c r="J579" s="63"/>
      <c r="K579" s="63"/>
      <c r="L579" s="63"/>
      <c r="M579" s="60"/>
      <c r="N579" s="60"/>
      <c r="O579" s="60"/>
      <c r="P579" s="43">
        <f>K573</f>
        <v>0</v>
      </c>
      <c r="Q579" s="44">
        <f>L573</f>
        <v>0</v>
      </c>
      <c r="R579" s="45">
        <f>T573</f>
        <v>0</v>
      </c>
      <c r="S579" s="46">
        <f>U573</f>
        <v>0</v>
      </c>
      <c r="T579" s="44">
        <f>P579+R579</f>
        <v>0</v>
      </c>
      <c r="U579" s="47">
        <f>Q579+S579</f>
        <v>0</v>
      </c>
    </row>
    <row r="580" spans="1:15" ht="12.75">
      <c r="A580" s="56"/>
      <c r="B580" s="62"/>
      <c r="C580" s="56"/>
      <c r="D580" s="56"/>
      <c r="E580" s="57"/>
      <c r="F580" s="56"/>
      <c r="G580" s="56"/>
      <c r="H580" s="58"/>
      <c r="I580" s="59"/>
      <c r="J580" s="63"/>
      <c r="K580" s="63"/>
      <c r="L580" s="63"/>
      <c r="M580" s="60"/>
      <c r="N580" s="60"/>
      <c r="O580" s="60"/>
    </row>
    <row r="581" spans="1:15" ht="12.75">
      <c r="A581" s="56"/>
      <c r="B581" s="62"/>
      <c r="C581" s="56"/>
      <c r="D581" s="56"/>
      <c r="E581" s="57"/>
      <c r="F581" s="56"/>
      <c r="G581" s="56"/>
      <c r="H581" s="58"/>
      <c r="I581" s="59"/>
      <c r="J581" s="63"/>
      <c r="K581" s="63"/>
      <c r="L581" s="63"/>
      <c r="M581" s="60"/>
      <c r="N581" s="60"/>
      <c r="O581" s="60"/>
    </row>
    <row r="582" spans="5:15" ht="12.75">
      <c r="E582" s="261"/>
      <c r="J582" s="63"/>
      <c r="K582" s="63"/>
      <c r="L582" s="63"/>
      <c r="M582" s="60"/>
      <c r="N582" s="60"/>
      <c r="O582" s="60"/>
    </row>
    <row r="583" spans="1:15" ht="12.75">
      <c r="A583" s="48"/>
      <c r="B583" s="92" t="s">
        <v>294</v>
      </c>
      <c r="C583" s="56"/>
      <c r="D583" s="93"/>
      <c r="E583" s="57"/>
      <c r="F583" s="48"/>
      <c r="G583" s="56"/>
      <c r="H583" s="58"/>
      <c r="I583" s="95"/>
      <c r="J583" s="58"/>
      <c r="K583" s="58"/>
      <c r="L583" s="58"/>
      <c r="M583" s="60"/>
      <c r="N583" s="60"/>
      <c r="O583" s="60"/>
    </row>
    <row r="584" spans="1:23" ht="136.5" customHeight="1">
      <c r="A584" s="10" t="s">
        <v>39</v>
      </c>
      <c r="B584" s="11" t="s">
        <v>40</v>
      </c>
      <c r="C584" s="12" t="s">
        <v>41</v>
      </c>
      <c r="D584" s="13" t="s">
        <v>42</v>
      </c>
      <c r="E584" s="12" t="s">
        <v>43</v>
      </c>
      <c r="F584" s="12" t="s">
        <v>44</v>
      </c>
      <c r="G584" s="12" t="s">
        <v>45</v>
      </c>
      <c r="H584" s="14" t="s">
        <v>46</v>
      </c>
      <c r="I584" s="15" t="s">
        <v>47</v>
      </c>
      <c r="J584" s="14" t="s">
        <v>48</v>
      </c>
      <c r="K584" s="14" t="s">
        <v>49</v>
      </c>
      <c r="L584" s="14" t="s">
        <v>50</v>
      </c>
      <c r="M584" s="12" t="s">
        <v>51</v>
      </c>
      <c r="N584" s="12" t="s">
        <v>52</v>
      </c>
      <c r="O584" s="16" t="s">
        <v>53</v>
      </c>
      <c r="P584" s="16" t="s">
        <v>54</v>
      </c>
      <c r="Q584" s="17" t="s">
        <v>55</v>
      </c>
      <c r="R584" s="17" t="s">
        <v>56</v>
      </c>
      <c r="S584" s="18" t="s">
        <v>57</v>
      </c>
      <c r="T584" s="19" t="s">
        <v>58</v>
      </c>
      <c r="U584" s="20" t="s">
        <v>59</v>
      </c>
      <c r="W584" s="21"/>
    </row>
    <row r="585" spans="1:24" ht="70.5" customHeight="1">
      <c r="A585" s="82">
        <v>1</v>
      </c>
      <c r="B585" s="88" t="s">
        <v>295</v>
      </c>
      <c r="C585" s="72" t="s">
        <v>61</v>
      </c>
      <c r="D585" s="152">
        <v>40</v>
      </c>
      <c r="E585" s="99">
        <v>100</v>
      </c>
      <c r="F585" s="101"/>
      <c r="G585" s="22"/>
      <c r="H585" s="86"/>
      <c r="I585" s="51"/>
      <c r="J585" s="29">
        <f>ROUND(H585*I585+H585,2)</f>
        <v>0</v>
      </c>
      <c r="K585" s="27">
        <f>ROUND(H585*E585,2)</f>
        <v>0</v>
      </c>
      <c r="L585" s="27">
        <f>ROUND(K585*I585+K585,2)</f>
        <v>0</v>
      </c>
      <c r="M585" s="22"/>
      <c r="N585" s="22"/>
      <c r="O585" s="26"/>
      <c r="P585" s="26"/>
      <c r="Q585" s="26"/>
      <c r="R585" s="26"/>
      <c r="S585" s="30">
        <v>80</v>
      </c>
      <c r="T585" s="27">
        <f>ROUND(S585*H585,2)</f>
        <v>0</v>
      </c>
      <c r="U585" s="27">
        <f>ROUND(T585*I585+T585,2)</f>
        <v>0</v>
      </c>
      <c r="X585" s="256"/>
    </row>
    <row r="586" spans="1:21" ht="12.75">
      <c r="A586" s="405"/>
      <c r="B586" s="405"/>
      <c r="C586" s="405"/>
      <c r="D586" s="405"/>
      <c r="E586" s="405"/>
      <c r="F586" s="405"/>
      <c r="G586" s="56"/>
      <c r="H586" s="58"/>
      <c r="I586" s="59"/>
      <c r="J586" s="90" t="s">
        <v>75</v>
      </c>
      <c r="K586" s="90">
        <f>SUM(K585:K585)</f>
        <v>0</v>
      </c>
      <c r="L586" s="106">
        <f>SUM(L585:L585)</f>
        <v>0</v>
      </c>
      <c r="M586" s="60"/>
      <c r="N586" s="60"/>
      <c r="O586" s="60"/>
      <c r="S586" s="114" t="s">
        <v>75</v>
      </c>
      <c r="T586" s="90">
        <f>SUM(T585:T585)</f>
        <v>0</v>
      </c>
      <c r="U586" s="106">
        <f>SUM(U585:U585)</f>
        <v>0</v>
      </c>
    </row>
    <row r="587" spans="1:21" ht="12.75">
      <c r="A587" s="390"/>
      <c r="B587" s="390"/>
      <c r="C587" s="390"/>
      <c r="D587" s="390"/>
      <c r="E587" s="390"/>
      <c r="F587" s="390"/>
      <c r="G587" s="56"/>
      <c r="H587" s="58"/>
      <c r="I587" s="59"/>
      <c r="J587" s="63"/>
      <c r="K587" s="63"/>
      <c r="L587" s="63"/>
      <c r="M587" s="60"/>
      <c r="N587" s="60"/>
      <c r="O587" s="60"/>
      <c r="S587" s="115"/>
      <c r="T587" s="63"/>
      <c r="U587" s="63"/>
    </row>
    <row r="588" spans="10:21" ht="15.75" customHeight="1">
      <c r="J588" s="63"/>
      <c r="K588" s="63"/>
      <c r="L588" s="63"/>
      <c r="M588" s="60"/>
      <c r="N588" s="60"/>
      <c r="O588" s="60"/>
      <c r="S588" s="115"/>
      <c r="T588" s="63"/>
      <c r="U588" s="63"/>
    </row>
    <row r="589" spans="10:21" ht="15.75" customHeight="1">
      <c r="J589" s="63"/>
      <c r="K589" s="63"/>
      <c r="L589" s="63"/>
      <c r="M589" s="60"/>
      <c r="N589" s="60"/>
      <c r="O589" s="60"/>
      <c r="P589" s="389" t="s">
        <v>296</v>
      </c>
      <c r="Q589" s="389"/>
      <c r="R589" s="389"/>
      <c r="S589" s="389"/>
      <c r="T589" s="389"/>
      <c r="U589" s="389"/>
    </row>
    <row r="590" spans="10:21" ht="53.25" customHeight="1">
      <c r="J590" s="63"/>
      <c r="K590" s="63"/>
      <c r="L590" s="63"/>
      <c r="M590" s="60"/>
      <c r="N590" s="60"/>
      <c r="O590" s="60"/>
      <c r="P590" s="41" t="s">
        <v>80</v>
      </c>
      <c r="Q590" s="41" t="s">
        <v>81</v>
      </c>
      <c r="R590" s="41" t="s">
        <v>58</v>
      </c>
      <c r="S590" s="42" t="s">
        <v>59</v>
      </c>
      <c r="T590" s="42" t="s">
        <v>82</v>
      </c>
      <c r="U590" s="42" t="s">
        <v>83</v>
      </c>
    </row>
    <row r="591" spans="10:21" ht="15.75" customHeight="1">
      <c r="J591" s="63"/>
      <c r="K591" s="63"/>
      <c r="L591" s="63"/>
      <c r="M591" s="60"/>
      <c r="N591" s="60"/>
      <c r="O591" s="60"/>
      <c r="P591" s="43">
        <f>K585</f>
        <v>0</v>
      </c>
      <c r="Q591" s="44">
        <f>L585</f>
        <v>0</v>
      </c>
      <c r="R591" s="45">
        <f>T585</f>
        <v>0</v>
      </c>
      <c r="S591" s="46">
        <f>U585</f>
        <v>0</v>
      </c>
      <c r="T591" s="44">
        <f>P591+R591</f>
        <v>0</v>
      </c>
      <c r="U591" s="47">
        <f>Q591+S591</f>
        <v>0</v>
      </c>
    </row>
    <row r="592" spans="10:15" ht="15.75" customHeight="1">
      <c r="J592" s="63"/>
      <c r="K592" s="63"/>
      <c r="L592" s="63"/>
      <c r="M592" s="60"/>
      <c r="N592" s="60"/>
      <c r="O592" s="60"/>
    </row>
    <row r="593" spans="10:15" ht="15.75" customHeight="1">
      <c r="J593" s="63"/>
      <c r="K593" s="63"/>
      <c r="L593" s="63"/>
      <c r="M593" s="60"/>
      <c r="N593" s="60"/>
      <c r="O593" s="60"/>
    </row>
    <row r="594" spans="1:15" ht="12.75">
      <c r="A594" s="48"/>
      <c r="B594" s="92" t="s">
        <v>297</v>
      </c>
      <c r="C594" s="56"/>
      <c r="D594" s="93"/>
      <c r="E594" s="262"/>
      <c r="F594" s="48"/>
      <c r="G594" s="56"/>
      <c r="H594" s="58"/>
      <c r="I594" s="95"/>
      <c r="J594" s="58"/>
      <c r="K594" s="58"/>
      <c r="L594" s="58"/>
      <c r="M594" s="60"/>
      <c r="N594" s="60"/>
      <c r="O594" s="60"/>
    </row>
    <row r="595" spans="1:23" ht="101.25" customHeight="1">
      <c r="A595" s="10" t="s">
        <v>39</v>
      </c>
      <c r="B595" s="11" t="s">
        <v>40</v>
      </c>
      <c r="C595" s="12" t="s">
        <v>41</v>
      </c>
      <c r="D595" s="13" t="s">
        <v>42</v>
      </c>
      <c r="E595" s="12" t="s">
        <v>43</v>
      </c>
      <c r="F595" s="12" t="s">
        <v>44</v>
      </c>
      <c r="G595" s="12" t="s">
        <v>45</v>
      </c>
      <c r="H595" s="14" t="s">
        <v>46</v>
      </c>
      <c r="I595" s="15" t="s">
        <v>47</v>
      </c>
      <c r="J595" s="14" t="s">
        <v>48</v>
      </c>
      <c r="K595" s="14" t="s">
        <v>49</v>
      </c>
      <c r="L595" s="14" t="s">
        <v>50</v>
      </c>
      <c r="M595" s="12" t="s">
        <v>51</v>
      </c>
      <c r="N595" s="12" t="s">
        <v>52</v>
      </c>
      <c r="O595" s="16" t="s">
        <v>53</v>
      </c>
      <c r="P595" s="16" t="s">
        <v>54</v>
      </c>
      <c r="Q595" s="17" t="s">
        <v>55</v>
      </c>
      <c r="R595" s="17" t="s">
        <v>56</v>
      </c>
      <c r="S595" s="18" t="s">
        <v>57</v>
      </c>
      <c r="T595" s="19" t="s">
        <v>58</v>
      </c>
      <c r="U595" s="20" t="s">
        <v>59</v>
      </c>
      <c r="W595" s="249"/>
    </row>
    <row r="596" spans="1:24" ht="120.75" customHeight="1">
      <c r="A596" s="49">
        <v>1</v>
      </c>
      <c r="B596" s="167" t="s">
        <v>298</v>
      </c>
      <c r="C596" s="72" t="s">
        <v>61</v>
      </c>
      <c r="D596" s="152">
        <v>20</v>
      </c>
      <c r="E596" s="69">
        <v>60</v>
      </c>
      <c r="F596" s="356"/>
      <c r="G596" s="70"/>
      <c r="H596" s="71"/>
      <c r="I596" s="164"/>
      <c r="J596" s="29">
        <f>ROUND(H596*I596+H596,2)</f>
        <v>0</v>
      </c>
      <c r="K596" s="27">
        <f>ROUND(H596*E596,2)</f>
        <v>0</v>
      </c>
      <c r="L596" s="27">
        <f>ROUND(K596*I596+K596,2)</f>
        <v>0</v>
      </c>
      <c r="M596" s="22"/>
      <c r="N596" s="22"/>
      <c r="O596" s="26"/>
      <c r="P596" s="26"/>
      <c r="Q596" s="26"/>
      <c r="R596" s="26"/>
      <c r="S596" s="30">
        <v>80</v>
      </c>
      <c r="T596" s="27">
        <f>ROUND(S596*H596,2)</f>
        <v>0</v>
      </c>
      <c r="U596" s="27">
        <f>ROUND(T596*I596+T596,2)</f>
        <v>0</v>
      </c>
      <c r="X596" s="158"/>
    </row>
    <row r="597" spans="1:21" ht="12.75">
      <c r="A597" s="405"/>
      <c r="B597" s="405"/>
      <c r="C597" s="405"/>
      <c r="D597" s="405"/>
      <c r="E597" s="405"/>
      <c r="F597" s="405"/>
      <c r="G597" s="214"/>
      <c r="H597" s="216"/>
      <c r="I597" s="214"/>
      <c r="J597" s="90" t="s">
        <v>75</v>
      </c>
      <c r="K597" s="90">
        <f>SUM(K596:K596)</f>
        <v>0</v>
      </c>
      <c r="L597" s="90">
        <f>SUM(L596:L596)</f>
        <v>0</v>
      </c>
      <c r="M597" s="60"/>
      <c r="N597" s="60"/>
      <c r="O597" s="60"/>
      <c r="S597" s="114" t="s">
        <v>75</v>
      </c>
      <c r="T597" s="90">
        <f>SUM(T596:T596)</f>
        <v>0</v>
      </c>
      <c r="U597" s="90">
        <f>SUM(U596:U596)</f>
        <v>0</v>
      </c>
    </row>
    <row r="598" spans="1:21" ht="12.75">
      <c r="A598" s="390"/>
      <c r="B598" s="390"/>
      <c r="C598" s="390"/>
      <c r="D598" s="390"/>
      <c r="E598" s="390"/>
      <c r="F598" s="390"/>
      <c r="G598" s="214"/>
      <c r="H598" s="216"/>
      <c r="I598" s="214"/>
      <c r="J598" s="63"/>
      <c r="K598" s="63"/>
      <c r="L598" s="63"/>
      <c r="M598" s="60"/>
      <c r="N598" s="60"/>
      <c r="O598" s="60"/>
      <c r="S598" s="115"/>
      <c r="T598" s="63"/>
      <c r="U598" s="63"/>
    </row>
    <row r="599" spans="10:21" ht="12.75">
      <c r="J599" s="63"/>
      <c r="K599" s="63"/>
      <c r="L599" s="63"/>
      <c r="M599" s="60"/>
      <c r="N599" s="60"/>
      <c r="O599" s="60"/>
      <c r="S599" s="115"/>
      <c r="T599" s="63"/>
      <c r="U599" s="63"/>
    </row>
    <row r="600" spans="10:21" ht="12.75">
      <c r="J600" s="63"/>
      <c r="K600" s="63"/>
      <c r="L600" s="63"/>
      <c r="M600" s="60"/>
      <c r="N600" s="60"/>
      <c r="O600" s="60"/>
      <c r="S600" s="115"/>
      <c r="T600" s="63"/>
      <c r="U600" s="63"/>
    </row>
    <row r="601" spans="10:21" ht="13.5" customHeight="1">
      <c r="J601" s="63"/>
      <c r="K601" s="63"/>
      <c r="L601" s="63"/>
      <c r="M601" s="60"/>
      <c r="N601" s="60"/>
      <c r="O601" s="60"/>
      <c r="P601" s="389" t="s">
        <v>299</v>
      </c>
      <c r="Q601" s="389"/>
      <c r="R601" s="389"/>
      <c r="S601" s="389"/>
      <c r="T601" s="389"/>
      <c r="U601" s="389"/>
    </row>
    <row r="602" spans="10:21" ht="51">
      <c r="J602" s="63"/>
      <c r="K602" s="63"/>
      <c r="L602" s="63"/>
      <c r="M602" s="60"/>
      <c r="N602" s="60"/>
      <c r="O602" s="60"/>
      <c r="P602" s="41" t="s">
        <v>80</v>
      </c>
      <c r="Q602" s="41" t="s">
        <v>81</v>
      </c>
      <c r="R602" s="41" t="s">
        <v>58</v>
      </c>
      <c r="S602" s="42" t="s">
        <v>59</v>
      </c>
      <c r="T602" s="42" t="s">
        <v>82</v>
      </c>
      <c r="U602" s="42" t="s">
        <v>83</v>
      </c>
    </row>
    <row r="603" spans="10:21" ht="12.75">
      <c r="J603" s="63"/>
      <c r="K603" s="63"/>
      <c r="L603" s="63"/>
      <c r="M603" s="60"/>
      <c r="N603" s="60"/>
      <c r="O603" s="60"/>
      <c r="P603" s="43">
        <f>K597</f>
        <v>0</v>
      </c>
      <c r="Q603" s="44">
        <f>L597</f>
        <v>0</v>
      </c>
      <c r="R603" s="45">
        <f>T597</f>
        <v>0</v>
      </c>
      <c r="S603" s="46">
        <f>U597</f>
        <v>0</v>
      </c>
      <c r="T603" s="44">
        <f>P603+R603</f>
        <v>0</v>
      </c>
      <c r="U603" s="47">
        <f>Q603+S603</f>
        <v>0</v>
      </c>
    </row>
    <row r="604" spans="13:15" ht="22.5" customHeight="1">
      <c r="M604" s="60"/>
      <c r="N604" s="60"/>
      <c r="O604" s="60"/>
    </row>
    <row r="605" spans="10:21" ht="12.75">
      <c r="J605" s="63"/>
      <c r="K605" s="63"/>
      <c r="L605" s="63"/>
      <c r="M605" s="60"/>
      <c r="N605" s="60"/>
      <c r="O605" s="60"/>
      <c r="S605" s="115"/>
      <c r="T605" s="63"/>
      <c r="U605" s="63"/>
    </row>
    <row r="606" spans="5:15" ht="12.75">
      <c r="E606" s="261"/>
      <c r="J606" s="2"/>
      <c r="K606" s="2"/>
      <c r="L606" s="2"/>
      <c r="M606" s="60"/>
      <c r="N606" s="60"/>
      <c r="O606" s="60"/>
    </row>
    <row r="607" spans="1:15" ht="12.75">
      <c r="A607" s="48"/>
      <c r="B607" s="92" t="s">
        <v>300</v>
      </c>
      <c r="C607" s="56"/>
      <c r="D607" s="93"/>
      <c r="E607" s="57"/>
      <c r="F607" s="48"/>
      <c r="G607" s="56"/>
      <c r="H607" s="58"/>
      <c r="I607" s="95"/>
      <c r="J607" s="58"/>
      <c r="K607" s="58"/>
      <c r="L607" s="58"/>
      <c r="M607" s="60"/>
      <c r="N607" s="60"/>
      <c r="O607" s="60"/>
    </row>
    <row r="608" spans="1:21" ht="99.75" customHeight="1">
      <c r="A608" s="10" t="s">
        <v>39</v>
      </c>
      <c r="B608" s="11" t="s">
        <v>40</v>
      </c>
      <c r="C608" s="12" t="s">
        <v>41</v>
      </c>
      <c r="D608" s="13" t="s">
        <v>42</v>
      </c>
      <c r="E608" s="12" t="s">
        <v>43</v>
      </c>
      <c r="F608" s="12" t="s">
        <v>44</v>
      </c>
      <c r="G608" s="12" t="s">
        <v>45</v>
      </c>
      <c r="H608" s="14" t="s">
        <v>46</v>
      </c>
      <c r="I608" s="15" t="s">
        <v>47</v>
      </c>
      <c r="J608" s="14" t="s">
        <v>48</v>
      </c>
      <c r="K608" s="14" t="s">
        <v>49</v>
      </c>
      <c r="L608" s="14" t="s">
        <v>50</v>
      </c>
      <c r="M608" s="12" t="s">
        <v>51</v>
      </c>
      <c r="N608" s="12" t="s">
        <v>52</v>
      </c>
      <c r="O608" s="16" t="s">
        <v>53</v>
      </c>
      <c r="P608" s="16" t="s">
        <v>54</v>
      </c>
      <c r="Q608" s="17" t="s">
        <v>55</v>
      </c>
      <c r="R608" s="17" t="s">
        <v>56</v>
      </c>
      <c r="S608" s="18" t="s">
        <v>57</v>
      </c>
      <c r="T608" s="19" t="s">
        <v>58</v>
      </c>
      <c r="U608" s="20" t="s">
        <v>59</v>
      </c>
    </row>
    <row r="609" spans="1:24" ht="80.25" customHeight="1">
      <c r="A609" s="82">
        <v>1</v>
      </c>
      <c r="B609" s="50" t="s">
        <v>301</v>
      </c>
      <c r="C609" s="49" t="s">
        <v>14</v>
      </c>
      <c r="D609" s="263">
        <v>20</v>
      </c>
      <c r="E609" s="99">
        <v>50</v>
      </c>
      <c r="F609" s="82"/>
      <c r="G609" s="221"/>
      <c r="H609" s="86"/>
      <c r="I609" s="51"/>
      <c r="J609" s="29">
        <f>ROUND(H609*I609+H609,2)</f>
        <v>0</v>
      </c>
      <c r="K609" s="27">
        <f>ROUND(H609*E609,2)</f>
        <v>0</v>
      </c>
      <c r="L609" s="27">
        <f>ROUND(K609*I609+K609,2)</f>
        <v>0</v>
      </c>
      <c r="M609" s="22"/>
      <c r="N609" s="22"/>
      <c r="O609" s="26"/>
      <c r="P609" s="26"/>
      <c r="Q609" s="26"/>
      <c r="R609" s="26"/>
      <c r="S609" s="30">
        <v>150</v>
      </c>
      <c r="T609" s="27">
        <f>ROUND(S609*H609,2)</f>
        <v>0</v>
      </c>
      <c r="U609" s="27">
        <f>ROUND(T609*I609+T609,2)</f>
        <v>0</v>
      </c>
      <c r="W609" s="21"/>
      <c r="X609" s="264"/>
    </row>
    <row r="610" spans="1:21" ht="12.75">
      <c r="A610" s="390"/>
      <c r="B610" s="390"/>
      <c r="C610" s="390"/>
      <c r="D610" s="390"/>
      <c r="E610" s="390"/>
      <c r="F610" s="390"/>
      <c r="G610" s="56"/>
      <c r="H610" s="58"/>
      <c r="I610" s="59"/>
      <c r="J610" s="90" t="s">
        <v>75</v>
      </c>
      <c r="K610" s="90">
        <f>SUM(K609:K609)</f>
        <v>0</v>
      </c>
      <c r="L610" s="106">
        <f>SUM(L609:L609)</f>
        <v>0</v>
      </c>
      <c r="M610" s="60"/>
      <c r="N610" s="60"/>
      <c r="O610" s="60"/>
      <c r="S610" s="114" t="s">
        <v>75</v>
      </c>
      <c r="T610" s="90">
        <f>SUM(T609:T609)</f>
        <v>0</v>
      </c>
      <c r="U610" s="106">
        <f>SUM(U609:U609)</f>
        <v>0</v>
      </c>
    </row>
    <row r="611" spans="1:21" ht="12.75">
      <c r="A611" s="129"/>
      <c r="B611" s="129"/>
      <c r="C611" s="129"/>
      <c r="D611" s="129"/>
      <c r="E611" s="145"/>
      <c r="F611" s="129"/>
      <c r="G611" s="56"/>
      <c r="H611" s="58"/>
      <c r="I611" s="59"/>
      <c r="J611" s="63"/>
      <c r="K611" s="63"/>
      <c r="L611" s="63"/>
      <c r="M611" s="60"/>
      <c r="N611" s="60"/>
      <c r="O611" s="60"/>
      <c r="S611" s="115"/>
      <c r="T611" s="63"/>
      <c r="U611" s="63"/>
    </row>
    <row r="612" spans="10:21" ht="12.75">
      <c r="J612" s="63"/>
      <c r="K612" s="63"/>
      <c r="L612" s="63"/>
      <c r="M612" s="60"/>
      <c r="N612" s="60"/>
      <c r="O612" s="60"/>
      <c r="S612" s="115"/>
      <c r="T612" s="63"/>
      <c r="U612" s="63"/>
    </row>
    <row r="613" spans="10:21" ht="13.5" customHeight="1">
      <c r="J613" s="63"/>
      <c r="K613" s="63"/>
      <c r="L613" s="63"/>
      <c r="M613" s="60"/>
      <c r="N613" s="60"/>
      <c r="O613" s="60"/>
      <c r="P613" s="389" t="s">
        <v>302</v>
      </c>
      <c r="Q613" s="389"/>
      <c r="R613" s="389"/>
      <c r="S613" s="389"/>
      <c r="T613" s="389"/>
      <c r="U613" s="389"/>
    </row>
    <row r="614" spans="10:21" ht="51">
      <c r="J614" s="63"/>
      <c r="K614" s="63"/>
      <c r="L614" s="63"/>
      <c r="M614" s="60"/>
      <c r="N614" s="60"/>
      <c r="O614" s="60"/>
      <c r="P614" s="41" t="s">
        <v>80</v>
      </c>
      <c r="Q614" s="41" t="s">
        <v>81</v>
      </c>
      <c r="R614" s="41" t="s">
        <v>58</v>
      </c>
      <c r="S614" s="42" t="s">
        <v>59</v>
      </c>
      <c r="T614" s="42" t="s">
        <v>82</v>
      </c>
      <c r="U614" s="42" t="s">
        <v>83</v>
      </c>
    </row>
    <row r="615" spans="10:21" ht="12.75">
      <c r="J615" s="63"/>
      <c r="K615" s="63"/>
      <c r="L615" s="63"/>
      <c r="M615" s="60"/>
      <c r="N615" s="60"/>
      <c r="O615" s="60"/>
      <c r="P615" s="43">
        <f>K609</f>
        <v>0</v>
      </c>
      <c r="Q615" s="44">
        <f>L609</f>
        <v>0</v>
      </c>
      <c r="R615" s="45">
        <f>T609</f>
        <v>0</v>
      </c>
      <c r="S615" s="46">
        <f>U609</f>
        <v>0</v>
      </c>
      <c r="T615" s="44">
        <f>P615+R615</f>
        <v>0</v>
      </c>
      <c r="U615" s="47">
        <f>Q615+S615</f>
        <v>0</v>
      </c>
    </row>
    <row r="616" spans="10:21" ht="12.75">
      <c r="J616" s="63"/>
      <c r="K616" s="63"/>
      <c r="L616" s="63"/>
      <c r="M616" s="60"/>
      <c r="N616" s="60"/>
      <c r="O616" s="60"/>
      <c r="S616" s="115"/>
      <c r="T616" s="63"/>
      <c r="U616" s="63"/>
    </row>
    <row r="617" spans="4:21" ht="12.75">
      <c r="D617" s="1"/>
      <c r="J617" s="63"/>
      <c r="K617" s="63"/>
      <c r="L617" s="63"/>
      <c r="M617" s="60"/>
      <c r="N617" s="60"/>
      <c r="O617" s="60"/>
      <c r="S617" s="115"/>
      <c r="T617" s="63"/>
      <c r="U617" s="63"/>
    </row>
    <row r="618" spans="1:15" ht="12.75">
      <c r="A618" s="48"/>
      <c r="B618" s="92" t="s">
        <v>303</v>
      </c>
      <c r="C618" s="56"/>
      <c r="D618" s="93"/>
      <c r="E618" s="57"/>
      <c r="F618" s="48"/>
      <c r="G618" s="56"/>
      <c r="H618" s="58"/>
      <c r="I618" s="95"/>
      <c r="J618" s="58"/>
      <c r="K618" s="58"/>
      <c r="L618" s="58"/>
      <c r="M618" s="60"/>
      <c r="N618" s="60"/>
      <c r="O618" s="60"/>
    </row>
    <row r="619" spans="1:23" ht="95.25" customHeight="1">
      <c r="A619" s="10" t="s">
        <v>39</v>
      </c>
      <c r="B619" s="11" t="s">
        <v>40</v>
      </c>
      <c r="C619" s="12" t="s">
        <v>41</v>
      </c>
      <c r="D619" s="13" t="s">
        <v>42</v>
      </c>
      <c r="E619" s="12" t="s">
        <v>43</v>
      </c>
      <c r="F619" s="12" t="s">
        <v>44</v>
      </c>
      <c r="G619" s="12" t="s">
        <v>45</v>
      </c>
      <c r="H619" s="14" t="s">
        <v>46</v>
      </c>
      <c r="I619" s="15" t="s">
        <v>47</v>
      </c>
      <c r="J619" s="14" t="s">
        <v>48</v>
      </c>
      <c r="K619" s="14" t="s">
        <v>49</v>
      </c>
      <c r="L619" s="14" t="s">
        <v>50</v>
      </c>
      <c r="M619" s="12" t="s">
        <v>51</v>
      </c>
      <c r="N619" s="12" t="s">
        <v>52</v>
      </c>
      <c r="O619" s="16" t="s">
        <v>53</v>
      </c>
      <c r="P619" s="16" t="s">
        <v>54</v>
      </c>
      <c r="Q619" s="17" t="s">
        <v>55</v>
      </c>
      <c r="R619" s="17" t="s">
        <v>56</v>
      </c>
      <c r="S619" s="18" t="s">
        <v>57</v>
      </c>
      <c r="T619" s="19" t="s">
        <v>58</v>
      </c>
      <c r="U619" s="20" t="s">
        <v>59</v>
      </c>
      <c r="W619" s="265"/>
    </row>
    <row r="620" spans="1:24" ht="69" customHeight="1">
      <c r="A620" s="75">
        <v>1</v>
      </c>
      <c r="B620" s="250" t="s">
        <v>304</v>
      </c>
      <c r="C620" s="49" t="s">
        <v>14</v>
      </c>
      <c r="D620" s="357">
        <v>200</v>
      </c>
      <c r="E620" s="81">
        <v>600</v>
      </c>
      <c r="F620" s="358"/>
      <c r="G620" s="358"/>
      <c r="H620" s="79"/>
      <c r="I620" s="144"/>
      <c r="J620" s="29">
        <f>ROUND(H620*I620+H620,2)</f>
        <v>0</v>
      </c>
      <c r="K620" s="27">
        <f>ROUND(H620*E620,2)</f>
        <v>0</v>
      </c>
      <c r="L620" s="27">
        <f>ROUND(K620*I620+K620,2)</f>
        <v>0</v>
      </c>
      <c r="M620" s="359"/>
      <c r="N620" s="22"/>
      <c r="O620" s="26"/>
      <c r="P620" s="26"/>
      <c r="Q620" s="26"/>
      <c r="R620" s="26"/>
      <c r="S620" s="30">
        <v>600</v>
      </c>
      <c r="T620" s="27">
        <f>ROUND(S620*H620,2)</f>
        <v>0</v>
      </c>
      <c r="U620" s="27">
        <f>ROUND(T620*I620+T620,2)</f>
        <v>0</v>
      </c>
      <c r="X620" s="264"/>
    </row>
    <row r="621" spans="1:21" ht="23.25" customHeight="1">
      <c r="A621" s="82">
        <v>2</v>
      </c>
      <c r="B621" s="50" t="s">
        <v>305</v>
      </c>
      <c r="C621" s="49" t="s">
        <v>14</v>
      </c>
      <c r="D621" s="263">
        <v>4</v>
      </c>
      <c r="E621" s="99">
        <v>20</v>
      </c>
      <c r="F621" s="207"/>
      <c r="G621" s="207"/>
      <c r="H621" s="86"/>
      <c r="I621" s="51"/>
      <c r="J621" s="29">
        <f>ROUND(H621*I621+H621,2)</f>
        <v>0</v>
      </c>
      <c r="K621" s="27">
        <f>ROUND(H621*E621,2)</f>
        <v>0</v>
      </c>
      <c r="L621" s="27">
        <f>ROUND(K621*I621+K621,2)</f>
        <v>0</v>
      </c>
      <c r="M621" s="359"/>
      <c r="N621" s="22"/>
      <c r="O621" s="22"/>
      <c r="P621" s="26"/>
      <c r="Q621" s="26"/>
      <c r="R621" s="26"/>
      <c r="S621" s="30">
        <f>E621/5</f>
        <v>4</v>
      </c>
      <c r="T621" s="27">
        <f>ROUND(S621*H621,2)</f>
        <v>0</v>
      </c>
      <c r="U621" s="27">
        <f>ROUND(T621*I621+T621,2)</f>
        <v>0</v>
      </c>
    </row>
    <row r="622" spans="1:21" ht="12.75">
      <c r="A622" s="390"/>
      <c r="B622" s="390"/>
      <c r="C622" s="390"/>
      <c r="D622" s="390"/>
      <c r="E622" s="390"/>
      <c r="F622" s="390"/>
      <c r="G622" s="56"/>
      <c r="H622" s="58"/>
      <c r="I622" s="59"/>
      <c r="J622" s="90" t="s">
        <v>75</v>
      </c>
      <c r="K622" s="90">
        <f>SUM(K620:K621)</f>
        <v>0</v>
      </c>
      <c r="L622" s="106">
        <f>SUM(L620:L621)</f>
        <v>0</v>
      </c>
      <c r="M622" s="60"/>
      <c r="N622" s="60"/>
      <c r="O622" s="60"/>
      <c r="S622" s="114" t="s">
        <v>75</v>
      </c>
      <c r="T622" s="90">
        <f>SUM(T620:T621)</f>
        <v>0</v>
      </c>
      <c r="U622" s="106">
        <f>SUM(U620:U621)</f>
        <v>0</v>
      </c>
    </row>
    <row r="623" spans="1:21" ht="12.75">
      <c r="A623" s="129"/>
      <c r="B623" s="203"/>
      <c r="C623" s="129"/>
      <c r="D623" s="129"/>
      <c r="E623" s="145"/>
      <c r="F623" s="129"/>
      <c r="G623" s="56"/>
      <c r="H623" s="58"/>
      <c r="I623" s="59"/>
      <c r="J623" s="63"/>
      <c r="K623" s="63"/>
      <c r="L623" s="63"/>
      <c r="M623" s="60"/>
      <c r="N623" s="60"/>
      <c r="O623" s="60"/>
      <c r="S623" s="115"/>
      <c r="T623" s="63"/>
      <c r="U623" s="63"/>
    </row>
    <row r="624" spans="10:21" ht="12.75">
      <c r="J624" s="63"/>
      <c r="K624" s="63"/>
      <c r="L624" s="63"/>
      <c r="M624" s="60"/>
      <c r="N624" s="60"/>
      <c r="O624" s="60"/>
      <c r="S624" s="115"/>
      <c r="T624" s="63"/>
      <c r="U624" s="63"/>
    </row>
    <row r="625" spans="16:21" ht="13.5" customHeight="1">
      <c r="P625" s="389" t="s">
        <v>306</v>
      </c>
      <c r="Q625" s="389"/>
      <c r="R625" s="389"/>
      <c r="S625" s="389"/>
      <c r="T625" s="389"/>
      <c r="U625" s="389"/>
    </row>
    <row r="626" spans="16:21" ht="57.75" customHeight="1">
      <c r="P626" s="41" t="s">
        <v>80</v>
      </c>
      <c r="Q626" s="41" t="s">
        <v>81</v>
      </c>
      <c r="R626" s="41" t="s">
        <v>58</v>
      </c>
      <c r="S626" s="42" t="s">
        <v>59</v>
      </c>
      <c r="T626" s="42" t="s">
        <v>82</v>
      </c>
      <c r="U626" s="42" t="s">
        <v>83</v>
      </c>
    </row>
    <row r="627" spans="16:21" ht="12.75">
      <c r="P627" s="43">
        <f>K622</f>
        <v>0</v>
      </c>
      <c r="Q627" s="44">
        <f>L622</f>
        <v>0</v>
      </c>
      <c r="R627" s="45">
        <f>T622</f>
        <v>0</v>
      </c>
      <c r="S627" s="46">
        <f>U622</f>
        <v>0</v>
      </c>
      <c r="T627" s="44">
        <f>P627+R627</f>
        <v>0</v>
      </c>
      <c r="U627" s="47">
        <f>Q627+S627</f>
        <v>0</v>
      </c>
    </row>
    <row r="629" spans="1:12" ht="12.75">
      <c r="A629" s="142"/>
      <c r="J629" s="266"/>
      <c r="K629" s="266"/>
      <c r="L629" s="266"/>
    </row>
    <row r="630" spans="10:12" ht="4.5" customHeight="1">
      <c r="J630" s="266"/>
      <c r="K630" s="266"/>
      <c r="L630" s="266"/>
    </row>
    <row r="631" spans="1:15" ht="12.75">
      <c r="A631" s="267" t="s">
        <v>307</v>
      </c>
      <c r="B631" s="268"/>
      <c r="C631" s="269"/>
      <c r="D631" s="270"/>
      <c r="E631" s="271"/>
      <c r="F631" s="272"/>
      <c r="G631" s="269"/>
      <c r="H631" s="281"/>
      <c r="I631" s="272"/>
      <c r="J631" s="281"/>
      <c r="K631" s="281"/>
      <c r="L631" s="281"/>
      <c r="M631" s="360"/>
      <c r="N631" s="360"/>
      <c r="O631" s="360"/>
    </row>
    <row r="632" spans="1:23" ht="101.25" customHeight="1">
      <c r="A632" s="10" t="s">
        <v>39</v>
      </c>
      <c r="B632" s="11" t="s">
        <v>40</v>
      </c>
      <c r="C632" s="12" t="s">
        <v>41</v>
      </c>
      <c r="D632" s="13" t="s">
        <v>42</v>
      </c>
      <c r="E632" s="12" t="s">
        <v>43</v>
      </c>
      <c r="F632" s="12" t="s">
        <v>44</v>
      </c>
      <c r="G632" s="12" t="s">
        <v>45</v>
      </c>
      <c r="H632" s="14" t="s">
        <v>46</v>
      </c>
      <c r="I632" s="15" t="s">
        <v>47</v>
      </c>
      <c r="J632" s="14" t="s">
        <v>48</v>
      </c>
      <c r="K632" s="14" t="s">
        <v>49</v>
      </c>
      <c r="L632" s="14" t="s">
        <v>50</v>
      </c>
      <c r="M632" s="12" t="s">
        <v>51</v>
      </c>
      <c r="N632" s="12" t="s">
        <v>52</v>
      </c>
      <c r="O632" s="16" t="s">
        <v>53</v>
      </c>
      <c r="P632" s="16" t="s">
        <v>54</v>
      </c>
      <c r="Q632" s="17" t="s">
        <v>55</v>
      </c>
      <c r="R632" s="17" t="s">
        <v>56</v>
      </c>
      <c r="S632" s="18" t="s">
        <v>57</v>
      </c>
      <c r="T632" s="19" t="s">
        <v>58</v>
      </c>
      <c r="U632" s="20" t="s">
        <v>59</v>
      </c>
      <c r="W632" s="21"/>
    </row>
    <row r="633" spans="1:24" ht="42.75" customHeight="1">
      <c r="A633" s="273">
        <v>1</v>
      </c>
      <c r="B633" s="274" t="s">
        <v>308</v>
      </c>
      <c r="C633" s="49" t="s">
        <v>14</v>
      </c>
      <c r="D633" s="263">
        <v>160</v>
      </c>
      <c r="E633" s="275">
        <v>800</v>
      </c>
      <c r="F633" s="273"/>
      <c r="G633" s="361"/>
      <c r="H633" s="276"/>
      <c r="I633" s="277"/>
      <c r="J633" s="29">
        <f>ROUND(H633*I633+H633,2)</f>
        <v>0</v>
      </c>
      <c r="K633" s="27">
        <f>ROUND(H633*E633,2)</f>
        <v>0</v>
      </c>
      <c r="L633" s="27">
        <f>ROUND(K633*I633+K633,2)</f>
        <v>0</v>
      </c>
      <c r="M633" s="362"/>
      <c r="N633" s="362"/>
      <c r="O633" s="26"/>
      <c r="P633" s="26"/>
      <c r="Q633" s="26"/>
      <c r="R633" s="26"/>
      <c r="S633" s="30">
        <f>E633/5</f>
        <v>160</v>
      </c>
      <c r="T633" s="27">
        <f>ROUND(S633*H633,2)</f>
        <v>0</v>
      </c>
      <c r="U633" s="27">
        <f>ROUND(T633*I633+T633,2)</f>
        <v>0</v>
      </c>
      <c r="X633" s="264"/>
    </row>
    <row r="634" spans="1:21" ht="16.5" customHeight="1">
      <c r="A634" s="273">
        <v>2</v>
      </c>
      <c r="B634" s="278" t="s">
        <v>309</v>
      </c>
      <c r="C634" s="49" t="s">
        <v>14</v>
      </c>
      <c r="D634" s="49">
        <v>160</v>
      </c>
      <c r="E634" s="275">
        <v>800</v>
      </c>
      <c r="F634" s="273"/>
      <c r="G634" s="273"/>
      <c r="H634" s="276"/>
      <c r="I634" s="277"/>
      <c r="J634" s="29">
        <f>ROUND(H634*I634+H634,2)</f>
        <v>0</v>
      </c>
      <c r="K634" s="27">
        <f>ROUND(H634*E634,2)</f>
        <v>0</v>
      </c>
      <c r="L634" s="27">
        <f>ROUND(K634*I634+K634,2)</f>
        <v>0</v>
      </c>
      <c r="M634" s="362"/>
      <c r="N634" s="362"/>
      <c r="O634" s="362"/>
      <c r="P634" s="26"/>
      <c r="Q634" s="26"/>
      <c r="R634" s="26"/>
      <c r="S634" s="30">
        <f>E634/5</f>
        <v>160</v>
      </c>
      <c r="T634" s="27">
        <f>ROUND(S634*H634,2)</f>
        <v>0</v>
      </c>
      <c r="U634" s="27">
        <f>ROUND(T634*I634+T634,2)</f>
        <v>0</v>
      </c>
    </row>
    <row r="635" spans="1:21" ht="33.75" customHeight="1">
      <c r="A635" s="273">
        <v>3</v>
      </c>
      <c r="B635" s="278" t="s">
        <v>310</v>
      </c>
      <c r="C635" s="49" t="s">
        <v>14</v>
      </c>
      <c r="D635" s="49">
        <v>160</v>
      </c>
      <c r="E635" s="275">
        <v>400</v>
      </c>
      <c r="F635" s="273"/>
      <c r="G635" s="363"/>
      <c r="H635" s="276"/>
      <c r="I635" s="279"/>
      <c r="J635" s="29">
        <f>ROUND(H635*I635+H635,2)</f>
        <v>0</v>
      </c>
      <c r="K635" s="27">
        <f>ROUND(H635*E635,2)</f>
        <v>0</v>
      </c>
      <c r="L635" s="27">
        <f>ROUND(K635*I635+K635,2)</f>
        <v>0</v>
      </c>
      <c r="M635" s="364"/>
      <c r="N635" s="362"/>
      <c r="O635" s="362"/>
      <c r="P635" s="26"/>
      <c r="Q635" s="26"/>
      <c r="R635" s="26"/>
      <c r="S635" s="30">
        <f>E635/5</f>
        <v>80</v>
      </c>
      <c r="T635" s="27">
        <f>ROUND(S635*H635,2)</f>
        <v>0</v>
      </c>
      <c r="U635" s="27">
        <f>ROUND(T635*I635+T635,2)</f>
        <v>0</v>
      </c>
    </row>
    <row r="636" spans="1:21" ht="27" customHeight="1">
      <c r="A636" s="273">
        <v>4</v>
      </c>
      <c r="B636" s="278" t="s">
        <v>311</v>
      </c>
      <c r="C636" s="49" t="s">
        <v>14</v>
      </c>
      <c r="D636" s="49">
        <v>160</v>
      </c>
      <c r="E636" s="275">
        <v>400</v>
      </c>
      <c r="F636" s="273"/>
      <c r="G636" s="363"/>
      <c r="H636" s="276"/>
      <c r="I636" s="280"/>
      <c r="J636" s="29">
        <f>ROUND(H636*I636+H636,2)</f>
        <v>0</v>
      </c>
      <c r="K636" s="27">
        <f>ROUND(H636*E636,2)</f>
        <v>0</v>
      </c>
      <c r="L636" s="27">
        <f>ROUND(K636*I636+K636,2)</f>
        <v>0</v>
      </c>
      <c r="M636" s="364"/>
      <c r="N636" s="362"/>
      <c r="O636" s="362"/>
      <c r="P636" s="26"/>
      <c r="Q636" s="26"/>
      <c r="R636" s="26"/>
      <c r="S636" s="30">
        <f>E636/5</f>
        <v>80</v>
      </c>
      <c r="T636" s="27">
        <f>ROUND(S636*H636,2)</f>
        <v>0</v>
      </c>
      <c r="U636" s="27">
        <f>ROUND(T636*I636+T636,2)</f>
        <v>0</v>
      </c>
    </row>
    <row r="637" spans="1:21" ht="12.75">
      <c r="A637" s="403"/>
      <c r="B637" s="403"/>
      <c r="C637" s="403"/>
      <c r="D637" s="403"/>
      <c r="E637" s="403"/>
      <c r="F637" s="403"/>
      <c r="G637" s="269"/>
      <c r="H637" s="281"/>
      <c r="I637" s="272"/>
      <c r="J637" s="282" t="s">
        <v>75</v>
      </c>
      <c r="K637" s="282">
        <f>SUM(K633:K636)</f>
        <v>0</v>
      </c>
      <c r="L637" s="283">
        <f>SUM(L633:L636)</f>
        <v>0</v>
      </c>
      <c r="M637" s="360"/>
      <c r="N637" s="360"/>
      <c r="O637" s="360"/>
      <c r="S637" s="365" t="s">
        <v>75</v>
      </c>
      <c r="T637" s="282">
        <f>SUM(T633:T636)</f>
        <v>0</v>
      </c>
      <c r="U637" s="283">
        <f>SUM(U633:U636)</f>
        <v>0</v>
      </c>
    </row>
    <row r="638" spans="1:21" ht="12.75">
      <c r="A638" s="284"/>
      <c r="B638" s="284"/>
      <c r="C638" s="284"/>
      <c r="D638" s="284"/>
      <c r="E638" s="285"/>
      <c r="F638" s="284"/>
      <c r="G638" s="284"/>
      <c r="H638" s="286"/>
      <c r="I638" s="284"/>
      <c r="J638" s="63"/>
      <c r="K638" s="287"/>
      <c r="L638" s="287"/>
      <c r="M638" s="284"/>
      <c r="N638" s="284"/>
      <c r="O638" s="284"/>
      <c r="S638" s="115"/>
      <c r="T638" s="287"/>
      <c r="U638" s="287"/>
    </row>
    <row r="639" spans="1:21" ht="12.75">
      <c r="A639" s="284"/>
      <c r="B639" s="284"/>
      <c r="C639" s="284"/>
      <c r="D639" s="284"/>
      <c r="E639" s="285"/>
      <c r="F639" s="284"/>
      <c r="G639" s="284"/>
      <c r="H639" s="286"/>
      <c r="I639" s="284"/>
      <c r="J639" s="63"/>
      <c r="K639" s="287"/>
      <c r="L639" s="287"/>
      <c r="M639" s="284"/>
      <c r="N639" s="284"/>
      <c r="O639" s="284"/>
      <c r="S639" s="115"/>
      <c r="T639" s="287"/>
      <c r="U639" s="287"/>
    </row>
    <row r="640" spans="1:21" ht="13.5" customHeight="1">
      <c r="A640" s="284"/>
      <c r="B640" s="284"/>
      <c r="C640" s="284"/>
      <c r="D640" s="284"/>
      <c r="E640" s="285"/>
      <c r="F640" s="284"/>
      <c r="G640" s="284"/>
      <c r="H640" s="286"/>
      <c r="I640" s="284"/>
      <c r="J640" s="63"/>
      <c r="K640" s="287"/>
      <c r="L640" s="287"/>
      <c r="M640" s="284"/>
      <c r="N640" s="284"/>
      <c r="O640" s="284"/>
      <c r="P640" s="389" t="s">
        <v>312</v>
      </c>
      <c r="Q640" s="389"/>
      <c r="R640" s="389"/>
      <c r="S640" s="389"/>
      <c r="T640" s="389"/>
      <c r="U640" s="389"/>
    </row>
    <row r="641" spans="1:21" ht="57" customHeight="1">
      <c r="A641" s="284"/>
      <c r="B641" s="284"/>
      <c r="C641" s="284"/>
      <c r="D641" s="284"/>
      <c r="E641" s="285"/>
      <c r="F641" s="284"/>
      <c r="G641" s="284"/>
      <c r="H641" s="286"/>
      <c r="I641" s="284"/>
      <c r="J641" s="63"/>
      <c r="K641" s="287"/>
      <c r="L641" s="287"/>
      <c r="M641" s="284"/>
      <c r="N641" s="284"/>
      <c r="O641" s="284"/>
      <c r="P641" s="41" t="s">
        <v>80</v>
      </c>
      <c r="Q641" s="41" t="s">
        <v>81</v>
      </c>
      <c r="R641" s="41" t="s">
        <v>58</v>
      </c>
      <c r="S641" s="42" t="s">
        <v>59</v>
      </c>
      <c r="T641" s="42" t="s">
        <v>82</v>
      </c>
      <c r="U641" s="42" t="s">
        <v>83</v>
      </c>
    </row>
    <row r="642" spans="1:21" ht="12.75">
      <c r="A642" s="284"/>
      <c r="B642" s="284"/>
      <c r="C642" s="284"/>
      <c r="D642" s="284"/>
      <c r="E642" s="285"/>
      <c r="F642" s="284"/>
      <c r="G642" s="284"/>
      <c r="H642" s="286"/>
      <c r="I642" s="284"/>
      <c r="J642" s="63"/>
      <c r="K642" s="287"/>
      <c r="L642" s="287"/>
      <c r="M642" s="284"/>
      <c r="N642" s="284"/>
      <c r="O642" s="284"/>
      <c r="P642" s="43">
        <f>K637</f>
        <v>0</v>
      </c>
      <c r="Q642" s="44">
        <f>L637</f>
        <v>0</v>
      </c>
      <c r="R642" s="45">
        <f>T637</f>
        <v>0</v>
      </c>
      <c r="S642" s="46">
        <f>U637</f>
        <v>0</v>
      </c>
      <c r="T642" s="44">
        <f>P642+R642</f>
        <v>0</v>
      </c>
      <c r="U642" s="47">
        <f>Q642+S642</f>
        <v>0</v>
      </c>
    </row>
    <row r="643" spans="1:21" ht="12.75">
      <c r="A643" s="284"/>
      <c r="B643" s="284"/>
      <c r="C643" s="284"/>
      <c r="D643" s="284"/>
      <c r="E643" s="285"/>
      <c r="F643" s="284"/>
      <c r="G643" s="284"/>
      <c r="H643" s="286"/>
      <c r="I643" s="284"/>
      <c r="J643" s="63"/>
      <c r="K643" s="287"/>
      <c r="L643" s="287"/>
      <c r="M643" s="284"/>
      <c r="N643" s="284"/>
      <c r="O643" s="284"/>
      <c r="S643" s="115"/>
      <c r="T643" s="287"/>
      <c r="U643" s="287"/>
    </row>
    <row r="644" spans="1:15" ht="12.75">
      <c r="A644" s="284"/>
      <c r="B644" s="284"/>
      <c r="C644" s="284"/>
      <c r="D644" s="284"/>
      <c r="E644" s="285"/>
      <c r="F644" s="284"/>
      <c r="G644" s="284"/>
      <c r="H644" s="286"/>
      <c r="I644" s="284"/>
      <c r="J644" s="286"/>
      <c r="K644" s="286"/>
      <c r="L644" s="286"/>
      <c r="M644" s="284"/>
      <c r="N644" s="284"/>
      <c r="O644" s="284"/>
    </row>
    <row r="646" spans="1:15" ht="12.75">
      <c r="A646" s="288" t="s">
        <v>313</v>
      </c>
      <c r="B646" s="289"/>
      <c r="C646" s="290"/>
      <c r="D646" s="291"/>
      <c r="E646" s="271"/>
      <c r="F646" s="292"/>
      <c r="G646" s="290"/>
      <c r="H646" s="293"/>
      <c r="I646" s="292"/>
      <c r="J646" s="293"/>
      <c r="K646" s="293"/>
      <c r="L646" s="293"/>
      <c r="M646" s="366"/>
      <c r="N646" s="366"/>
      <c r="O646" s="366"/>
    </row>
    <row r="647" spans="1:23" ht="103.5" customHeight="1">
      <c r="A647" s="10" t="s">
        <v>39</v>
      </c>
      <c r="B647" s="11" t="s">
        <v>40</v>
      </c>
      <c r="C647" s="12" t="s">
        <v>41</v>
      </c>
      <c r="D647" s="13" t="s">
        <v>42</v>
      </c>
      <c r="E647" s="12" t="s">
        <v>43</v>
      </c>
      <c r="F647" s="12" t="s">
        <v>44</v>
      </c>
      <c r="G647" s="12" t="s">
        <v>45</v>
      </c>
      <c r="H647" s="14" t="s">
        <v>46</v>
      </c>
      <c r="I647" s="15" t="s">
        <v>47</v>
      </c>
      <c r="J647" s="14" t="s">
        <v>48</v>
      </c>
      <c r="K647" s="14" t="s">
        <v>49</v>
      </c>
      <c r="L647" s="14" t="s">
        <v>50</v>
      </c>
      <c r="M647" s="12" t="s">
        <v>51</v>
      </c>
      <c r="N647" s="12" t="s">
        <v>52</v>
      </c>
      <c r="O647" s="16" t="s">
        <v>53</v>
      </c>
      <c r="P647" s="16" t="s">
        <v>54</v>
      </c>
      <c r="Q647" s="17" t="s">
        <v>55</v>
      </c>
      <c r="R647" s="17" t="s">
        <v>56</v>
      </c>
      <c r="S647" s="18" t="s">
        <v>57</v>
      </c>
      <c r="T647" s="19" t="s">
        <v>58</v>
      </c>
      <c r="U647" s="20" t="s">
        <v>59</v>
      </c>
      <c r="W647" s="21"/>
    </row>
    <row r="648" spans="1:23" ht="126.75" customHeight="1">
      <c r="A648" s="294">
        <v>1</v>
      </c>
      <c r="B648" s="295" t="s">
        <v>314</v>
      </c>
      <c r="C648" s="49" t="s">
        <v>315</v>
      </c>
      <c r="D648" s="263">
        <v>3</v>
      </c>
      <c r="E648" s="296">
        <v>6</v>
      </c>
      <c r="F648" s="294"/>
      <c r="G648" s="294"/>
      <c r="H648" s="297"/>
      <c r="I648" s="277"/>
      <c r="J648" s="29">
        <f>ROUND(H648*I648+H648,2)</f>
        <v>0</v>
      </c>
      <c r="K648" s="27">
        <f>ROUND(H648*E648,2)</f>
        <v>0</v>
      </c>
      <c r="L648" s="27">
        <f>ROUND(K648*I648+K648,2)</f>
        <v>0</v>
      </c>
      <c r="M648" s="367"/>
      <c r="N648" s="367"/>
      <c r="O648" s="26"/>
      <c r="P648" s="26"/>
      <c r="Q648" s="26"/>
      <c r="R648" s="26"/>
      <c r="S648" s="30">
        <v>3</v>
      </c>
      <c r="T648" s="27">
        <f>ROUND(S648*H648,2)</f>
        <v>0</v>
      </c>
      <c r="U648" s="27">
        <f>ROUND(T648*I648+T648,2)</f>
        <v>0</v>
      </c>
      <c r="W648" s="21"/>
    </row>
    <row r="649" spans="1:23" ht="121.5" customHeight="1">
      <c r="A649" s="294">
        <v>2</v>
      </c>
      <c r="B649" s="295" t="s">
        <v>372</v>
      </c>
      <c r="C649" s="49" t="s">
        <v>315</v>
      </c>
      <c r="D649" s="263">
        <v>1</v>
      </c>
      <c r="E649" s="296">
        <v>2</v>
      </c>
      <c r="F649" s="294"/>
      <c r="G649" s="294"/>
      <c r="H649" s="297"/>
      <c r="I649" s="277"/>
      <c r="J649" s="29">
        <f>ROUND(H649*I649+H649,2)</f>
        <v>0</v>
      </c>
      <c r="K649" s="27">
        <f>ROUND(H649*E649,2)</f>
        <v>0</v>
      </c>
      <c r="L649" s="27">
        <f>ROUND(K649*I649+K649,2)</f>
        <v>0</v>
      </c>
      <c r="M649" s="367"/>
      <c r="N649" s="367"/>
      <c r="O649" s="367"/>
      <c r="P649" s="26"/>
      <c r="Q649" s="26"/>
      <c r="R649" s="26"/>
      <c r="S649" s="30">
        <v>1</v>
      </c>
      <c r="T649" s="27">
        <f>ROUND(S649*H649,2)</f>
        <v>0</v>
      </c>
      <c r="U649" s="27">
        <f>ROUND(T649*I649+T649,2)</f>
        <v>0</v>
      </c>
      <c r="W649" s="264"/>
    </row>
    <row r="650" spans="1:21" ht="50.25" customHeight="1">
      <c r="A650" s="294">
        <v>3</v>
      </c>
      <c r="B650" s="278" t="s">
        <v>316</v>
      </c>
      <c r="C650" s="49" t="s">
        <v>315</v>
      </c>
      <c r="D650" s="263">
        <v>2</v>
      </c>
      <c r="E650" s="296">
        <v>8</v>
      </c>
      <c r="F650" s="294"/>
      <c r="G650" s="298"/>
      <c r="H650" s="297"/>
      <c r="I650" s="277"/>
      <c r="J650" s="29">
        <f>ROUND(H650*I650+H650,2)</f>
        <v>0</v>
      </c>
      <c r="K650" s="27">
        <f>ROUND(H650*E650,2)</f>
        <v>0</v>
      </c>
      <c r="L650" s="27">
        <f>ROUND(K650*I650+K650,2)</f>
        <v>0</v>
      </c>
      <c r="M650" s="367"/>
      <c r="N650" s="367"/>
      <c r="O650" s="367"/>
      <c r="P650" s="26"/>
      <c r="Q650" s="26"/>
      <c r="R650" s="26"/>
      <c r="S650" s="30">
        <f>E650/5</f>
        <v>1.6</v>
      </c>
      <c r="T650" s="27">
        <f>ROUND(S650*H650,2)</f>
        <v>0</v>
      </c>
      <c r="U650" s="27">
        <f>ROUND(T650*I650+T650,2)</f>
        <v>0</v>
      </c>
    </row>
    <row r="651" spans="1:21" ht="43.5" customHeight="1">
      <c r="A651" s="294">
        <v>4</v>
      </c>
      <c r="B651" s="278" t="s">
        <v>317</v>
      </c>
      <c r="C651" s="49" t="s">
        <v>315</v>
      </c>
      <c r="D651" s="263">
        <v>2</v>
      </c>
      <c r="E651" s="296">
        <v>8</v>
      </c>
      <c r="F651" s="294"/>
      <c r="G651" s="298"/>
      <c r="H651" s="297"/>
      <c r="I651" s="277"/>
      <c r="J651" s="29">
        <f>ROUND(H651*I651+H651,2)</f>
        <v>0</v>
      </c>
      <c r="K651" s="27">
        <f>ROUND(H651*E651,2)</f>
        <v>0</v>
      </c>
      <c r="L651" s="27">
        <f>ROUND(K651*I651+K651,2)</f>
        <v>0</v>
      </c>
      <c r="M651" s="367"/>
      <c r="N651" s="367"/>
      <c r="O651" s="367"/>
      <c r="P651" s="26"/>
      <c r="Q651" s="26"/>
      <c r="R651" s="26"/>
      <c r="S651" s="30">
        <f>E651/5</f>
        <v>1.6</v>
      </c>
      <c r="T651" s="27">
        <f>ROUND(S651*H651,2)</f>
        <v>0</v>
      </c>
      <c r="U651" s="27">
        <f>ROUND(T651*I651+T651,2)</f>
        <v>0</v>
      </c>
    </row>
    <row r="652" spans="1:21" ht="24.75" customHeight="1">
      <c r="A652" s="294">
        <v>5</v>
      </c>
      <c r="B652" s="278" t="s">
        <v>318</v>
      </c>
      <c r="C652" s="49" t="s">
        <v>315</v>
      </c>
      <c r="D652" s="263">
        <v>8</v>
      </c>
      <c r="E652" s="296">
        <v>16</v>
      </c>
      <c r="F652" s="294"/>
      <c r="G652" s="298"/>
      <c r="H652" s="297"/>
      <c r="I652" s="277"/>
      <c r="J652" s="29">
        <f>ROUND(H652*I652+H652,2)</f>
        <v>0</v>
      </c>
      <c r="K652" s="27">
        <f>ROUND(H652*E652,2)</f>
        <v>0</v>
      </c>
      <c r="L652" s="27">
        <f>ROUND(K652*I652+K652,2)</f>
        <v>0</v>
      </c>
      <c r="M652" s="367"/>
      <c r="N652" s="367"/>
      <c r="O652" s="367"/>
      <c r="P652" s="26"/>
      <c r="Q652" s="26"/>
      <c r="R652" s="26"/>
      <c r="S652" s="30">
        <v>8</v>
      </c>
      <c r="T652" s="27">
        <f>ROUND(S652*H652,2)</f>
        <v>0</v>
      </c>
      <c r="U652" s="27">
        <f>ROUND(T652*I652+T652,2)</f>
        <v>0</v>
      </c>
    </row>
    <row r="653" spans="1:21" ht="12.75">
      <c r="A653" s="404"/>
      <c r="B653" s="404"/>
      <c r="C653" s="404"/>
      <c r="D653" s="404"/>
      <c r="E653" s="404"/>
      <c r="F653" s="404"/>
      <c r="G653" s="299"/>
      <c r="H653" s="300"/>
      <c r="I653" s="301"/>
      <c r="J653" s="302" t="s">
        <v>75</v>
      </c>
      <c r="K653" s="302">
        <f>SUM(K648:K652)</f>
        <v>0</v>
      </c>
      <c r="L653" s="303">
        <f>SUM(L648:L652)</f>
        <v>0</v>
      </c>
      <c r="M653" s="307"/>
      <c r="N653" s="307"/>
      <c r="O653" s="307"/>
      <c r="S653" s="368" t="s">
        <v>75</v>
      </c>
      <c r="T653" s="302">
        <f>SUM(T648:T652)</f>
        <v>0</v>
      </c>
      <c r="U653" s="303">
        <f>SUM(U648:U652)</f>
        <v>0</v>
      </c>
    </row>
    <row r="654" spans="1:21" ht="12.75">
      <c r="A654" s="304"/>
      <c r="B654" s="304"/>
      <c r="C654" s="304"/>
      <c r="D654" s="304"/>
      <c r="E654" s="305"/>
      <c r="F654" s="304"/>
      <c r="G654" s="299"/>
      <c r="H654" s="300"/>
      <c r="I654" s="301"/>
      <c r="J654" s="63"/>
      <c r="K654" s="306"/>
      <c r="L654" s="306"/>
      <c r="M654" s="307"/>
      <c r="N654" s="307"/>
      <c r="O654" s="307"/>
      <c r="S654" s="115"/>
      <c r="T654" s="306"/>
      <c r="U654" s="306"/>
    </row>
    <row r="655" spans="1:21" ht="12.75">
      <c r="A655" s="304"/>
      <c r="B655" s="304"/>
      <c r="C655" s="304"/>
      <c r="D655" s="304"/>
      <c r="E655" s="305"/>
      <c r="F655" s="304"/>
      <c r="G655" s="299"/>
      <c r="H655" s="300"/>
      <c r="I655" s="301"/>
      <c r="J655" s="63"/>
      <c r="K655" s="306"/>
      <c r="L655" s="306"/>
      <c r="M655" s="307"/>
      <c r="N655" s="307"/>
      <c r="O655" s="307"/>
      <c r="S655" s="115"/>
      <c r="T655" s="306"/>
      <c r="U655" s="306"/>
    </row>
    <row r="656" spans="1:21" ht="12.75">
      <c r="A656" s="304"/>
      <c r="B656" s="304"/>
      <c r="C656" s="304"/>
      <c r="D656" s="304"/>
      <c r="E656" s="305"/>
      <c r="F656" s="304"/>
      <c r="G656" s="299"/>
      <c r="H656" s="300"/>
      <c r="I656" s="301"/>
      <c r="J656" s="63"/>
      <c r="K656" s="306"/>
      <c r="L656" s="306"/>
      <c r="M656" s="307"/>
      <c r="N656" s="307"/>
      <c r="O656" s="307"/>
      <c r="S656" s="115"/>
      <c r="T656" s="306"/>
      <c r="U656" s="306"/>
    </row>
    <row r="657" spans="1:21" ht="12" customHeight="1">
      <c r="A657" s="304"/>
      <c r="B657" s="304"/>
      <c r="C657" s="304"/>
      <c r="D657" s="304"/>
      <c r="E657" s="305"/>
      <c r="F657" s="304"/>
      <c r="G657" s="299"/>
      <c r="H657" s="300"/>
      <c r="I657" s="301"/>
      <c r="J657" s="63"/>
      <c r="K657" s="306"/>
      <c r="L657" s="306"/>
      <c r="M657" s="307"/>
      <c r="N657" s="307"/>
      <c r="O657" s="307"/>
      <c r="P657" s="389" t="s">
        <v>319</v>
      </c>
      <c r="Q657" s="389"/>
      <c r="R657" s="389"/>
      <c r="S657" s="389"/>
      <c r="T657" s="389"/>
      <c r="U657" s="389"/>
    </row>
    <row r="658" spans="1:21" ht="60" customHeight="1">
      <c r="A658" s="304"/>
      <c r="B658" s="304"/>
      <c r="C658" s="304"/>
      <c r="D658" s="304"/>
      <c r="E658" s="305"/>
      <c r="F658" s="304"/>
      <c r="G658" s="299"/>
      <c r="H658" s="300"/>
      <c r="I658" s="301"/>
      <c r="J658" s="63"/>
      <c r="K658" s="306"/>
      <c r="L658" s="306"/>
      <c r="M658" s="307"/>
      <c r="N658" s="307"/>
      <c r="O658" s="307"/>
      <c r="P658" s="41" t="s">
        <v>80</v>
      </c>
      <c r="Q658" s="41" t="s">
        <v>81</v>
      </c>
      <c r="R658" s="41" t="s">
        <v>58</v>
      </c>
      <c r="S658" s="42" t="s">
        <v>59</v>
      </c>
      <c r="T658" s="42" t="s">
        <v>82</v>
      </c>
      <c r="U658" s="42" t="s">
        <v>83</v>
      </c>
    </row>
    <row r="659" spans="1:21" ht="12.75">
      <c r="A659" s="304"/>
      <c r="B659" s="304"/>
      <c r="C659" s="304"/>
      <c r="D659" s="304"/>
      <c r="E659" s="305"/>
      <c r="F659" s="304"/>
      <c r="G659" s="299"/>
      <c r="H659" s="300"/>
      <c r="I659" s="301"/>
      <c r="J659" s="63"/>
      <c r="K659" s="306"/>
      <c r="L659" s="306"/>
      <c r="M659" s="307"/>
      <c r="N659" s="307"/>
      <c r="O659" s="307"/>
      <c r="P659" s="43">
        <f>K653</f>
        <v>0</v>
      </c>
      <c r="Q659" s="44">
        <f>L653</f>
        <v>0</v>
      </c>
      <c r="R659" s="45">
        <f>T653</f>
        <v>0</v>
      </c>
      <c r="S659" s="46">
        <f>U653</f>
        <v>0</v>
      </c>
      <c r="T659" s="44">
        <f>P659+R659</f>
        <v>0</v>
      </c>
      <c r="U659" s="47">
        <f>Q659+S659</f>
        <v>0</v>
      </c>
    </row>
    <row r="660" spans="1:21" ht="12.75">
      <c r="A660" s="304"/>
      <c r="B660" s="304"/>
      <c r="C660" s="304"/>
      <c r="D660" s="304"/>
      <c r="E660" s="305"/>
      <c r="F660" s="304"/>
      <c r="G660" s="299"/>
      <c r="H660" s="300"/>
      <c r="I660" s="301"/>
      <c r="J660" s="63"/>
      <c r="K660" s="306"/>
      <c r="L660" s="306"/>
      <c r="M660" s="307"/>
      <c r="N660" s="307"/>
      <c r="O660" s="307"/>
      <c r="S660" s="115"/>
      <c r="T660" s="306"/>
      <c r="U660" s="306"/>
    </row>
    <row r="661" spans="1:21" ht="12.75">
      <c r="A661" s="304"/>
      <c r="B661" s="304"/>
      <c r="C661" s="304"/>
      <c r="D661" s="304"/>
      <c r="E661" s="305"/>
      <c r="F661" s="304"/>
      <c r="G661" s="299"/>
      <c r="H661" s="300"/>
      <c r="I661" s="301"/>
      <c r="J661" s="63"/>
      <c r="K661" s="306"/>
      <c r="L661" s="306"/>
      <c r="M661" s="307"/>
      <c r="N661" s="307"/>
      <c r="O661" s="307"/>
      <c r="S661" s="115"/>
      <c r="T661" s="306"/>
      <c r="U661" s="306"/>
    </row>
    <row r="662" spans="1:15" ht="12.75">
      <c r="A662" s="304"/>
      <c r="B662" s="304"/>
      <c r="C662" s="304"/>
      <c r="D662" s="304"/>
      <c r="E662" s="305"/>
      <c r="F662" s="304"/>
      <c r="G662" s="299"/>
      <c r="H662" s="300"/>
      <c r="I662" s="301"/>
      <c r="J662" s="306"/>
      <c r="K662" s="306"/>
      <c r="L662" s="369"/>
      <c r="M662" s="307"/>
      <c r="N662" s="307"/>
      <c r="O662" s="307"/>
    </row>
    <row r="663" spans="1:15" ht="12.75">
      <c r="A663" s="48"/>
      <c r="B663" s="92" t="s">
        <v>320</v>
      </c>
      <c r="C663" s="56"/>
      <c r="D663" s="93"/>
      <c r="E663" s="57"/>
      <c r="F663" s="59"/>
      <c r="G663" s="56"/>
      <c r="H663" s="58"/>
      <c r="I663" s="59"/>
      <c r="J663" s="58"/>
      <c r="K663" s="58"/>
      <c r="L663" s="58"/>
      <c r="M663" s="60"/>
      <c r="N663" s="60"/>
      <c r="O663" s="60"/>
    </row>
    <row r="664" spans="1:23" ht="105.75" customHeight="1">
      <c r="A664" s="10" t="s">
        <v>39</v>
      </c>
      <c r="B664" s="11" t="s">
        <v>40</v>
      </c>
      <c r="C664" s="12" t="s">
        <v>41</v>
      </c>
      <c r="D664" s="13" t="s">
        <v>42</v>
      </c>
      <c r="E664" s="12" t="s">
        <v>43</v>
      </c>
      <c r="F664" s="12" t="s">
        <v>44</v>
      </c>
      <c r="G664" s="12" t="s">
        <v>45</v>
      </c>
      <c r="H664" s="14" t="s">
        <v>46</v>
      </c>
      <c r="I664" s="15" t="s">
        <v>47</v>
      </c>
      <c r="J664" s="14" t="s">
        <v>48</v>
      </c>
      <c r="K664" s="14" t="s">
        <v>49</v>
      </c>
      <c r="L664" s="14" t="s">
        <v>50</v>
      </c>
      <c r="M664" s="12" t="s">
        <v>51</v>
      </c>
      <c r="N664" s="12" t="s">
        <v>52</v>
      </c>
      <c r="O664" s="16" t="s">
        <v>53</v>
      </c>
      <c r="P664" s="16" t="s">
        <v>54</v>
      </c>
      <c r="Q664" s="17" t="s">
        <v>55</v>
      </c>
      <c r="R664" s="17" t="s">
        <v>56</v>
      </c>
      <c r="S664" s="18" t="s">
        <v>57</v>
      </c>
      <c r="T664" s="19" t="s">
        <v>58</v>
      </c>
      <c r="U664" s="20" t="s">
        <v>59</v>
      </c>
      <c r="W664" s="21"/>
    </row>
    <row r="665" spans="1:24" ht="38.25" customHeight="1">
      <c r="A665" s="49">
        <v>1</v>
      </c>
      <c r="B665" s="308" t="s">
        <v>321</v>
      </c>
      <c r="C665" s="49" t="s">
        <v>14</v>
      </c>
      <c r="D665" s="263">
        <v>20</v>
      </c>
      <c r="E665" s="69">
        <v>100</v>
      </c>
      <c r="F665" s="49"/>
      <c r="G665" s="49"/>
      <c r="H665" s="71"/>
      <c r="I665" s="164"/>
      <c r="J665" s="29">
        <f>ROUND(H665*I665+H665,2)</f>
        <v>0</v>
      </c>
      <c r="K665" s="27">
        <f>ROUND(H665*E665,2)</f>
        <v>0</v>
      </c>
      <c r="L665" s="27">
        <f>ROUND(K665*I665+K665,2)</f>
        <v>0</v>
      </c>
      <c r="M665" s="22"/>
      <c r="N665" s="22"/>
      <c r="O665" s="26"/>
      <c r="P665" s="26"/>
      <c r="Q665" s="26"/>
      <c r="R665" s="26"/>
      <c r="S665" s="30">
        <v>20</v>
      </c>
      <c r="T665" s="27">
        <f>ROUND(S665*H665,2)</f>
        <v>0</v>
      </c>
      <c r="U665" s="27">
        <f>ROUND(T665*I665+T665,2)</f>
        <v>0</v>
      </c>
      <c r="X665" s="264"/>
    </row>
    <row r="666" spans="1:21" ht="12.75">
      <c r="A666" s="208"/>
      <c r="B666" s="208"/>
      <c r="C666" s="208"/>
      <c r="D666" s="208"/>
      <c r="E666" s="309"/>
      <c r="F666" s="208"/>
      <c r="G666" s="56"/>
      <c r="H666" s="58"/>
      <c r="I666" s="59"/>
      <c r="J666" s="90" t="s">
        <v>75</v>
      </c>
      <c r="K666" s="90">
        <f>SUM(K665:K665)</f>
        <v>0</v>
      </c>
      <c r="L666" s="106">
        <f>SUM(L665:L665)</f>
        <v>0</v>
      </c>
      <c r="M666" s="60"/>
      <c r="N666" s="60"/>
      <c r="O666" s="60"/>
      <c r="S666" s="114" t="s">
        <v>75</v>
      </c>
      <c r="T666" s="90">
        <f>SUM(T665:T665)</f>
        <v>0</v>
      </c>
      <c r="U666" s="106">
        <f>SUM(U665:U665)</f>
        <v>0</v>
      </c>
    </row>
    <row r="667" spans="1:21" ht="12.75">
      <c r="A667" s="129"/>
      <c r="B667" s="129"/>
      <c r="C667" s="129"/>
      <c r="D667" s="129"/>
      <c r="E667" s="145"/>
      <c r="F667" s="129"/>
      <c r="G667" s="56"/>
      <c r="H667" s="58"/>
      <c r="I667" s="59"/>
      <c r="J667" s="63"/>
      <c r="K667" s="63"/>
      <c r="L667" s="63"/>
      <c r="M667" s="60"/>
      <c r="N667" s="60"/>
      <c r="O667" s="60"/>
      <c r="S667" s="115"/>
      <c r="T667" s="63"/>
      <c r="U667" s="63"/>
    </row>
    <row r="668" spans="2:21" ht="12.75">
      <c r="B668" s="2"/>
      <c r="J668" s="63"/>
      <c r="K668" s="63"/>
      <c r="L668" s="63"/>
      <c r="S668" s="115"/>
      <c r="T668" s="63"/>
      <c r="U668" s="63"/>
    </row>
    <row r="669" spans="2:21" ht="12.75">
      <c r="B669" s="2"/>
      <c r="J669" s="63"/>
      <c r="K669" s="63"/>
      <c r="L669" s="63"/>
      <c r="S669" s="115"/>
      <c r="T669" s="63"/>
      <c r="U669" s="63"/>
    </row>
    <row r="670" spans="2:21" ht="15" customHeight="1">
      <c r="B670" s="2"/>
      <c r="J670" s="63"/>
      <c r="K670" s="63"/>
      <c r="L670" s="63"/>
      <c r="P670" s="389" t="s">
        <v>322</v>
      </c>
      <c r="Q670" s="389"/>
      <c r="R670" s="389"/>
      <c r="S670" s="389"/>
      <c r="T670" s="389"/>
      <c r="U670" s="389"/>
    </row>
    <row r="671" spans="2:21" ht="57.75" customHeight="1">
      <c r="B671" s="2"/>
      <c r="J671" s="63"/>
      <c r="K671" s="63"/>
      <c r="L671" s="63"/>
      <c r="P671" s="41" t="s">
        <v>80</v>
      </c>
      <c r="Q671" s="41" t="s">
        <v>81</v>
      </c>
      <c r="R671" s="41" t="s">
        <v>58</v>
      </c>
      <c r="S671" s="42" t="s">
        <v>59</v>
      </c>
      <c r="T671" s="42" t="s">
        <v>82</v>
      </c>
      <c r="U671" s="42" t="s">
        <v>83</v>
      </c>
    </row>
    <row r="672" spans="2:21" ht="12.75">
      <c r="B672" s="2"/>
      <c r="J672" s="63"/>
      <c r="K672" s="63"/>
      <c r="L672" s="63"/>
      <c r="P672" s="43">
        <f>K666</f>
        <v>0</v>
      </c>
      <c r="Q672" s="44">
        <f>L666</f>
        <v>0</v>
      </c>
      <c r="R672" s="45">
        <f>T666</f>
        <v>0</v>
      </c>
      <c r="S672" s="46">
        <f>U666</f>
        <v>0</v>
      </c>
      <c r="T672" s="44">
        <f>P672+R672</f>
        <v>0</v>
      </c>
      <c r="U672" s="47">
        <f>Q672+S672</f>
        <v>0</v>
      </c>
    </row>
    <row r="673" spans="2:21" ht="12.75">
      <c r="B673" s="2"/>
      <c r="J673" s="63"/>
      <c r="K673" s="63"/>
      <c r="L673" s="63"/>
      <c r="S673" s="115"/>
      <c r="T673" s="63"/>
      <c r="U673" s="63"/>
    </row>
    <row r="674" spans="2:21" ht="12.75">
      <c r="B674" s="2"/>
      <c r="J674" s="63"/>
      <c r="K674" s="63"/>
      <c r="L674" s="63"/>
      <c r="S674" s="115"/>
      <c r="T674" s="63"/>
      <c r="U674" s="63"/>
    </row>
    <row r="675" spans="2:15" ht="12.75">
      <c r="B675" s="48" t="s">
        <v>323</v>
      </c>
      <c r="C675" s="56"/>
      <c r="D675" s="93"/>
      <c r="E675" s="271"/>
      <c r="F675" s="59"/>
      <c r="G675" s="56"/>
      <c r="H675" s="58"/>
      <c r="I675" s="59"/>
      <c r="J675" s="58"/>
      <c r="K675" s="58"/>
      <c r="L675" s="58"/>
      <c r="M675" s="60"/>
      <c r="N675" s="60"/>
      <c r="O675" s="60"/>
    </row>
    <row r="676" spans="1:23" ht="102.75" customHeight="1">
      <c r="A676" s="10" t="s">
        <v>39</v>
      </c>
      <c r="B676" s="11" t="s">
        <v>40</v>
      </c>
      <c r="C676" s="12" t="s">
        <v>41</v>
      </c>
      <c r="D676" s="13" t="s">
        <v>42</v>
      </c>
      <c r="E676" s="12" t="s">
        <v>43</v>
      </c>
      <c r="F676" s="12" t="s">
        <v>44</v>
      </c>
      <c r="G676" s="12" t="s">
        <v>45</v>
      </c>
      <c r="H676" s="14" t="s">
        <v>46</v>
      </c>
      <c r="I676" s="15" t="s">
        <v>47</v>
      </c>
      <c r="J676" s="14" t="s">
        <v>48</v>
      </c>
      <c r="K676" s="14" t="s">
        <v>49</v>
      </c>
      <c r="L676" s="14" t="s">
        <v>50</v>
      </c>
      <c r="M676" s="12" t="s">
        <v>51</v>
      </c>
      <c r="N676" s="12" t="s">
        <v>52</v>
      </c>
      <c r="O676" s="16" t="s">
        <v>53</v>
      </c>
      <c r="P676" s="16" t="s">
        <v>54</v>
      </c>
      <c r="Q676" s="17" t="s">
        <v>55</v>
      </c>
      <c r="R676" s="17" t="s">
        <v>56</v>
      </c>
      <c r="S676" s="18" t="s">
        <v>57</v>
      </c>
      <c r="T676" s="19" t="s">
        <v>58</v>
      </c>
      <c r="U676" s="20" t="s">
        <v>59</v>
      </c>
      <c r="W676" s="21"/>
    </row>
    <row r="677" spans="1:24" ht="29.25" customHeight="1">
      <c r="A677" s="49">
        <v>1</v>
      </c>
      <c r="B677" s="308" t="s">
        <v>324</v>
      </c>
      <c r="C677" s="49" t="s">
        <v>14</v>
      </c>
      <c r="D677" s="263">
        <v>20</v>
      </c>
      <c r="E677" s="69">
        <v>100</v>
      </c>
      <c r="F677" s="70"/>
      <c r="G677" s="70"/>
      <c r="H677" s="165"/>
      <c r="I677" s="164"/>
      <c r="J677" s="29">
        <f>ROUND(H677*I677+H677,2)</f>
        <v>0</v>
      </c>
      <c r="K677" s="27">
        <f>ROUND(H677*E677,2)</f>
        <v>0</v>
      </c>
      <c r="L677" s="27">
        <f>ROUND(K677*I677+K677,2)</f>
        <v>0</v>
      </c>
      <c r="M677" s="22"/>
      <c r="N677" s="22"/>
      <c r="O677" s="26"/>
      <c r="P677" s="26"/>
      <c r="Q677" s="26"/>
      <c r="R677" s="26"/>
      <c r="S677" s="30">
        <f>E677/5</f>
        <v>20</v>
      </c>
      <c r="T677" s="27">
        <f>ROUND(S677*H677,2)</f>
        <v>0</v>
      </c>
      <c r="U677" s="27">
        <f>ROUND(T677*I677+T677,2)</f>
        <v>0</v>
      </c>
      <c r="W677" s="21"/>
      <c r="X677" s="264"/>
    </row>
    <row r="678" spans="1:21" ht="40.5" customHeight="1">
      <c r="A678" s="49">
        <v>2</v>
      </c>
      <c r="B678" s="308" t="s">
        <v>325</v>
      </c>
      <c r="C678" s="49" t="s">
        <v>14</v>
      </c>
      <c r="D678" s="263">
        <v>20</v>
      </c>
      <c r="E678" s="69">
        <v>100</v>
      </c>
      <c r="F678" s="49"/>
      <c r="G678" s="49"/>
      <c r="H678" s="165"/>
      <c r="I678" s="164"/>
      <c r="J678" s="29">
        <f>ROUND(H678*I678+H678,2)</f>
        <v>0</v>
      </c>
      <c r="K678" s="27">
        <f>ROUND(H678*E678,2)</f>
        <v>0</v>
      </c>
      <c r="L678" s="27">
        <f>ROUND(K678*I678+K678,2)</f>
        <v>0</v>
      </c>
      <c r="M678" s="22"/>
      <c r="N678" s="22"/>
      <c r="O678" s="22"/>
      <c r="P678" s="26"/>
      <c r="Q678" s="26"/>
      <c r="R678" s="26"/>
      <c r="S678" s="30">
        <f>E678/5</f>
        <v>20</v>
      </c>
      <c r="T678" s="27">
        <f>ROUND(S678*H678,2)</f>
        <v>0</v>
      </c>
      <c r="U678" s="27">
        <f>ROUND(T678*I678+T678,2)</f>
        <v>0</v>
      </c>
    </row>
    <row r="679" spans="1:21" ht="12.75">
      <c r="A679" s="390"/>
      <c r="B679" s="390"/>
      <c r="C679" s="390"/>
      <c r="D679" s="390"/>
      <c r="E679" s="390"/>
      <c r="F679" s="390"/>
      <c r="G679" s="56"/>
      <c r="H679" s="58"/>
      <c r="I679" s="59"/>
      <c r="J679" s="90" t="s">
        <v>75</v>
      </c>
      <c r="K679" s="90">
        <f>SUM(K677:K678)</f>
        <v>0</v>
      </c>
      <c r="L679" s="106">
        <f>SUM(L677:L678)</f>
        <v>0</v>
      </c>
      <c r="M679" s="60"/>
      <c r="N679" s="60"/>
      <c r="O679" s="60"/>
      <c r="S679" s="114" t="s">
        <v>75</v>
      </c>
      <c r="T679" s="90">
        <f>SUM(T677:T678)</f>
        <v>0</v>
      </c>
      <c r="U679" s="90">
        <f>SUM(U677:U678)</f>
        <v>0</v>
      </c>
    </row>
    <row r="680" spans="1:21" ht="12.75">
      <c r="A680" s="129"/>
      <c r="B680" s="129"/>
      <c r="C680" s="129"/>
      <c r="D680" s="129"/>
      <c r="E680" s="145"/>
      <c r="F680" s="129"/>
      <c r="G680" s="56"/>
      <c r="H680" s="58"/>
      <c r="I680" s="59"/>
      <c r="J680" s="63"/>
      <c r="K680" s="63"/>
      <c r="L680" s="63"/>
      <c r="M680" s="60"/>
      <c r="N680" s="60"/>
      <c r="O680" s="60"/>
      <c r="S680" s="115"/>
      <c r="T680" s="63"/>
      <c r="U680" s="63"/>
    </row>
    <row r="681" spans="1:21" ht="12.75">
      <c r="A681" s="129"/>
      <c r="B681" s="129"/>
      <c r="C681" s="129"/>
      <c r="D681" s="129"/>
      <c r="E681" s="145"/>
      <c r="F681" s="129"/>
      <c r="G681" s="56"/>
      <c r="H681" s="58"/>
      <c r="I681" s="59"/>
      <c r="J681" s="63"/>
      <c r="K681" s="63"/>
      <c r="L681" s="63"/>
      <c r="M681" s="60"/>
      <c r="N681" s="60"/>
      <c r="O681" s="60"/>
      <c r="S681" s="115"/>
      <c r="T681" s="63"/>
      <c r="U681" s="63"/>
    </row>
    <row r="682" spans="1:21" ht="13.5" customHeight="1">
      <c r="A682" s="129"/>
      <c r="B682" s="129"/>
      <c r="C682" s="129"/>
      <c r="D682" s="129"/>
      <c r="E682" s="145"/>
      <c r="F682" s="129"/>
      <c r="G682" s="56"/>
      <c r="H682" s="58"/>
      <c r="I682" s="59"/>
      <c r="J682" s="63"/>
      <c r="K682" s="63"/>
      <c r="L682" s="63"/>
      <c r="M682" s="60"/>
      <c r="N682" s="60"/>
      <c r="O682" s="60"/>
      <c r="P682" s="389" t="s">
        <v>326</v>
      </c>
      <c r="Q682" s="389"/>
      <c r="R682" s="389"/>
      <c r="S682" s="389"/>
      <c r="T682" s="389"/>
      <c r="U682" s="389"/>
    </row>
    <row r="683" spans="1:21" ht="61.5" customHeight="1">
      <c r="A683" s="129"/>
      <c r="B683" s="129"/>
      <c r="C683" s="129"/>
      <c r="D683" s="129"/>
      <c r="E683" s="145"/>
      <c r="F683" s="129"/>
      <c r="G683" s="56"/>
      <c r="H683" s="58"/>
      <c r="I683" s="59"/>
      <c r="J683" s="63"/>
      <c r="K683" s="63"/>
      <c r="L683" s="310"/>
      <c r="M683" s="60"/>
      <c r="N683" s="60"/>
      <c r="O683" s="60"/>
      <c r="P683" s="41" t="s">
        <v>80</v>
      </c>
      <c r="Q683" s="41" t="s">
        <v>81</v>
      </c>
      <c r="R683" s="41" t="s">
        <v>58</v>
      </c>
      <c r="S683" s="42" t="s">
        <v>59</v>
      </c>
      <c r="T683" s="42" t="s">
        <v>82</v>
      </c>
      <c r="U683" s="42" t="s">
        <v>83</v>
      </c>
    </row>
    <row r="684" spans="1:21" ht="12.75">
      <c r="A684" s="129"/>
      <c r="B684" s="129"/>
      <c r="C684" s="129"/>
      <c r="D684" s="129"/>
      <c r="E684" s="145"/>
      <c r="F684" s="129"/>
      <c r="G684" s="56"/>
      <c r="H684" s="58"/>
      <c r="I684" s="59"/>
      <c r="J684" s="63"/>
      <c r="K684" s="63"/>
      <c r="L684" s="310"/>
      <c r="M684" s="60"/>
      <c r="N684" s="60"/>
      <c r="O684" s="60"/>
      <c r="P684" s="43">
        <f>K679</f>
        <v>0</v>
      </c>
      <c r="Q684" s="44">
        <f>L679</f>
        <v>0</v>
      </c>
      <c r="R684" s="45">
        <f>T679</f>
        <v>0</v>
      </c>
      <c r="S684" s="46">
        <f>U679</f>
        <v>0</v>
      </c>
      <c r="T684" s="44">
        <f>P684+R684</f>
        <v>0</v>
      </c>
      <c r="U684" s="47">
        <f>Q684+S684</f>
        <v>0</v>
      </c>
    </row>
    <row r="685" spans="1:15" ht="12.75">
      <c r="A685" s="129"/>
      <c r="B685" s="129"/>
      <c r="C685" s="129"/>
      <c r="D685" s="129"/>
      <c r="E685" s="145"/>
      <c r="F685" s="129"/>
      <c r="G685" s="56"/>
      <c r="H685" s="58"/>
      <c r="I685" s="59"/>
      <c r="J685" s="63"/>
      <c r="K685" s="63"/>
      <c r="L685" s="310"/>
      <c r="M685" s="60"/>
      <c r="N685" s="60"/>
      <c r="O685" s="60"/>
    </row>
    <row r="687" spans="1:15" ht="12.75">
      <c r="A687" s="48"/>
      <c r="B687" s="92" t="s">
        <v>327</v>
      </c>
      <c r="C687" s="56"/>
      <c r="D687" s="93"/>
      <c r="E687" s="57"/>
      <c r="F687" s="96"/>
      <c r="G687" s="56"/>
      <c r="H687" s="58"/>
      <c r="I687" s="59"/>
      <c r="J687" s="58"/>
      <c r="K687" s="58"/>
      <c r="L687" s="58"/>
      <c r="M687" s="60"/>
      <c r="N687" s="60"/>
      <c r="O687" s="60"/>
    </row>
    <row r="688" spans="1:23" ht="104.25" customHeight="1">
      <c r="A688" s="10" t="s">
        <v>39</v>
      </c>
      <c r="B688" s="11" t="s">
        <v>40</v>
      </c>
      <c r="C688" s="12" t="s">
        <v>41</v>
      </c>
      <c r="D688" s="13" t="s">
        <v>42</v>
      </c>
      <c r="E688" s="12" t="s">
        <v>43</v>
      </c>
      <c r="F688" s="12" t="s">
        <v>44</v>
      </c>
      <c r="G688" s="12" t="s">
        <v>45</v>
      </c>
      <c r="H688" s="14" t="s">
        <v>46</v>
      </c>
      <c r="I688" s="15" t="s">
        <v>47</v>
      </c>
      <c r="J688" s="14" t="s">
        <v>48</v>
      </c>
      <c r="K688" s="14" t="s">
        <v>49</v>
      </c>
      <c r="L688" s="14" t="s">
        <v>50</v>
      </c>
      <c r="M688" s="12" t="s">
        <v>51</v>
      </c>
      <c r="N688" s="12" t="s">
        <v>52</v>
      </c>
      <c r="O688" s="16" t="s">
        <v>53</v>
      </c>
      <c r="P688" s="16" t="s">
        <v>54</v>
      </c>
      <c r="Q688" s="17" t="s">
        <v>55</v>
      </c>
      <c r="R688" s="17" t="s">
        <v>56</v>
      </c>
      <c r="S688" s="18" t="s">
        <v>57</v>
      </c>
      <c r="T688" s="19" t="s">
        <v>58</v>
      </c>
      <c r="U688" s="20" t="s">
        <v>59</v>
      </c>
      <c r="W688" s="21"/>
    </row>
    <row r="689" spans="1:24" ht="96" customHeight="1">
      <c r="A689" s="49">
        <v>1</v>
      </c>
      <c r="B689" s="50" t="s">
        <v>328</v>
      </c>
      <c r="C689" s="49" t="s">
        <v>14</v>
      </c>
      <c r="D689" s="263">
        <v>2</v>
      </c>
      <c r="E689" s="99">
        <v>20</v>
      </c>
      <c r="F689" s="49"/>
      <c r="G689" s="49"/>
      <c r="H689" s="71"/>
      <c r="I689" s="164"/>
      <c r="J689" s="29">
        <f>ROUND(H689*I689+H689,2)</f>
        <v>0</v>
      </c>
      <c r="K689" s="27">
        <f>ROUND(H689*E689,2)</f>
        <v>0</v>
      </c>
      <c r="L689" s="27">
        <f>ROUND(K689*I689+K689,2)</f>
        <v>0</v>
      </c>
      <c r="M689" s="22"/>
      <c r="N689" s="22"/>
      <c r="O689" s="26"/>
      <c r="P689" s="26"/>
      <c r="Q689" s="26"/>
      <c r="R689" s="26"/>
      <c r="S689" s="30">
        <v>10</v>
      </c>
      <c r="T689" s="27">
        <f>ROUND(S689*H689,2)</f>
        <v>0</v>
      </c>
      <c r="U689" s="27">
        <f>ROUND(T689*I689+T689,2)</f>
        <v>0</v>
      </c>
      <c r="W689" s="21"/>
      <c r="X689" s="264"/>
    </row>
    <row r="690" spans="1:21" ht="12.75">
      <c r="A690" s="208"/>
      <c r="B690" s="208"/>
      <c r="C690" s="208"/>
      <c r="D690" s="208"/>
      <c r="E690" s="309"/>
      <c r="F690" s="208"/>
      <c r="G690" s="56"/>
      <c r="H690" s="58"/>
      <c r="I690" s="59"/>
      <c r="J690" s="90" t="s">
        <v>75</v>
      </c>
      <c r="K690" s="90">
        <f>SUM(K689:K689)</f>
        <v>0</v>
      </c>
      <c r="L690" s="106">
        <f>SUM(L689:L689)</f>
        <v>0</v>
      </c>
      <c r="M690" s="60"/>
      <c r="N690" s="60"/>
      <c r="O690" s="60"/>
      <c r="S690" s="114" t="s">
        <v>75</v>
      </c>
      <c r="T690" s="90">
        <f>SUM(T689:T689)</f>
        <v>0</v>
      </c>
      <c r="U690" s="106">
        <f>SUM(U689:U689)</f>
        <v>0</v>
      </c>
    </row>
    <row r="691" spans="1:21" ht="12.75">
      <c r="A691" s="129"/>
      <c r="B691" s="129"/>
      <c r="C691" s="129"/>
      <c r="D691" s="129"/>
      <c r="E691" s="145"/>
      <c r="F691" s="129"/>
      <c r="G691" s="56"/>
      <c r="H691" s="58"/>
      <c r="I691" s="59"/>
      <c r="J691" s="63"/>
      <c r="K691" s="63"/>
      <c r="L691" s="63"/>
      <c r="M691" s="60"/>
      <c r="N691" s="60"/>
      <c r="O691" s="60"/>
      <c r="S691" s="115"/>
      <c r="T691" s="63"/>
      <c r="U691" s="63"/>
    </row>
    <row r="692" spans="2:21" ht="12.75">
      <c r="B692" s="2"/>
      <c r="J692" s="63"/>
      <c r="K692" s="63"/>
      <c r="L692" s="63"/>
      <c r="S692" s="115"/>
      <c r="T692" s="63"/>
      <c r="U692" s="63"/>
    </row>
    <row r="693" spans="16:21" ht="13.5" customHeight="1">
      <c r="P693" s="389" t="s">
        <v>329</v>
      </c>
      <c r="Q693" s="389"/>
      <c r="R693" s="389"/>
      <c r="S693" s="389"/>
      <c r="T693" s="389"/>
      <c r="U693" s="389"/>
    </row>
    <row r="694" spans="16:21" ht="56.25" customHeight="1">
      <c r="P694" s="41" t="s">
        <v>80</v>
      </c>
      <c r="Q694" s="41" t="s">
        <v>81</v>
      </c>
      <c r="R694" s="41" t="s">
        <v>58</v>
      </c>
      <c r="S694" s="42" t="s">
        <v>59</v>
      </c>
      <c r="T694" s="42" t="s">
        <v>82</v>
      </c>
      <c r="U694" s="42" t="s">
        <v>83</v>
      </c>
    </row>
    <row r="695" spans="16:21" ht="12.75">
      <c r="P695" s="43">
        <f>K690</f>
        <v>0</v>
      </c>
      <c r="Q695" s="44">
        <f>L690</f>
        <v>0</v>
      </c>
      <c r="R695" s="45">
        <f>T689</f>
        <v>0</v>
      </c>
      <c r="S695" s="46">
        <f>U689</f>
        <v>0</v>
      </c>
      <c r="T695" s="44">
        <f>P695+R695</f>
        <v>0</v>
      </c>
      <c r="U695" s="47">
        <f>Q695+S695</f>
        <v>0</v>
      </c>
    </row>
    <row r="699" spans="1:15" ht="12.75">
      <c r="A699" s="48"/>
      <c r="B699" s="92" t="s">
        <v>330</v>
      </c>
      <c r="C699" s="56"/>
      <c r="D699" s="311"/>
      <c r="E699" s="57"/>
      <c r="F699" s="96"/>
      <c r="G699" s="56"/>
      <c r="H699" s="58"/>
      <c r="I699" s="59"/>
      <c r="J699" s="58"/>
      <c r="K699" s="58"/>
      <c r="L699" s="58"/>
      <c r="M699" s="60"/>
      <c r="N699" s="60"/>
      <c r="O699" s="60"/>
    </row>
    <row r="700" spans="1:24" ht="99" customHeight="1">
      <c r="A700" s="10" t="s">
        <v>39</v>
      </c>
      <c r="B700" s="11" t="s">
        <v>40</v>
      </c>
      <c r="C700" s="12" t="s">
        <v>41</v>
      </c>
      <c r="D700" s="13" t="s">
        <v>42</v>
      </c>
      <c r="E700" s="12" t="s">
        <v>43</v>
      </c>
      <c r="F700" s="12" t="s">
        <v>44</v>
      </c>
      <c r="G700" s="12" t="s">
        <v>45</v>
      </c>
      <c r="H700" s="14" t="s">
        <v>46</v>
      </c>
      <c r="I700" s="15" t="s">
        <v>47</v>
      </c>
      <c r="J700" s="14" t="s">
        <v>48</v>
      </c>
      <c r="K700" s="14" t="s">
        <v>49</v>
      </c>
      <c r="L700" s="14" t="s">
        <v>50</v>
      </c>
      <c r="M700" s="12" t="s">
        <v>51</v>
      </c>
      <c r="N700" s="12" t="s">
        <v>52</v>
      </c>
      <c r="O700" s="16" t="s">
        <v>53</v>
      </c>
      <c r="P700" s="16" t="s">
        <v>54</v>
      </c>
      <c r="Q700" s="17" t="s">
        <v>55</v>
      </c>
      <c r="R700" s="17" t="s">
        <v>56</v>
      </c>
      <c r="S700" s="18" t="s">
        <v>57</v>
      </c>
      <c r="T700" s="19" t="s">
        <v>58</v>
      </c>
      <c r="U700" s="20" t="s">
        <v>59</v>
      </c>
      <c r="W700" s="21"/>
      <c r="X700" s="264"/>
    </row>
    <row r="701" spans="1:23" ht="18" customHeight="1">
      <c r="A701" s="49">
        <v>1</v>
      </c>
      <c r="B701" s="23" t="s">
        <v>331</v>
      </c>
      <c r="C701" s="49" t="s">
        <v>14</v>
      </c>
      <c r="D701" s="263">
        <v>2</v>
      </c>
      <c r="E701" s="99">
        <v>20</v>
      </c>
      <c r="F701" s="49"/>
      <c r="G701" s="49"/>
      <c r="H701" s="71"/>
      <c r="I701" s="164"/>
      <c r="J701" s="29">
        <f>ROUND(H701*I701+H701,2)</f>
        <v>0</v>
      </c>
      <c r="K701" s="27">
        <f>ROUND(H701*E701,2)</f>
        <v>0</v>
      </c>
      <c r="L701" s="27">
        <f>ROUND(K701*I701+K701,2)</f>
        <v>0</v>
      </c>
      <c r="M701" s="22"/>
      <c r="N701" s="22"/>
      <c r="O701" s="26"/>
      <c r="P701" s="26"/>
      <c r="Q701" s="26"/>
      <c r="R701" s="26"/>
      <c r="S701" s="30">
        <v>2</v>
      </c>
      <c r="T701" s="27">
        <f>ROUND(S701*H701,2)</f>
        <v>0</v>
      </c>
      <c r="U701" s="27">
        <f>ROUND(T701*I701+T701,2)</f>
        <v>0</v>
      </c>
      <c r="W701" s="21"/>
    </row>
    <row r="702" spans="1:21" ht="12.75">
      <c r="A702" s="208"/>
      <c r="B702" s="208"/>
      <c r="C702" s="208"/>
      <c r="D702" s="208"/>
      <c r="E702" s="309"/>
      <c r="F702" s="208"/>
      <c r="G702" s="56"/>
      <c r="H702" s="58"/>
      <c r="I702" s="59"/>
      <c r="J702" s="90" t="s">
        <v>75</v>
      </c>
      <c r="K702" s="90">
        <f>SUM(K701:K701)</f>
        <v>0</v>
      </c>
      <c r="L702" s="106">
        <f>SUM(L701:L701)</f>
        <v>0</v>
      </c>
      <c r="N702" s="60"/>
      <c r="O702" s="60"/>
      <c r="S702" s="114" t="s">
        <v>75</v>
      </c>
      <c r="T702" s="90">
        <f>SUM(T701:T701)</f>
        <v>0</v>
      </c>
      <c r="U702" s="106">
        <f>SUM(U701:U701)</f>
        <v>0</v>
      </c>
    </row>
    <row r="703" spans="1:21" ht="12.75">
      <c r="A703" s="129"/>
      <c r="B703" s="129"/>
      <c r="C703" s="129"/>
      <c r="D703" s="129"/>
      <c r="E703" s="145"/>
      <c r="F703" s="129"/>
      <c r="G703" s="56"/>
      <c r="H703" s="58"/>
      <c r="I703" s="59"/>
      <c r="J703" s="63"/>
      <c r="K703" s="63"/>
      <c r="L703" s="63"/>
      <c r="M703" s="60"/>
      <c r="N703" s="60"/>
      <c r="O703" s="60"/>
      <c r="S703" s="115"/>
      <c r="T703" s="63"/>
      <c r="U703" s="63"/>
    </row>
    <row r="704" spans="2:21" ht="12.75">
      <c r="B704" s="2"/>
      <c r="J704" s="63"/>
      <c r="K704" s="63"/>
      <c r="L704" s="63"/>
      <c r="S704" s="115"/>
      <c r="T704" s="63"/>
      <c r="U704" s="63"/>
    </row>
    <row r="705" spans="16:21" ht="13.5" customHeight="1">
      <c r="P705" s="389" t="s">
        <v>332</v>
      </c>
      <c r="Q705" s="389"/>
      <c r="R705" s="389"/>
      <c r="S705" s="389"/>
      <c r="T705" s="389"/>
      <c r="U705" s="389"/>
    </row>
    <row r="706" spans="16:21" ht="61.5" customHeight="1">
      <c r="P706" s="41" t="s">
        <v>80</v>
      </c>
      <c r="Q706" s="41" t="s">
        <v>81</v>
      </c>
      <c r="R706" s="41" t="s">
        <v>58</v>
      </c>
      <c r="S706" s="42" t="s">
        <v>59</v>
      </c>
      <c r="T706" s="42" t="s">
        <v>82</v>
      </c>
      <c r="U706" s="42" t="s">
        <v>83</v>
      </c>
    </row>
    <row r="707" spans="16:21" ht="12.75">
      <c r="P707" s="43">
        <f>K702</f>
        <v>0</v>
      </c>
      <c r="Q707" s="44">
        <f>L702</f>
        <v>0</v>
      </c>
      <c r="R707" s="45">
        <f>T701</f>
        <v>0</v>
      </c>
      <c r="S707" s="46">
        <f>U701</f>
        <v>0</v>
      </c>
      <c r="T707" s="44">
        <f>P707+R707</f>
        <v>0</v>
      </c>
      <c r="U707" s="47">
        <f>Q707+S707</f>
        <v>0</v>
      </c>
    </row>
    <row r="709" ht="12.75">
      <c r="F709" s="96"/>
    </row>
    <row r="710" spans="1:4" ht="12.75">
      <c r="A710" s="142"/>
      <c r="B710" s="3" t="s">
        <v>333</v>
      </c>
      <c r="D710" s="312"/>
    </row>
    <row r="711" spans="1:24" ht="136.5" customHeight="1">
      <c r="A711" s="10" t="s">
        <v>39</v>
      </c>
      <c r="B711" s="11" t="s">
        <v>40</v>
      </c>
      <c r="C711" s="12" t="s">
        <v>41</v>
      </c>
      <c r="D711" s="13" t="s">
        <v>42</v>
      </c>
      <c r="E711" s="12" t="s">
        <v>43</v>
      </c>
      <c r="F711" s="12" t="s">
        <v>44</v>
      </c>
      <c r="G711" s="12" t="s">
        <v>45</v>
      </c>
      <c r="H711" s="14" t="s">
        <v>46</v>
      </c>
      <c r="I711" s="15" t="s">
        <v>47</v>
      </c>
      <c r="J711" s="14" t="s">
        <v>48</v>
      </c>
      <c r="K711" s="14" t="s">
        <v>49</v>
      </c>
      <c r="L711" s="14" t="s">
        <v>50</v>
      </c>
      <c r="M711" s="12" t="s">
        <v>51</v>
      </c>
      <c r="N711" s="12" t="s">
        <v>52</v>
      </c>
      <c r="O711" s="16" t="s">
        <v>53</v>
      </c>
      <c r="P711" s="16" t="s">
        <v>54</v>
      </c>
      <c r="Q711" s="17" t="s">
        <v>55</v>
      </c>
      <c r="R711" s="17" t="s">
        <v>56</v>
      </c>
      <c r="S711" s="18" t="s">
        <v>57</v>
      </c>
      <c r="T711" s="19" t="s">
        <v>58</v>
      </c>
      <c r="U711" s="20" t="s">
        <v>59</v>
      </c>
      <c r="W711" s="7"/>
      <c r="X711" s="162"/>
    </row>
    <row r="712" spans="1:24" ht="16.5" customHeight="1">
      <c r="A712" s="82">
        <v>16</v>
      </c>
      <c r="B712" s="88" t="s">
        <v>334</v>
      </c>
      <c r="C712" s="49" t="s">
        <v>14</v>
      </c>
      <c r="D712" s="263">
        <v>200</v>
      </c>
      <c r="E712" s="69">
        <v>500</v>
      </c>
      <c r="F712" s="70"/>
      <c r="G712" s="49"/>
      <c r="H712" s="71"/>
      <c r="I712" s="164"/>
      <c r="J712" s="29">
        <f>ROUND(H712*I712+H712,2)</f>
        <v>0</v>
      </c>
      <c r="K712" s="27">
        <f>ROUND(H712*E712,2)</f>
        <v>0</v>
      </c>
      <c r="L712" s="27">
        <f>ROUND(K712*I712+K712,2)</f>
        <v>0</v>
      </c>
      <c r="M712" s="22"/>
      <c r="N712" s="22"/>
      <c r="O712" s="26"/>
      <c r="P712" s="26"/>
      <c r="Q712" s="26"/>
      <c r="R712" s="26"/>
      <c r="S712" s="30">
        <f>E712/5</f>
        <v>100</v>
      </c>
      <c r="T712" s="27">
        <f>ROUND(S712*H712,2)</f>
        <v>0</v>
      </c>
      <c r="U712" s="27">
        <f>ROUND(T712*I712+T712,2)</f>
        <v>0</v>
      </c>
      <c r="W712" s="162"/>
      <c r="X712" s="264"/>
    </row>
    <row r="713" spans="10:21" ht="12.75">
      <c r="J713" s="90" t="s">
        <v>75</v>
      </c>
      <c r="K713" s="90">
        <f>SUM(K712:K712)</f>
        <v>0</v>
      </c>
      <c r="L713" s="106">
        <f>SUM(L712:L712)</f>
        <v>0</v>
      </c>
      <c r="S713" s="114" t="s">
        <v>75</v>
      </c>
      <c r="T713" s="90">
        <f>SUM(T712:T712)</f>
        <v>0</v>
      </c>
      <c r="U713" s="106">
        <f>SUM(U712:U712)</f>
        <v>0</v>
      </c>
    </row>
    <row r="714" spans="10:21" ht="12.75">
      <c r="J714" s="63"/>
      <c r="K714" s="63"/>
      <c r="L714" s="63"/>
      <c r="S714" s="115"/>
      <c r="T714" s="63"/>
      <c r="U714" s="63"/>
    </row>
    <row r="715" spans="10:21" ht="12.75">
      <c r="J715" s="63"/>
      <c r="K715" s="63"/>
      <c r="L715" s="63"/>
      <c r="S715" s="115"/>
      <c r="T715" s="63"/>
      <c r="U715" s="63"/>
    </row>
    <row r="716" spans="16:21" ht="13.5" customHeight="1">
      <c r="P716" s="389" t="s">
        <v>335</v>
      </c>
      <c r="Q716" s="389"/>
      <c r="R716" s="389"/>
      <c r="S716" s="389"/>
      <c r="T716" s="389"/>
      <c r="U716" s="389"/>
    </row>
    <row r="717" spans="16:21" ht="61.5" customHeight="1">
      <c r="P717" s="41" t="s">
        <v>80</v>
      </c>
      <c r="Q717" s="41" t="s">
        <v>81</v>
      </c>
      <c r="R717" s="41" t="s">
        <v>58</v>
      </c>
      <c r="S717" s="42" t="s">
        <v>59</v>
      </c>
      <c r="T717" s="42" t="s">
        <v>82</v>
      </c>
      <c r="U717" s="42" t="s">
        <v>83</v>
      </c>
    </row>
    <row r="718" spans="16:21" ht="12.75">
      <c r="P718" s="43">
        <f>K713</f>
        <v>0</v>
      </c>
      <c r="Q718" s="44">
        <f>L713</f>
        <v>0</v>
      </c>
      <c r="R718" s="45">
        <f>T712</f>
        <v>0</v>
      </c>
      <c r="S718" s="46">
        <f>U712</f>
        <v>0</v>
      </c>
      <c r="T718" s="44">
        <f>P718+R718</f>
        <v>0</v>
      </c>
      <c r="U718" s="47">
        <f>Q718+S718</f>
        <v>0</v>
      </c>
    </row>
    <row r="721" spans="1:12" ht="12.75">
      <c r="A721" s="313"/>
      <c r="B721" s="48" t="s">
        <v>336</v>
      </c>
      <c r="C721" s="314"/>
      <c r="D721" s="151"/>
      <c r="E721" s="215"/>
      <c r="F721" s="5"/>
      <c r="G721" s="315"/>
      <c r="H721" s="316"/>
      <c r="I721" s="317"/>
      <c r="J721" s="216"/>
      <c r="K721" s="216"/>
      <c r="L721" s="216"/>
    </row>
    <row r="722" spans="1:23" ht="130.5" customHeight="1">
      <c r="A722" s="10" t="s">
        <v>39</v>
      </c>
      <c r="B722" s="11" t="s">
        <v>40</v>
      </c>
      <c r="C722" s="12" t="s">
        <v>41</v>
      </c>
      <c r="D722" s="13" t="s">
        <v>42</v>
      </c>
      <c r="E722" s="370" t="s">
        <v>43</v>
      </c>
      <c r="F722" s="370" t="s">
        <v>44</v>
      </c>
      <c r="G722" s="370" t="s">
        <v>45</v>
      </c>
      <c r="H722" s="371" t="s">
        <v>46</v>
      </c>
      <c r="I722" s="372" t="s">
        <v>47</v>
      </c>
      <c r="J722" s="371" t="s">
        <v>48</v>
      </c>
      <c r="K722" s="371" t="s">
        <v>49</v>
      </c>
      <c r="L722" s="371" t="s">
        <v>50</v>
      </c>
      <c r="M722" s="370" t="s">
        <v>51</v>
      </c>
      <c r="N722" s="12" t="s">
        <v>52</v>
      </c>
      <c r="O722" s="16" t="s">
        <v>53</v>
      </c>
      <c r="P722" s="16" t="s">
        <v>54</v>
      </c>
      <c r="Q722" s="17" t="s">
        <v>55</v>
      </c>
      <c r="R722" s="17" t="s">
        <v>56</v>
      </c>
      <c r="S722" s="18" t="s">
        <v>57</v>
      </c>
      <c r="T722" s="19" t="s">
        <v>58</v>
      </c>
      <c r="U722" s="20" t="s">
        <v>59</v>
      </c>
      <c r="W722" s="21"/>
    </row>
    <row r="723" spans="1:24" ht="33" customHeight="1">
      <c r="A723" s="393">
        <v>1</v>
      </c>
      <c r="B723" s="373" t="s">
        <v>337</v>
      </c>
      <c r="C723" s="393" t="s">
        <v>253</v>
      </c>
      <c r="D723" s="400">
        <v>10</v>
      </c>
      <c r="E723" s="401">
        <v>50</v>
      </c>
      <c r="F723" s="402"/>
      <c r="G723" s="402"/>
      <c r="H723" s="396"/>
      <c r="I723" s="397"/>
      <c r="J723" s="398">
        <f>ROUND(H723*I723+H723,2)</f>
        <v>0</v>
      </c>
      <c r="K723" s="391">
        <f>ROUND(H723*E723,2)</f>
        <v>0</v>
      </c>
      <c r="L723" s="391">
        <f>ROUND(K723*I723+K723,2)</f>
        <v>0</v>
      </c>
      <c r="M723" s="393"/>
      <c r="N723" s="393"/>
      <c r="O723" s="394"/>
      <c r="P723" s="394"/>
      <c r="Q723" s="394"/>
      <c r="R723" s="394"/>
      <c r="S723" s="395">
        <v>60</v>
      </c>
      <c r="T723" s="391">
        <f>ROUND(S723*H723,2)</f>
        <v>0</v>
      </c>
      <c r="U723" s="391">
        <f>ROUND(T723*I723+T723,2)</f>
        <v>0</v>
      </c>
      <c r="X723" s="264"/>
    </row>
    <row r="724" spans="1:21" ht="98.25" customHeight="1">
      <c r="A724" s="393"/>
      <c r="B724" s="376" t="s">
        <v>338</v>
      </c>
      <c r="C724" s="393"/>
      <c r="D724" s="400"/>
      <c r="E724" s="401"/>
      <c r="F724" s="402"/>
      <c r="G724" s="402"/>
      <c r="H724" s="396"/>
      <c r="I724" s="397"/>
      <c r="J724" s="399"/>
      <c r="K724" s="392"/>
      <c r="L724" s="392"/>
      <c r="M724" s="393"/>
      <c r="N724" s="393"/>
      <c r="O724" s="394"/>
      <c r="P724" s="394"/>
      <c r="Q724" s="394"/>
      <c r="R724" s="394"/>
      <c r="S724" s="395"/>
      <c r="T724" s="392"/>
      <c r="U724" s="392"/>
    </row>
    <row r="725" spans="1:21" ht="34.5" customHeight="1">
      <c r="A725" s="22">
        <v>2</v>
      </c>
      <c r="B725" s="50" t="s">
        <v>339</v>
      </c>
      <c r="C725" s="22" t="s">
        <v>14</v>
      </c>
      <c r="D725" s="263">
        <v>5</v>
      </c>
      <c r="E725" s="103">
        <v>5</v>
      </c>
      <c r="F725" s="104"/>
      <c r="G725" s="104"/>
      <c r="H725" s="27"/>
      <c r="I725" s="374"/>
      <c r="J725" s="29">
        <f>ROUND(H725*I725+H725,2)</f>
        <v>0</v>
      </c>
      <c r="K725" s="27">
        <f>ROUND(H725*E725,2)</f>
        <v>0</v>
      </c>
      <c r="L725" s="27">
        <f>ROUND(K725*I725+K725,2)</f>
        <v>0</v>
      </c>
      <c r="M725" s="22"/>
      <c r="N725" s="22"/>
      <c r="O725" s="375"/>
      <c r="P725" s="375"/>
      <c r="Q725" s="375"/>
      <c r="R725" s="375"/>
      <c r="S725" s="30">
        <v>10</v>
      </c>
      <c r="T725" s="27">
        <f>ROUND(S725*H725,2)</f>
        <v>0</v>
      </c>
      <c r="U725" s="27">
        <f>ROUND(T725*I725+T725,2)</f>
        <v>0</v>
      </c>
    </row>
    <row r="726" spans="10:21" ht="12.75">
      <c r="J726" s="90" t="s">
        <v>75</v>
      </c>
      <c r="K726" s="90">
        <f>SUM(K723:K725)</f>
        <v>0</v>
      </c>
      <c r="L726" s="106">
        <f>SUM(L723:L725)</f>
        <v>0</v>
      </c>
      <c r="N726" s="181"/>
      <c r="O726" s="377"/>
      <c r="P726" s="377"/>
      <c r="Q726" s="377"/>
      <c r="R726" s="377"/>
      <c r="S726" s="378" t="s">
        <v>75</v>
      </c>
      <c r="T726" s="91">
        <f>SUM(T723:T725)</f>
        <v>0</v>
      </c>
      <c r="U726" s="379">
        <f>SUM(U723:U725)</f>
        <v>0</v>
      </c>
    </row>
    <row r="727" spans="10:21" ht="12.75">
      <c r="J727" s="63"/>
      <c r="K727" s="63"/>
      <c r="L727" s="63"/>
      <c r="S727" s="115"/>
      <c r="T727" s="63"/>
      <c r="U727" s="63"/>
    </row>
    <row r="728" spans="10:21" ht="12.75">
      <c r="J728" s="63"/>
      <c r="K728" s="63"/>
      <c r="L728" s="63"/>
      <c r="S728" s="115"/>
      <c r="T728" s="63"/>
      <c r="U728" s="63"/>
    </row>
    <row r="729" spans="16:21" ht="13.5" customHeight="1">
      <c r="P729" s="389" t="s">
        <v>340</v>
      </c>
      <c r="Q729" s="389"/>
      <c r="R729" s="389"/>
      <c r="S729" s="389"/>
      <c r="T729" s="389"/>
      <c r="U729" s="389"/>
    </row>
    <row r="730" spans="16:21" ht="57.75" customHeight="1">
      <c r="P730" s="41" t="s">
        <v>80</v>
      </c>
      <c r="Q730" s="41" t="s">
        <v>81</v>
      </c>
      <c r="R730" s="41" t="s">
        <v>58</v>
      </c>
      <c r="S730" s="42" t="s">
        <v>59</v>
      </c>
      <c r="T730" s="42" t="s">
        <v>82</v>
      </c>
      <c r="U730" s="42" t="s">
        <v>83</v>
      </c>
    </row>
    <row r="731" spans="16:21" ht="12.75">
      <c r="P731" s="43">
        <f>K726</f>
        <v>0</v>
      </c>
      <c r="Q731" s="44">
        <f>L726</f>
        <v>0</v>
      </c>
      <c r="R731" s="45">
        <f>T726</f>
        <v>0</v>
      </c>
      <c r="S731" s="46">
        <f>U726</f>
        <v>0</v>
      </c>
      <c r="T731" s="44">
        <f>P731+R731</f>
        <v>0</v>
      </c>
      <c r="U731" s="47">
        <f>Q731+S731</f>
        <v>0</v>
      </c>
    </row>
    <row r="735" spans="1:6" ht="12.75">
      <c r="A735" s="142"/>
      <c r="B735" s="3" t="s">
        <v>341</v>
      </c>
      <c r="D735" s="318"/>
      <c r="F735" s="1"/>
    </row>
    <row r="736" spans="1:23" ht="112.5" customHeight="1">
      <c r="A736" s="10" t="s">
        <v>39</v>
      </c>
      <c r="B736" s="11" t="s">
        <v>40</v>
      </c>
      <c r="C736" s="12" t="s">
        <v>41</v>
      </c>
      <c r="D736" s="13" t="s">
        <v>42</v>
      </c>
      <c r="E736" s="12" t="s">
        <v>43</v>
      </c>
      <c r="F736" s="12" t="s">
        <v>44</v>
      </c>
      <c r="G736" s="12" t="s">
        <v>45</v>
      </c>
      <c r="H736" s="14" t="s">
        <v>46</v>
      </c>
      <c r="I736" s="15" t="s">
        <v>47</v>
      </c>
      <c r="J736" s="14" t="s">
        <v>48</v>
      </c>
      <c r="K736" s="14" t="s">
        <v>49</v>
      </c>
      <c r="L736" s="14" t="s">
        <v>50</v>
      </c>
      <c r="M736" s="12" t="s">
        <v>51</v>
      </c>
      <c r="N736" s="12" t="s">
        <v>52</v>
      </c>
      <c r="O736" s="16" t="s">
        <v>53</v>
      </c>
      <c r="P736" s="16" t="s">
        <v>54</v>
      </c>
      <c r="Q736" s="17" t="s">
        <v>55</v>
      </c>
      <c r="R736" s="17" t="s">
        <v>56</v>
      </c>
      <c r="S736" s="18" t="s">
        <v>57</v>
      </c>
      <c r="T736" s="19" t="s">
        <v>58</v>
      </c>
      <c r="U736" s="20" t="s">
        <v>59</v>
      </c>
      <c r="W736" s="21"/>
    </row>
    <row r="737" spans="1:23" ht="29.25" customHeight="1">
      <c r="A737" s="82">
        <v>1</v>
      </c>
      <c r="B737" s="88" t="s">
        <v>342</v>
      </c>
      <c r="C737" s="49" t="s">
        <v>14</v>
      </c>
      <c r="D737" s="263">
        <v>10</v>
      </c>
      <c r="E737" s="69">
        <v>40</v>
      </c>
      <c r="F737" s="70"/>
      <c r="G737" s="70"/>
      <c r="H737" s="71"/>
      <c r="I737" s="164"/>
      <c r="J737" s="29">
        <f>ROUND(H737*I737+H737,2)</f>
        <v>0</v>
      </c>
      <c r="K737" s="27">
        <f>ROUND(H737*E737,2)</f>
        <v>0</v>
      </c>
      <c r="L737" s="27">
        <f>ROUND(K737*I737+K737,2)</f>
        <v>0</v>
      </c>
      <c r="M737" s="22"/>
      <c r="N737" s="22"/>
      <c r="O737" s="26"/>
      <c r="P737" s="26"/>
      <c r="Q737" s="23"/>
      <c r="R737" s="26"/>
      <c r="S737" s="30">
        <v>80</v>
      </c>
      <c r="T737" s="27">
        <f>ROUND(S737*H737,2)</f>
        <v>0</v>
      </c>
      <c r="U737" s="27">
        <f>ROUND(T737*I737+T737,2)</f>
        <v>0</v>
      </c>
      <c r="W737" s="21"/>
    </row>
    <row r="738" spans="1:23" ht="27" customHeight="1">
      <c r="A738" s="82">
        <v>2</v>
      </c>
      <c r="B738" s="88" t="s">
        <v>343</v>
      </c>
      <c r="C738" s="49" t="s">
        <v>14</v>
      </c>
      <c r="D738" s="263">
        <v>10</v>
      </c>
      <c r="E738" s="69">
        <v>40</v>
      </c>
      <c r="F738" s="70"/>
      <c r="G738" s="49"/>
      <c r="H738" s="71"/>
      <c r="I738" s="164"/>
      <c r="J738" s="29">
        <f>ROUND(H738*I738+H738,2)</f>
        <v>0</v>
      </c>
      <c r="K738" s="27">
        <f>ROUND(H738*E738,2)</f>
        <v>0</v>
      </c>
      <c r="L738" s="27">
        <f>ROUND(K738*I738+K738,2)</f>
        <v>0</v>
      </c>
      <c r="M738" s="22"/>
      <c r="N738" s="22"/>
      <c r="O738" s="22"/>
      <c r="P738" s="26"/>
      <c r="Q738" s="26"/>
      <c r="R738" s="26"/>
      <c r="S738" s="30">
        <v>80</v>
      </c>
      <c r="T738" s="27">
        <f>ROUND(S738*H738,2)</f>
        <v>0</v>
      </c>
      <c r="U738" s="27">
        <f>ROUND(T738*I738+T738,2)</f>
        <v>0</v>
      </c>
      <c r="W738" s="264"/>
    </row>
    <row r="739" spans="1:21" ht="32.25" customHeight="1">
      <c r="A739" s="82">
        <v>3</v>
      </c>
      <c r="B739" s="88" t="s">
        <v>344</v>
      </c>
      <c r="C739" s="49" t="s">
        <v>14</v>
      </c>
      <c r="D739" s="263">
        <v>10</v>
      </c>
      <c r="E739" s="69">
        <v>40</v>
      </c>
      <c r="F739" s="70"/>
      <c r="G739" s="49"/>
      <c r="H739" s="71"/>
      <c r="I739" s="164"/>
      <c r="J739" s="29">
        <f>ROUND(H739*I739+H739,2)</f>
        <v>0</v>
      </c>
      <c r="K739" s="27">
        <f>ROUND(H739*E739,2)</f>
        <v>0</v>
      </c>
      <c r="L739" s="27">
        <f>ROUND(K739*I739+K739,2)</f>
        <v>0</v>
      </c>
      <c r="M739" s="22"/>
      <c r="N739" s="22"/>
      <c r="O739" s="22"/>
      <c r="P739" s="26"/>
      <c r="Q739" s="26"/>
      <c r="R739" s="26"/>
      <c r="S739" s="30">
        <v>80</v>
      </c>
      <c r="T739" s="27">
        <f>ROUND(S739*H739,2)</f>
        <v>0</v>
      </c>
      <c r="U739" s="27">
        <f>ROUND(T739*I739+T739,2)</f>
        <v>0</v>
      </c>
    </row>
    <row r="740" spans="10:21" ht="12.75">
      <c r="J740" s="90" t="s">
        <v>75</v>
      </c>
      <c r="K740" s="90">
        <f>SUM(K737:K739)</f>
        <v>0</v>
      </c>
      <c r="L740" s="90">
        <f>SUM(L737:L739)</f>
        <v>0</v>
      </c>
      <c r="S740" s="114" t="s">
        <v>75</v>
      </c>
      <c r="T740" s="90">
        <f>SUM(T737:T739)</f>
        <v>0</v>
      </c>
      <c r="U740" s="90">
        <f>SUM(U737:U739)</f>
        <v>0</v>
      </c>
    </row>
    <row r="741" spans="10:21" ht="12.75">
      <c r="J741" s="63"/>
      <c r="K741" s="63"/>
      <c r="L741" s="63"/>
      <c r="S741" s="115"/>
      <c r="T741" s="63"/>
      <c r="U741" s="63"/>
    </row>
    <row r="742" spans="10:21" ht="12.75">
      <c r="J742" s="63"/>
      <c r="K742" s="63"/>
      <c r="L742" s="63"/>
      <c r="S742" s="115"/>
      <c r="T742" s="63"/>
      <c r="U742" s="63"/>
    </row>
    <row r="743" spans="10:21" ht="13.5" customHeight="1">
      <c r="J743" s="319"/>
      <c r="K743" s="319"/>
      <c r="L743" s="319"/>
      <c r="P743" s="389" t="s">
        <v>345</v>
      </c>
      <c r="Q743" s="389"/>
      <c r="R743" s="389"/>
      <c r="S743" s="389"/>
      <c r="T743" s="389"/>
      <c r="U743" s="389"/>
    </row>
    <row r="744" spans="16:21" ht="57.75" customHeight="1">
      <c r="P744" s="41" t="s">
        <v>80</v>
      </c>
      <c r="Q744" s="41" t="s">
        <v>81</v>
      </c>
      <c r="R744" s="41" t="s">
        <v>58</v>
      </c>
      <c r="S744" s="42" t="s">
        <v>59</v>
      </c>
      <c r="T744" s="42" t="s">
        <v>82</v>
      </c>
      <c r="U744" s="42" t="s">
        <v>83</v>
      </c>
    </row>
    <row r="745" spans="16:21" ht="12.75">
      <c r="P745" s="43">
        <f>K740</f>
        <v>0</v>
      </c>
      <c r="Q745" s="44">
        <f>L740</f>
        <v>0</v>
      </c>
      <c r="R745" s="45">
        <f>T740</f>
        <v>0</v>
      </c>
      <c r="S745" s="46">
        <f>U740</f>
        <v>0</v>
      </c>
      <c r="T745" s="44">
        <f>P745+R745</f>
        <v>0</v>
      </c>
      <c r="U745" s="47">
        <f>Q745+S745</f>
        <v>0</v>
      </c>
    </row>
    <row r="749" spans="2:6" ht="12.75">
      <c r="B749" s="3" t="s">
        <v>346</v>
      </c>
      <c r="D749" s="4"/>
      <c r="F749" s="1"/>
    </row>
    <row r="750" spans="1:23" ht="103.5" customHeight="1">
      <c r="A750" s="10" t="s">
        <v>39</v>
      </c>
      <c r="B750" s="11" t="s">
        <v>40</v>
      </c>
      <c r="C750" s="12" t="s">
        <v>41</v>
      </c>
      <c r="D750" s="13" t="s">
        <v>42</v>
      </c>
      <c r="E750" s="12" t="s">
        <v>43</v>
      </c>
      <c r="F750" s="12" t="s">
        <v>44</v>
      </c>
      <c r="G750" s="12" t="s">
        <v>45</v>
      </c>
      <c r="H750" s="14" t="s">
        <v>46</v>
      </c>
      <c r="I750" s="15" t="s">
        <v>47</v>
      </c>
      <c r="J750" s="14" t="s">
        <v>48</v>
      </c>
      <c r="K750" s="14" t="s">
        <v>49</v>
      </c>
      <c r="L750" s="14" t="s">
        <v>50</v>
      </c>
      <c r="M750" s="12" t="s">
        <v>51</v>
      </c>
      <c r="N750" s="12" t="s">
        <v>52</v>
      </c>
      <c r="O750" s="16" t="s">
        <v>53</v>
      </c>
      <c r="P750" s="16" t="s">
        <v>54</v>
      </c>
      <c r="Q750" s="17" t="s">
        <v>55</v>
      </c>
      <c r="R750" s="17" t="s">
        <v>56</v>
      </c>
      <c r="S750" s="18" t="s">
        <v>57</v>
      </c>
      <c r="T750" s="19" t="s">
        <v>58</v>
      </c>
      <c r="U750" s="20" t="s">
        <v>59</v>
      </c>
      <c r="W750" s="21"/>
    </row>
    <row r="751" spans="1:23" ht="123.75" customHeight="1">
      <c r="A751" s="82">
        <v>1</v>
      </c>
      <c r="B751" s="50" t="s">
        <v>347</v>
      </c>
      <c r="C751" s="320" t="s">
        <v>61</v>
      </c>
      <c r="D751" s="321">
        <v>100</v>
      </c>
      <c r="E751" s="322">
        <v>200</v>
      </c>
      <c r="F751" s="101"/>
      <c r="G751" s="101"/>
      <c r="H751" s="27"/>
      <c r="I751" s="28"/>
      <c r="J751" s="29">
        <f>ROUND(H751*I751+H751,2)</f>
        <v>0</v>
      </c>
      <c r="K751" s="27">
        <f>ROUND(H751*E751,2)</f>
        <v>0</v>
      </c>
      <c r="L751" s="27">
        <f>ROUND(K751*I751+K751,2)</f>
        <v>0</v>
      </c>
      <c r="M751" s="22"/>
      <c r="N751" s="22"/>
      <c r="O751" s="26"/>
      <c r="P751" s="26"/>
      <c r="Q751" s="26"/>
      <c r="R751" s="26"/>
      <c r="S751" s="323">
        <f>E751/5</f>
        <v>40</v>
      </c>
      <c r="T751" s="27">
        <f>ROUND(S751*H751,2)</f>
        <v>0</v>
      </c>
      <c r="U751" s="27">
        <f>ROUND(T751*I751+T751,2)</f>
        <v>0</v>
      </c>
      <c r="W751" s="158"/>
    </row>
    <row r="752" spans="2:21" ht="12.75">
      <c r="B752" s="2"/>
      <c r="E752" s="31"/>
      <c r="I752" s="32"/>
      <c r="J752" s="165" t="s">
        <v>75</v>
      </c>
      <c r="K752" s="90">
        <f>SUM(K751)</f>
        <v>0</v>
      </c>
      <c r="L752" s="106">
        <f>SUM(L751)</f>
        <v>0</v>
      </c>
      <c r="S752" s="182" t="s">
        <v>75</v>
      </c>
      <c r="T752" s="90">
        <f>SUM(T751)</f>
        <v>0</v>
      </c>
      <c r="U752" s="106">
        <f>SUM(U751)</f>
        <v>0</v>
      </c>
    </row>
    <row r="753" spans="2:21" ht="12.75">
      <c r="B753" s="2"/>
      <c r="E753" s="31"/>
      <c r="I753" s="32"/>
      <c r="J753" s="63"/>
      <c r="K753" s="63"/>
      <c r="L753" s="63"/>
      <c r="S753" s="115"/>
      <c r="T753" s="63"/>
      <c r="U753" s="63"/>
    </row>
    <row r="754" spans="2:21" ht="12.75">
      <c r="B754" s="2"/>
      <c r="E754" s="31"/>
      <c r="I754" s="32"/>
      <c r="J754" s="63"/>
      <c r="K754" s="63"/>
      <c r="L754" s="63"/>
      <c r="S754" s="115"/>
      <c r="T754" s="63"/>
      <c r="U754" s="63"/>
    </row>
    <row r="755" spans="16:21" ht="13.5" customHeight="1">
      <c r="P755" s="389" t="s">
        <v>348</v>
      </c>
      <c r="Q755" s="389"/>
      <c r="R755" s="389"/>
      <c r="S755" s="389"/>
      <c r="T755" s="389"/>
      <c r="U755" s="389"/>
    </row>
    <row r="756" spans="16:21" ht="58.5" customHeight="1">
      <c r="P756" s="41" t="s">
        <v>80</v>
      </c>
      <c r="Q756" s="41" t="s">
        <v>81</v>
      </c>
      <c r="R756" s="41" t="s">
        <v>58</v>
      </c>
      <c r="S756" s="42" t="s">
        <v>59</v>
      </c>
      <c r="T756" s="42" t="s">
        <v>82</v>
      </c>
      <c r="U756" s="42" t="s">
        <v>83</v>
      </c>
    </row>
    <row r="757" spans="16:21" ht="12.75">
      <c r="P757" s="43">
        <f>K752</f>
        <v>0</v>
      </c>
      <c r="Q757" s="44">
        <f>L752</f>
        <v>0</v>
      </c>
      <c r="R757" s="45">
        <f>T751</f>
        <v>0</v>
      </c>
      <c r="S757" s="46">
        <f>U751</f>
        <v>0</v>
      </c>
      <c r="T757" s="44">
        <f>P757+R757</f>
        <v>0</v>
      </c>
      <c r="U757" s="47">
        <f>Q757+S757</f>
        <v>0</v>
      </c>
    </row>
    <row r="762" spans="2:4" ht="12.75">
      <c r="B762" s="3" t="s">
        <v>349</v>
      </c>
      <c r="D762" s="312"/>
    </row>
    <row r="763" spans="1:23" ht="103.5" customHeight="1">
      <c r="A763" s="10" t="s">
        <v>39</v>
      </c>
      <c r="B763" s="11" t="s">
        <v>40</v>
      </c>
      <c r="C763" s="12" t="s">
        <v>41</v>
      </c>
      <c r="D763" s="13" t="s">
        <v>42</v>
      </c>
      <c r="E763" s="12" t="s">
        <v>43</v>
      </c>
      <c r="F763" s="12" t="s">
        <v>44</v>
      </c>
      <c r="G763" s="12" t="s">
        <v>45</v>
      </c>
      <c r="H763" s="14" t="s">
        <v>46</v>
      </c>
      <c r="I763" s="15" t="s">
        <v>47</v>
      </c>
      <c r="J763" s="14" t="s">
        <v>48</v>
      </c>
      <c r="K763" s="14" t="s">
        <v>49</v>
      </c>
      <c r="L763" s="14" t="s">
        <v>50</v>
      </c>
      <c r="M763" s="12" t="s">
        <v>51</v>
      </c>
      <c r="N763" s="12" t="s">
        <v>52</v>
      </c>
      <c r="O763" s="16" t="s">
        <v>53</v>
      </c>
      <c r="P763" s="16" t="s">
        <v>54</v>
      </c>
      <c r="Q763" s="17" t="s">
        <v>55</v>
      </c>
      <c r="R763" s="17" t="s">
        <v>56</v>
      </c>
      <c r="S763" s="18" t="s">
        <v>57</v>
      </c>
      <c r="T763" s="19" t="s">
        <v>58</v>
      </c>
      <c r="U763" s="20" t="s">
        <v>59</v>
      </c>
      <c r="W763" s="21"/>
    </row>
    <row r="764" spans="1:21" ht="33.75" customHeight="1">
      <c r="A764" s="82">
        <v>1</v>
      </c>
      <c r="B764" s="50" t="s">
        <v>350</v>
      </c>
      <c r="C764" s="320" t="s">
        <v>61</v>
      </c>
      <c r="D764" s="321">
        <v>20</v>
      </c>
      <c r="E764" s="322">
        <v>100</v>
      </c>
      <c r="F764" s="101"/>
      <c r="G764" s="101"/>
      <c r="H764" s="27"/>
      <c r="I764" s="28"/>
      <c r="J764" s="29">
        <f>ROUND(H764*I764+H764,2)</f>
        <v>0</v>
      </c>
      <c r="K764" s="27">
        <f>ROUND(H764*E764,2)</f>
        <v>0</v>
      </c>
      <c r="L764" s="27">
        <f>ROUND(K764*I764+K764,2)</f>
        <v>0</v>
      </c>
      <c r="M764" s="22"/>
      <c r="N764" s="22"/>
      <c r="O764" s="26"/>
      <c r="P764" s="26"/>
      <c r="Q764" s="26"/>
      <c r="R764" s="26"/>
      <c r="S764" s="30">
        <f>E764/5</f>
        <v>20</v>
      </c>
      <c r="T764" s="27">
        <f>ROUND(S764*H764,2)</f>
        <v>0</v>
      </c>
      <c r="U764" s="27">
        <f>ROUND(T764*I764+T764,2)</f>
        <v>0</v>
      </c>
    </row>
    <row r="765" spans="1:23" ht="33.75" customHeight="1">
      <c r="A765" s="82">
        <v>2</v>
      </c>
      <c r="B765" s="50" t="s">
        <v>351</v>
      </c>
      <c r="C765" s="320" t="s">
        <v>61</v>
      </c>
      <c r="D765" s="321">
        <v>70</v>
      </c>
      <c r="E765" s="322">
        <v>350</v>
      </c>
      <c r="F765" s="101"/>
      <c r="G765" s="101"/>
      <c r="H765" s="27"/>
      <c r="I765" s="28"/>
      <c r="J765" s="29">
        <f>ROUND(H765*I765+H765,2)</f>
        <v>0</v>
      </c>
      <c r="K765" s="27">
        <f>ROUND(H765*E765,2)</f>
        <v>0</v>
      </c>
      <c r="L765" s="27">
        <f>ROUND(K765*I765+K765,2)</f>
        <v>0</v>
      </c>
      <c r="M765" s="109"/>
      <c r="N765" s="22"/>
      <c r="O765" s="22"/>
      <c r="P765" s="26"/>
      <c r="Q765" s="26"/>
      <c r="R765" s="26"/>
      <c r="S765" s="323">
        <f>E765/5</f>
        <v>70</v>
      </c>
      <c r="T765" s="27">
        <f>ROUND(S765*H765,2)</f>
        <v>0</v>
      </c>
      <c r="U765" s="27">
        <f>ROUND(T765*I765+T765,2)</f>
        <v>0</v>
      </c>
      <c r="W765" s="158"/>
    </row>
    <row r="766" spans="2:21" ht="12.75">
      <c r="B766" s="2"/>
      <c r="E766" s="31"/>
      <c r="I766" s="32"/>
      <c r="J766" s="165" t="s">
        <v>75</v>
      </c>
      <c r="K766" s="90">
        <f>SUM(K764:K765)</f>
        <v>0</v>
      </c>
      <c r="L766" s="90">
        <f>SUM(L764:L765)</f>
        <v>0</v>
      </c>
      <c r="S766" s="182" t="s">
        <v>75</v>
      </c>
      <c r="T766" s="90">
        <f>SUM(T764:T765)</f>
        <v>0</v>
      </c>
      <c r="U766" s="90">
        <f>SUM(U764:U765)</f>
        <v>0</v>
      </c>
    </row>
    <row r="767" spans="2:21" ht="12.75">
      <c r="B767" s="2"/>
      <c r="E767" s="31"/>
      <c r="I767" s="32"/>
      <c r="J767" s="63"/>
      <c r="K767" s="63"/>
      <c r="L767" s="63"/>
      <c r="S767" s="115"/>
      <c r="T767" s="63"/>
      <c r="U767" s="63"/>
    </row>
    <row r="768" spans="2:21" ht="12.75">
      <c r="B768" s="2"/>
      <c r="E768" s="31"/>
      <c r="I768" s="32"/>
      <c r="J768" s="63"/>
      <c r="K768" s="63"/>
      <c r="L768" s="63"/>
      <c r="S768" s="115"/>
      <c r="T768" s="63"/>
      <c r="U768" s="63"/>
    </row>
    <row r="774" spans="16:21" ht="14.25" customHeight="1">
      <c r="P774" s="389" t="s">
        <v>352</v>
      </c>
      <c r="Q774" s="389"/>
      <c r="R774" s="389"/>
      <c r="S774" s="389"/>
      <c r="T774" s="389"/>
      <c r="U774" s="389"/>
    </row>
    <row r="775" spans="16:21" ht="61.5" customHeight="1">
      <c r="P775" s="41" t="s">
        <v>80</v>
      </c>
      <c r="Q775" s="41" t="s">
        <v>81</v>
      </c>
      <c r="R775" s="41" t="s">
        <v>58</v>
      </c>
      <c r="S775" s="42" t="s">
        <v>59</v>
      </c>
      <c r="T775" s="42" t="s">
        <v>82</v>
      </c>
      <c r="U775" s="42" t="s">
        <v>83</v>
      </c>
    </row>
    <row r="776" spans="16:21" ht="12.75">
      <c r="P776" s="43">
        <f>K766</f>
        <v>0</v>
      </c>
      <c r="Q776" s="44">
        <f>L766</f>
        <v>0</v>
      </c>
      <c r="R776" s="45">
        <f>T766</f>
        <v>0</v>
      </c>
      <c r="S776" s="46">
        <f>U766</f>
        <v>0</v>
      </c>
      <c r="T776" s="44">
        <f>P776+R776</f>
        <v>0</v>
      </c>
      <c r="U776" s="47">
        <f>Q776+S776</f>
        <v>0</v>
      </c>
    </row>
    <row r="781" spans="1:15" ht="12.75">
      <c r="A781" s="236"/>
      <c r="B781" s="3" t="s">
        <v>353</v>
      </c>
      <c r="C781" s="214"/>
      <c r="D781" s="256"/>
      <c r="E781" s="215"/>
      <c r="F781" s="239"/>
      <c r="G781" s="240"/>
      <c r="H781" s="241"/>
      <c r="I781" s="214"/>
      <c r="J781" s="216"/>
      <c r="K781" s="216"/>
      <c r="L781" s="216"/>
      <c r="M781" s="60"/>
      <c r="N781" s="60"/>
      <c r="O781" s="60"/>
    </row>
    <row r="782" spans="1:23" ht="111" customHeight="1">
      <c r="A782" s="10" t="s">
        <v>39</v>
      </c>
      <c r="B782" s="11" t="s">
        <v>40</v>
      </c>
      <c r="C782" s="12" t="s">
        <v>41</v>
      </c>
      <c r="D782" s="13" t="s">
        <v>42</v>
      </c>
      <c r="E782" s="12" t="s">
        <v>43</v>
      </c>
      <c r="F782" s="12" t="s">
        <v>44</v>
      </c>
      <c r="G782" s="12" t="s">
        <v>45</v>
      </c>
      <c r="H782" s="14" t="s">
        <v>46</v>
      </c>
      <c r="I782" s="15" t="s">
        <v>47</v>
      </c>
      <c r="J782" s="14" t="s">
        <v>48</v>
      </c>
      <c r="K782" s="14" t="s">
        <v>49</v>
      </c>
      <c r="L782" s="14" t="s">
        <v>50</v>
      </c>
      <c r="M782" s="12" t="s">
        <v>51</v>
      </c>
      <c r="N782" s="12" t="s">
        <v>52</v>
      </c>
      <c r="O782" s="16" t="s">
        <v>53</v>
      </c>
      <c r="P782" s="16" t="s">
        <v>54</v>
      </c>
      <c r="Q782" s="17" t="s">
        <v>55</v>
      </c>
      <c r="R782" s="17" t="s">
        <v>56</v>
      </c>
      <c r="S782" s="18" t="s">
        <v>57</v>
      </c>
      <c r="T782" s="19" t="s">
        <v>58</v>
      </c>
      <c r="U782" s="20" t="s">
        <v>59</v>
      </c>
      <c r="W782" s="21"/>
    </row>
    <row r="783" spans="1:24" ht="134.25" customHeight="1">
      <c r="A783" s="324">
        <v>1</v>
      </c>
      <c r="B783" s="325" t="s">
        <v>354</v>
      </c>
      <c r="C783" s="72" t="s">
        <v>61</v>
      </c>
      <c r="D783" s="60">
        <v>50</v>
      </c>
      <c r="E783" s="242">
        <v>200</v>
      </c>
      <c r="F783" s="242"/>
      <c r="G783" s="242"/>
      <c r="H783" s="246"/>
      <c r="I783" s="326"/>
      <c r="J783" s="29">
        <f>ROUND(H783*I783+H783,2)</f>
        <v>0</v>
      </c>
      <c r="K783" s="27">
        <f>ROUND(H783*E783,2)</f>
        <v>0</v>
      </c>
      <c r="L783" s="27">
        <f>ROUND(K783*I783+K783,2)</f>
        <v>0</v>
      </c>
      <c r="M783" s="22"/>
      <c r="N783" s="22"/>
      <c r="O783" s="26"/>
      <c r="P783" s="26"/>
      <c r="Q783" s="26"/>
      <c r="R783" s="26"/>
      <c r="S783" s="30">
        <v>50</v>
      </c>
      <c r="T783" s="27">
        <f>ROUND(S783*H783,2)</f>
        <v>0</v>
      </c>
      <c r="U783" s="27">
        <f>ROUND(T783*I783+T783,2)</f>
        <v>0</v>
      </c>
      <c r="W783" s="21"/>
      <c r="X783" s="158"/>
    </row>
    <row r="784" spans="1:21" ht="46.5" customHeight="1">
      <c r="A784" s="327">
        <v>2</v>
      </c>
      <c r="B784" s="50" t="s">
        <v>355</v>
      </c>
      <c r="C784" s="72" t="s">
        <v>61</v>
      </c>
      <c r="D784" s="72">
        <v>50</v>
      </c>
      <c r="E784" s="248">
        <v>200</v>
      </c>
      <c r="F784" s="248"/>
      <c r="G784" s="248"/>
      <c r="H784" s="328"/>
      <c r="I784" s="51"/>
      <c r="J784" s="29">
        <f>ROUND(H784*I784+H784,2)</f>
        <v>0</v>
      </c>
      <c r="K784" s="27">
        <f>ROUND(H784*E784,2)</f>
        <v>0</v>
      </c>
      <c r="L784" s="27">
        <f>ROUND(K784*I784+K784,2)</f>
        <v>0</v>
      </c>
      <c r="M784" s="22"/>
      <c r="N784" s="22"/>
      <c r="O784" s="22"/>
      <c r="P784" s="26"/>
      <c r="Q784" s="26"/>
      <c r="R784" s="26"/>
      <c r="S784" s="30">
        <v>50</v>
      </c>
      <c r="T784" s="27">
        <f>ROUND(S784*H784,2)</f>
        <v>0</v>
      </c>
      <c r="U784" s="27">
        <f>ROUND(T784*I784+T784,2)</f>
        <v>0</v>
      </c>
    </row>
    <row r="785" spans="1:21" ht="36.75" customHeight="1">
      <c r="A785" s="327">
        <v>3</v>
      </c>
      <c r="B785" s="50" t="s">
        <v>356</v>
      </c>
      <c r="C785" s="72" t="s">
        <v>61</v>
      </c>
      <c r="D785" s="72">
        <v>3</v>
      </c>
      <c r="E785" s="248">
        <v>20</v>
      </c>
      <c r="F785" s="248"/>
      <c r="G785" s="248"/>
      <c r="H785" s="328"/>
      <c r="I785" s="51"/>
      <c r="J785" s="29">
        <f>ROUND(H785*I785+H785,2)</f>
        <v>0</v>
      </c>
      <c r="K785" s="27">
        <f>ROUND(H785*E785,2)</f>
        <v>0</v>
      </c>
      <c r="L785" s="27">
        <f>ROUND(K785*I785+K785,2)</f>
        <v>0</v>
      </c>
      <c r="M785" s="22"/>
      <c r="N785" s="22"/>
      <c r="O785" s="22"/>
      <c r="P785" s="26"/>
      <c r="Q785" s="26"/>
      <c r="R785" s="26"/>
      <c r="S785" s="30">
        <v>3</v>
      </c>
      <c r="T785" s="27">
        <f>ROUND(S785*H785,2)</f>
        <v>0</v>
      </c>
      <c r="U785" s="27">
        <f>ROUND(T785*I785+T785,2)</f>
        <v>0</v>
      </c>
    </row>
    <row r="786" spans="1:21" ht="69.75" customHeight="1">
      <c r="A786" s="82">
        <v>4</v>
      </c>
      <c r="B786" s="50" t="s">
        <v>357</v>
      </c>
      <c r="C786" s="72" t="s">
        <v>61</v>
      </c>
      <c r="D786" s="72">
        <v>4</v>
      </c>
      <c r="E786" s="248">
        <v>20</v>
      </c>
      <c r="F786" s="248"/>
      <c r="G786" s="248"/>
      <c r="H786" s="328"/>
      <c r="I786" s="51"/>
      <c r="J786" s="29">
        <f>ROUND(H786*I786+H786,2)</f>
        <v>0</v>
      </c>
      <c r="K786" s="27">
        <f>ROUND(H786*E786,2)</f>
        <v>0</v>
      </c>
      <c r="L786" s="27">
        <f>ROUND(K786*I786+K786,2)</f>
        <v>0</v>
      </c>
      <c r="M786" s="22"/>
      <c r="N786" s="22"/>
      <c r="O786" s="22"/>
      <c r="P786" s="26"/>
      <c r="Q786" s="26"/>
      <c r="R786" s="26"/>
      <c r="S786" s="30">
        <v>4</v>
      </c>
      <c r="T786" s="27">
        <f>ROUND(S786*H786,2)</f>
        <v>0</v>
      </c>
      <c r="U786" s="27">
        <f>ROUND(T786*I786+T786,2)</f>
        <v>0</v>
      </c>
    </row>
    <row r="787" spans="1:21" ht="12.75">
      <c r="A787" s="390"/>
      <c r="B787" s="390"/>
      <c r="C787" s="390"/>
      <c r="D787" s="390"/>
      <c r="E787" s="390"/>
      <c r="F787" s="390"/>
      <c r="G787" s="56"/>
      <c r="H787" s="58"/>
      <c r="I787" s="59"/>
      <c r="J787" s="90" t="s">
        <v>75</v>
      </c>
      <c r="K787" s="90">
        <f>SUM(K783:K786)</f>
        <v>0</v>
      </c>
      <c r="L787" s="106">
        <f>SUM(L783:L786)</f>
        <v>0</v>
      </c>
      <c r="M787" s="60"/>
      <c r="N787" s="60"/>
      <c r="O787" s="60"/>
      <c r="S787" s="114" t="s">
        <v>75</v>
      </c>
      <c r="T787" s="90">
        <f>SUM(T783:T786)</f>
        <v>0</v>
      </c>
      <c r="U787" s="106">
        <f>SUM(U783:U786)</f>
        <v>0</v>
      </c>
    </row>
    <row r="788" spans="1:21" ht="12.75">
      <c r="A788" s="129"/>
      <c r="B788" s="129"/>
      <c r="C788" s="129"/>
      <c r="D788" s="129"/>
      <c r="E788" s="145"/>
      <c r="F788" s="129"/>
      <c r="G788" s="56"/>
      <c r="H788" s="58"/>
      <c r="I788" s="59"/>
      <c r="J788" s="63"/>
      <c r="K788" s="63"/>
      <c r="L788" s="63"/>
      <c r="M788" s="60"/>
      <c r="N788" s="60"/>
      <c r="O788" s="60"/>
      <c r="S788" s="115"/>
      <c r="T788" s="63"/>
      <c r="U788" s="63"/>
    </row>
    <row r="789" spans="1:21" ht="12.75">
      <c r="A789" s="390"/>
      <c r="B789" s="390"/>
      <c r="C789" s="390"/>
      <c r="D789" s="390"/>
      <c r="E789" s="390"/>
      <c r="F789" s="390"/>
      <c r="G789" s="56"/>
      <c r="H789" s="58"/>
      <c r="I789" s="59"/>
      <c r="J789" s="63"/>
      <c r="K789" s="63"/>
      <c r="L789" s="63"/>
      <c r="M789" s="60"/>
      <c r="N789" s="60"/>
      <c r="O789" s="60"/>
      <c r="S789" s="115"/>
      <c r="T789" s="63"/>
      <c r="U789" s="63"/>
    </row>
    <row r="790" spans="1:21" ht="13.5" customHeight="1">
      <c r="A790" s="56"/>
      <c r="B790" s="56"/>
      <c r="C790" s="56"/>
      <c r="D790" s="56"/>
      <c r="E790" s="56"/>
      <c r="F790" s="56"/>
      <c r="G790" s="56"/>
      <c r="H790" s="58"/>
      <c r="I790" s="59"/>
      <c r="J790" s="63"/>
      <c r="K790" s="63"/>
      <c r="L790" s="63"/>
      <c r="M790" s="60"/>
      <c r="N790" s="60"/>
      <c r="O790" s="60"/>
      <c r="P790" s="389" t="s">
        <v>358</v>
      </c>
      <c r="Q790" s="389"/>
      <c r="R790" s="389"/>
      <c r="S790" s="389"/>
      <c r="T790" s="389"/>
      <c r="U790" s="389"/>
    </row>
    <row r="791" spans="1:21" ht="55.5" customHeight="1">
      <c r="A791" s="56"/>
      <c r="B791" s="56"/>
      <c r="C791" s="56"/>
      <c r="D791" s="56"/>
      <c r="E791" s="56"/>
      <c r="F791" s="56"/>
      <c r="G791" s="56"/>
      <c r="H791" s="58"/>
      <c r="I791" s="59"/>
      <c r="J791" s="63"/>
      <c r="K791" s="63"/>
      <c r="L791" s="63"/>
      <c r="M791" s="60"/>
      <c r="N791" s="60"/>
      <c r="O791" s="60"/>
      <c r="P791" s="41" t="s">
        <v>80</v>
      </c>
      <c r="Q791" s="41" t="s">
        <v>81</v>
      </c>
      <c r="R791" s="41" t="s">
        <v>58</v>
      </c>
      <c r="S791" s="42" t="s">
        <v>59</v>
      </c>
      <c r="T791" s="42" t="s">
        <v>82</v>
      </c>
      <c r="U791" s="42" t="s">
        <v>83</v>
      </c>
    </row>
    <row r="792" spans="1:21" ht="12.75">
      <c r="A792" s="56"/>
      <c r="B792" s="56"/>
      <c r="C792" s="56"/>
      <c r="D792" s="56"/>
      <c r="E792" s="56"/>
      <c r="F792" s="56"/>
      <c r="G792" s="56"/>
      <c r="H792" s="58"/>
      <c r="I792" s="59"/>
      <c r="J792" s="63"/>
      <c r="K792" s="63"/>
      <c r="L792" s="63"/>
      <c r="M792" s="60"/>
      <c r="N792" s="60"/>
      <c r="O792" s="60"/>
      <c r="P792" s="43">
        <f>K787</f>
        <v>0</v>
      </c>
      <c r="Q792" s="44">
        <f>L787</f>
        <v>0</v>
      </c>
      <c r="R792" s="45">
        <f>T787</f>
        <v>0</v>
      </c>
      <c r="S792" s="46">
        <f>U787</f>
        <v>0</v>
      </c>
      <c r="T792" s="44">
        <f>P792+R792</f>
        <v>0</v>
      </c>
      <c r="U792" s="47">
        <f>Q792+S792</f>
        <v>0</v>
      </c>
    </row>
    <row r="798" spans="1:15" ht="12.75">
      <c r="A798" s="48"/>
      <c r="B798" s="48" t="s">
        <v>359</v>
      </c>
      <c r="C798" s="56"/>
      <c r="D798" s="56"/>
      <c r="E798" s="57"/>
      <c r="F798" s="48"/>
      <c r="G798" s="56"/>
      <c r="H798" s="58"/>
      <c r="I798" s="95"/>
      <c r="J798" s="58"/>
      <c r="K798" s="58"/>
      <c r="L798" s="58"/>
      <c r="M798" s="60"/>
      <c r="N798" s="60"/>
      <c r="O798" s="60"/>
    </row>
    <row r="799" spans="1:24" ht="114" customHeight="1">
      <c r="A799" s="10" t="s">
        <v>39</v>
      </c>
      <c r="B799" s="11" t="s">
        <v>40</v>
      </c>
      <c r="C799" s="12" t="s">
        <v>41</v>
      </c>
      <c r="D799" s="13" t="s">
        <v>42</v>
      </c>
      <c r="E799" s="12" t="s">
        <v>43</v>
      </c>
      <c r="F799" s="12" t="s">
        <v>44</v>
      </c>
      <c r="G799" s="12" t="s">
        <v>45</v>
      </c>
      <c r="H799" s="14" t="s">
        <v>46</v>
      </c>
      <c r="I799" s="15" t="s">
        <v>47</v>
      </c>
      <c r="J799" s="14" t="s">
        <v>48</v>
      </c>
      <c r="K799" s="14" t="s">
        <v>49</v>
      </c>
      <c r="L799" s="14" t="s">
        <v>50</v>
      </c>
      <c r="M799" s="12" t="s">
        <v>51</v>
      </c>
      <c r="N799" s="12" t="s">
        <v>52</v>
      </c>
      <c r="O799" s="16" t="s">
        <v>53</v>
      </c>
      <c r="P799" s="16" t="s">
        <v>54</v>
      </c>
      <c r="Q799" s="17" t="s">
        <v>55</v>
      </c>
      <c r="R799" s="17" t="s">
        <v>56</v>
      </c>
      <c r="S799" s="18" t="s">
        <v>57</v>
      </c>
      <c r="T799" s="19" t="s">
        <v>58</v>
      </c>
      <c r="U799" s="20" t="s">
        <v>59</v>
      </c>
      <c r="X799" s="162"/>
    </row>
    <row r="800" spans="1:24" ht="58.5" customHeight="1">
      <c r="A800" s="82">
        <v>1</v>
      </c>
      <c r="B800" s="50" t="s">
        <v>360</v>
      </c>
      <c r="C800" s="49" t="s">
        <v>14</v>
      </c>
      <c r="D800" s="49">
        <v>10</v>
      </c>
      <c r="E800" s="99">
        <v>20</v>
      </c>
      <c r="F800" s="82"/>
      <c r="G800" s="221"/>
      <c r="H800" s="86"/>
      <c r="I800" s="51"/>
      <c r="J800" s="29">
        <f>ROUND(H800*I800+H800,2)</f>
        <v>0</v>
      </c>
      <c r="K800" s="27">
        <f>ROUND(H800*E800,2)</f>
        <v>0</v>
      </c>
      <c r="L800" s="27">
        <f>ROUND(K800*I800+K800,2)</f>
        <v>0</v>
      </c>
      <c r="M800" s="22"/>
      <c r="N800" s="22"/>
      <c r="O800" s="22"/>
      <c r="P800" s="26"/>
      <c r="Q800" s="26"/>
      <c r="R800" s="26"/>
      <c r="S800" s="30">
        <v>20</v>
      </c>
      <c r="T800" s="27">
        <f>ROUND(S800*H800,2)</f>
        <v>0</v>
      </c>
      <c r="U800" s="27">
        <f>ROUND(T800*I800+T800,2)</f>
        <v>0</v>
      </c>
      <c r="W800" s="7"/>
      <c r="X800" s="162"/>
    </row>
    <row r="801" spans="1:21" ht="12.75">
      <c r="A801" s="390"/>
      <c r="B801" s="390"/>
      <c r="C801" s="390"/>
      <c r="D801" s="390"/>
      <c r="E801" s="390"/>
      <c r="F801" s="390"/>
      <c r="G801" s="56"/>
      <c r="H801" s="58"/>
      <c r="I801" s="59"/>
      <c r="J801" s="90" t="s">
        <v>75</v>
      </c>
      <c r="K801" s="90">
        <f>SUM(K800:K800)</f>
        <v>0</v>
      </c>
      <c r="L801" s="106">
        <f>SUM(L800:L800)</f>
        <v>0</v>
      </c>
      <c r="M801" s="60"/>
      <c r="N801" s="60"/>
      <c r="O801" s="60"/>
      <c r="S801" s="114" t="s">
        <v>75</v>
      </c>
      <c r="T801" s="90">
        <f>SUM(T800:T800)</f>
        <v>0</v>
      </c>
      <c r="U801" s="106">
        <f>SUM(U800:U800)</f>
        <v>0</v>
      </c>
    </row>
    <row r="802" spans="10:21" ht="12.75">
      <c r="J802" s="63"/>
      <c r="K802" s="63"/>
      <c r="L802" s="63"/>
      <c r="M802" s="60"/>
      <c r="N802" s="60"/>
      <c r="O802" s="60"/>
      <c r="S802" s="115"/>
      <c r="T802" s="63"/>
      <c r="U802" s="63"/>
    </row>
    <row r="803" spans="10:21" ht="12.75">
      <c r="J803" s="63"/>
      <c r="K803" s="63"/>
      <c r="L803" s="63"/>
      <c r="M803" s="60"/>
      <c r="N803" s="60"/>
      <c r="O803" s="60"/>
      <c r="S803" s="115"/>
      <c r="T803" s="63"/>
      <c r="U803" s="63"/>
    </row>
    <row r="804" spans="10:21" ht="12.75">
      <c r="J804" s="63"/>
      <c r="K804" s="63"/>
      <c r="L804" s="63"/>
      <c r="M804" s="60"/>
      <c r="N804" s="60"/>
      <c r="O804" s="60"/>
      <c r="S804" s="115"/>
      <c r="T804" s="63"/>
      <c r="U804" s="63"/>
    </row>
    <row r="805" spans="10:21" ht="13.5" customHeight="1">
      <c r="J805" s="63"/>
      <c r="K805" s="63"/>
      <c r="L805" s="63"/>
      <c r="M805" s="60"/>
      <c r="N805" s="60"/>
      <c r="O805" s="60"/>
      <c r="P805" s="389" t="s">
        <v>361</v>
      </c>
      <c r="Q805" s="389"/>
      <c r="R805" s="389"/>
      <c r="S805" s="389"/>
      <c r="T805" s="389"/>
      <c r="U805" s="389"/>
    </row>
    <row r="806" spans="10:21" ht="60" customHeight="1">
      <c r="J806" s="63"/>
      <c r="K806" s="63"/>
      <c r="L806" s="63"/>
      <c r="M806" s="60"/>
      <c r="N806" s="60"/>
      <c r="O806" s="60"/>
      <c r="P806" s="41" t="s">
        <v>80</v>
      </c>
      <c r="Q806" s="41" t="s">
        <v>81</v>
      </c>
      <c r="R806" s="41" t="s">
        <v>58</v>
      </c>
      <c r="S806" s="42" t="s">
        <v>59</v>
      </c>
      <c r="T806" s="42" t="s">
        <v>82</v>
      </c>
      <c r="U806" s="42" t="s">
        <v>83</v>
      </c>
    </row>
    <row r="807" spans="10:21" ht="12.75">
      <c r="J807" s="63"/>
      <c r="K807" s="63"/>
      <c r="L807" s="63"/>
      <c r="M807" s="60"/>
      <c r="N807" s="60"/>
      <c r="O807" s="60"/>
      <c r="P807" s="43">
        <f>K801</f>
        <v>0</v>
      </c>
      <c r="Q807" s="44">
        <f>L801</f>
        <v>0</v>
      </c>
      <c r="R807" s="45">
        <f>T801</f>
        <v>0</v>
      </c>
      <c r="S807" s="46">
        <f>U801</f>
        <v>0</v>
      </c>
      <c r="T807" s="44">
        <f>P807+R807</f>
        <v>0</v>
      </c>
      <c r="U807" s="47">
        <f>Q807+S807</f>
        <v>0</v>
      </c>
    </row>
    <row r="811" ht="12.75">
      <c r="B811" s="48" t="s">
        <v>362</v>
      </c>
    </row>
    <row r="812" spans="1:21" ht="94.5" customHeight="1">
      <c r="A812" s="10" t="s">
        <v>39</v>
      </c>
      <c r="B812" s="11" t="s">
        <v>40</v>
      </c>
      <c r="C812" s="12" t="s">
        <v>41</v>
      </c>
      <c r="D812" s="13" t="s">
        <v>42</v>
      </c>
      <c r="E812" s="12" t="s">
        <v>43</v>
      </c>
      <c r="F812" s="12" t="s">
        <v>44</v>
      </c>
      <c r="G812" s="12" t="s">
        <v>45</v>
      </c>
      <c r="H812" s="14" t="s">
        <v>46</v>
      </c>
      <c r="I812" s="15" t="s">
        <v>47</v>
      </c>
      <c r="J812" s="14" t="s">
        <v>48</v>
      </c>
      <c r="K812" s="14" t="s">
        <v>49</v>
      </c>
      <c r="L812" s="14" t="s">
        <v>50</v>
      </c>
      <c r="M812" s="12" t="s">
        <v>51</v>
      </c>
      <c r="N812" s="12" t="s">
        <v>52</v>
      </c>
      <c r="O812" s="16" t="s">
        <v>53</v>
      </c>
      <c r="P812" s="16" t="s">
        <v>54</v>
      </c>
      <c r="Q812" s="17" t="s">
        <v>55</v>
      </c>
      <c r="R812" s="17" t="s">
        <v>56</v>
      </c>
      <c r="S812" s="18" t="s">
        <v>57</v>
      </c>
      <c r="T812" s="19" t="s">
        <v>58</v>
      </c>
      <c r="U812" s="20" t="s">
        <v>59</v>
      </c>
    </row>
    <row r="813" spans="1:23" ht="70.5" customHeight="1">
      <c r="A813" s="82">
        <v>1</v>
      </c>
      <c r="B813" s="50" t="s">
        <v>363</v>
      </c>
      <c r="C813" s="49" t="s">
        <v>14</v>
      </c>
      <c r="D813" s="49">
        <v>20</v>
      </c>
      <c r="E813" s="99">
        <v>40</v>
      </c>
      <c r="F813" s="68"/>
      <c r="G813" s="221"/>
      <c r="H813" s="86"/>
      <c r="I813" s="51"/>
      <c r="J813" s="29">
        <f>ROUND(H813*I813+H813,2)</f>
        <v>0</v>
      </c>
      <c r="K813" s="27">
        <f>ROUND(H813*E813,2)</f>
        <v>0</v>
      </c>
      <c r="L813" s="27">
        <f>ROUND(K813*I813+K813,2)</f>
        <v>0</v>
      </c>
      <c r="M813" s="22"/>
      <c r="N813" s="22"/>
      <c r="O813" s="22"/>
      <c r="P813" s="26"/>
      <c r="Q813" s="26"/>
      <c r="R813" s="26"/>
      <c r="S813" s="30">
        <v>60</v>
      </c>
      <c r="T813" s="27">
        <f>ROUND(S813*H813,2)</f>
        <v>0</v>
      </c>
      <c r="U813" s="27">
        <f>ROUND(T813*I813+T813,2)</f>
        <v>0</v>
      </c>
      <c r="W813" s="7"/>
    </row>
    <row r="814" spans="1:21" ht="12.75">
      <c r="A814" s="390"/>
      <c r="B814" s="390"/>
      <c r="C814" s="390"/>
      <c r="D814" s="390"/>
      <c r="E814" s="390"/>
      <c r="F814" s="390"/>
      <c r="G814" s="56"/>
      <c r="H814" s="58"/>
      <c r="I814" s="59"/>
      <c r="J814" s="90" t="s">
        <v>75</v>
      </c>
      <c r="K814" s="90">
        <f>SUM(K812:K813)</f>
        <v>0</v>
      </c>
      <c r="L814" s="106">
        <f>SUM(L812:L813)</f>
        <v>0</v>
      </c>
      <c r="M814" s="60"/>
      <c r="N814" s="60"/>
      <c r="O814" s="60"/>
      <c r="S814" s="114" t="s">
        <v>75</v>
      </c>
      <c r="T814" s="90">
        <f>SUM(T812:T813)</f>
        <v>0</v>
      </c>
      <c r="U814" s="106">
        <f>SUM(U812:U813)</f>
        <v>0</v>
      </c>
    </row>
    <row r="815" spans="10:21" ht="12.75">
      <c r="J815" s="63"/>
      <c r="K815" s="63"/>
      <c r="L815" s="63"/>
      <c r="M815" s="60"/>
      <c r="N815" s="60"/>
      <c r="O815" s="60"/>
      <c r="S815" s="115"/>
      <c r="T815" s="63"/>
      <c r="U815" s="63"/>
    </row>
    <row r="816" spans="10:21" ht="12.75">
      <c r="J816" s="63"/>
      <c r="K816" s="63"/>
      <c r="L816" s="63"/>
      <c r="M816" s="60"/>
      <c r="N816" s="60"/>
      <c r="O816" s="60"/>
      <c r="S816" s="115"/>
      <c r="T816" s="63"/>
      <c r="U816" s="63"/>
    </row>
    <row r="817" spans="10:21" ht="12.75">
      <c r="J817" s="63"/>
      <c r="K817" s="63"/>
      <c r="L817" s="63"/>
      <c r="M817" s="60"/>
      <c r="N817" s="60"/>
      <c r="O817" s="60"/>
      <c r="S817" s="115"/>
      <c r="T817" s="63"/>
      <c r="U817" s="63"/>
    </row>
    <row r="818" spans="10:21" ht="13.5" customHeight="1">
      <c r="J818" s="63"/>
      <c r="K818" s="63"/>
      <c r="L818" s="63"/>
      <c r="M818" s="60"/>
      <c r="N818" s="60"/>
      <c r="O818" s="60"/>
      <c r="P818" s="389" t="s">
        <v>364</v>
      </c>
      <c r="Q818" s="389"/>
      <c r="R818" s="389"/>
      <c r="S818" s="389"/>
      <c r="T818" s="389"/>
      <c r="U818" s="389"/>
    </row>
    <row r="819" spans="10:21" ht="57.75" customHeight="1">
      <c r="J819" s="63"/>
      <c r="K819" s="63"/>
      <c r="L819" s="63"/>
      <c r="M819" s="60"/>
      <c r="N819" s="60"/>
      <c r="O819" s="60"/>
      <c r="P819" s="41" t="s">
        <v>80</v>
      </c>
      <c r="Q819" s="41" t="s">
        <v>81</v>
      </c>
      <c r="R819" s="41" t="s">
        <v>58</v>
      </c>
      <c r="S819" s="42" t="s">
        <v>59</v>
      </c>
      <c r="T819" s="42" t="s">
        <v>82</v>
      </c>
      <c r="U819" s="42" t="s">
        <v>83</v>
      </c>
    </row>
    <row r="820" spans="10:21" ht="12.75">
      <c r="J820" s="63"/>
      <c r="K820" s="63"/>
      <c r="L820" s="63"/>
      <c r="M820" s="60"/>
      <c r="N820" s="60"/>
      <c r="O820" s="60"/>
      <c r="P820" s="43">
        <f>K814</f>
        <v>0</v>
      </c>
      <c r="Q820" s="44">
        <f>L814</f>
        <v>0</v>
      </c>
      <c r="R820" s="45">
        <f>T814</f>
        <v>0</v>
      </c>
      <c r="S820" s="46">
        <f>U814</f>
        <v>0</v>
      </c>
      <c r="T820" s="44">
        <f>P820+R820</f>
        <v>0</v>
      </c>
      <c r="U820" s="47">
        <f>Q820+S820</f>
        <v>0</v>
      </c>
    </row>
    <row r="824" ht="12.75">
      <c r="B824" s="3" t="s">
        <v>365</v>
      </c>
    </row>
    <row r="825" spans="1:21" ht="97.5" customHeight="1">
      <c r="A825" s="10" t="s">
        <v>39</v>
      </c>
      <c r="B825" s="11" t="s">
        <v>40</v>
      </c>
      <c r="C825" s="12" t="s">
        <v>41</v>
      </c>
      <c r="D825" s="13" t="s">
        <v>42</v>
      </c>
      <c r="E825" s="12" t="s">
        <v>43</v>
      </c>
      <c r="F825" s="12" t="s">
        <v>44</v>
      </c>
      <c r="G825" s="12" t="s">
        <v>45</v>
      </c>
      <c r="H825" s="14" t="s">
        <v>46</v>
      </c>
      <c r="I825" s="15" t="s">
        <v>47</v>
      </c>
      <c r="J825" s="14" t="s">
        <v>48</v>
      </c>
      <c r="K825" s="14" t="s">
        <v>49</v>
      </c>
      <c r="L825" s="14" t="s">
        <v>50</v>
      </c>
      <c r="M825" s="12" t="s">
        <v>51</v>
      </c>
      <c r="N825" s="12" t="s">
        <v>52</v>
      </c>
      <c r="O825" s="16" t="s">
        <v>53</v>
      </c>
      <c r="P825" s="16" t="s">
        <v>54</v>
      </c>
      <c r="Q825" s="17" t="s">
        <v>55</v>
      </c>
      <c r="R825" s="17" t="s">
        <v>56</v>
      </c>
      <c r="S825" s="18" t="s">
        <v>57</v>
      </c>
      <c r="T825" s="19" t="s">
        <v>58</v>
      </c>
      <c r="U825" s="20" t="s">
        <v>59</v>
      </c>
    </row>
    <row r="826" spans="1:21" ht="27" customHeight="1">
      <c r="A826" s="82">
        <v>2</v>
      </c>
      <c r="B826" s="50" t="s">
        <v>366</v>
      </c>
      <c r="C826" s="72" t="s">
        <v>61</v>
      </c>
      <c r="D826" s="152">
        <v>10</v>
      </c>
      <c r="E826" s="99">
        <v>10</v>
      </c>
      <c r="F826" s="207"/>
      <c r="G826" s="207"/>
      <c r="H826" s="86"/>
      <c r="I826" s="51"/>
      <c r="J826" s="29">
        <f>ROUND(H826*I826+H826,2)</f>
        <v>0</v>
      </c>
      <c r="K826" s="27">
        <f>ROUND(H826*E826,2)</f>
        <v>0</v>
      </c>
      <c r="L826" s="27">
        <f>ROUND(K826*I826+K826,2)</f>
        <v>0</v>
      </c>
      <c r="M826" s="22"/>
      <c r="N826" s="22"/>
      <c r="O826" s="22"/>
      <c r="P826" s="26"/>
      <c r="Q826" s="26"/>
      <c r="R826" s="26"/>
      <c r="S826" s="30">
        <v>20</v>
      </c>
      <c r="T826" s="27">
        <f>ROUND(S826*H826,2)</f>
        <v>0</v>
      </c>
      <c r="U826" s="27">
        <f>ROUND(T826*I826+T826,2)</f>
        <v>0</v>
      </c>
    </row>
    <row r="827" spans="10:21" ht="12.75">
      <c r="J827" s="90" t="s">
        <v>75</v>
      </c>
      <c r="K827" s="90">
        <f>K826</f>
        <v>0</v>
      </c>
      <c r="L827" s="106">
        <f>L826</f>
        <v>0</v>
      </c>
      <c r="S827" s="90" t="s">
        <v>75</v>
      </c>
      <c r="T827" s="90">
        <f>T826</f>
        <v>0</v>
      </c>
      <c r="U827" s="106">
        <f>U826</f>
        <v>0</v>
      </c>
    </row>
    <row r="829" ht="15">
      <c r="L829" s="331"/>
    </row>
    <row r="834" spans="16:21" ht="13.5" customHeight="1">
      <c r="P834" s="389" t="s">
        <v>367</v>
      </c>
      <c r="Q834" s="389"/>
      <c r="R834" s="389"/>
      <c r="S834" s="389"/>
      <c r="T834" s="389"/>
      <c r="U834" s="389"/>
    </row>
    <row r="835" spans="16:21" ht="51">
      <c r="P835" s="41" t="s">
        <v>80</v>
      </c>
      <c r="Q835" s="41" t="s">
        <v>81</v>
      </c>
      <c r="R835" s="41" t="s">
        <v>58</v>
      </c>
      <c r="S835" s="42" t="s">
        <v>59</v>
      </c>
      <c r="T835" s="42" t="s">
        <v>82</v>
      </c>
      <c r="U835" s="42" t="s">
        <v>83</v>
      </c>
    </row>
    <row r="836" spans="16:21" ht="12.75">
      <c r="P836" s="43">
        <f>K827</f>
        <v>0</v>
      </c>
      <c r="Q836" s="44">
        <f>L827</f>
        <v>0</v>
      </c>
      <c r="R836" s="45">
        <f>T827</f>
        <v>0</v>
      </c>
      <c r="S836" s="46">
        <f>U827</f>
        <v>0</v>
      </c>
      <c r="T836" s="44">
        <f>P836+R836</f>
        <v>0</v>
      </c>
      <c r="U836" s="47">
        <f>Q836+S836</f>
        <v>0</v>
      </c>
    </row>
    <row r="837" spans="16:21" ht="12.75">
      <c r="P837" s="64"/>
      <c r="Q837" s="64"/>
      <c r="R837" s="65"/>
      <c r="S837" s="66"/>
      <c r="T837" s="64"/>
      <c r="U837" s="64"/>
    </row>
    <row r="838" spans="16:21" ht="12.75">
      <c r="P838" s="64"/>
      <c r="Q838" s="64"/>
      <c r="R838" s="65"/>
      <c r="S838" s="66"/>
      <c r="T838" s="64"/>
      <c r="U838" s="64"/>
    </row>
    <row r="839" spans="16:21" ht="12.75">
      <c r="P839" s="64"/>
      <c r="Q839" s="64"/>
      <c r="R839" s="65"/>
      <c r="S839" s="66"/>
      <c r="T839" s="64"/>
      <c r="U839" s="64"/>
    </row>
    <row r="840" spans="16:21" ht="12.75">
      <c r="P840" s="64"/>
      <c r="Q840" s="64"/>
      <c r="R840" s="65"/>
      <c r="S840" s="66"/>
      <c r="T840" s="64"/>
      <c r="U840" s="64"/>
    </row>
    <row r="841" spans="1:15" ht="12.75">
      <c r="A841" s="48"/>
      <c r="B841" s="62"/>
      <c r="C841" s="56"/>
      <c r="D841" s="93"/>
      <c r="E841" s="57"/>
      <c r="F841" s="48"/>
      <c r="G841" s="56"/>
      <c r="H841" s="58"/>
      <c r="I841" s="95"/>
      <c r="J841" s="58"/>
      <c r="K841" s="58"/>
      <c r="L841" s="58"/>
      <c r="M841" s="60"/>
      <c r="N841" s="60"/>
      <c r="O841" s="60"/>
    </row>
  </sheetData>
  <sheetProtection selectLockedCells="1" selectUnlockedCells="1"/>
  <mergeCells count="119">
    <mergeCell ref="P18:U18"/>
    <mergeCell ref="P34:U34"/>
    <mergeCell ref="P48:U48"/>
    <mergeCell ref="P67:U67"/>
    <mergeCell ref="P83:U83"/>
    <mergeCell ref="P103:U103"/>
    <mergeCell ref="A120:F120"/>
    <mergeCell ref="P123:U123"/>
    <mergeCell ref="P124:U124"/>
    <mergeCell ref="P138:U138"/>
    <mergeCell ref="A142:F142"/>
    <mergeCell ref="P151:U151"/>
    <mergeCell ref="P165:U165"/>
    <mergeCell ref="P176:U176"/>
    <mergeCell ref="P192:U192"/>
    <mergeCell ref="P202:U202"/>
    <mergeCell ref="P219:U219"/>
    <mergeCell ref="P229:U229"/>
    <mergeCell ref="P245:U245"/>
    <mergeCell ref="P259:U259"/>
    <mergeCell ref="P278:U278"/>
    <mergeCell ref="P294:U294"/>
    <mergeCell ref="P307:U307"/>
    <mergeCell ref="P320:U320"/>
    <mergeCell ref="P334:U334"/>
    <mergeCell ref="P347:U347"/>
    <mergeCell ref="A357:F357"/>
    <mergeCell ref="A358:F358"/>
    <mergeCell ref="P363:U363"/>
    <mergeCell ref="P373:U373"/>
    <mergeCell ref="P383:U383"/>
    <mergeCell ref="A396:F396"/>
    <mergeCell ref="A397:F397"/>
    <mergeCell ref="P399:U399"/>
    <mergeCell ref="A411:U411"/>
    <mergeCell ref="V412:Z413"/>
    <mergeCell ref="A413:H413"/>
    <mergeCell ref="A414:F414"/>
    <mergeCell ref="P415:U415"/>
    <mergeCell ref="A423:F423"/>
    <mergeCell ref="A424:F424"/>
    <mergeCell ref="P427:U427"/>
    <mergeCell ref="A437:F437"/>
    <mergeCell ref="A438:F438"/>
    <mergeCell ref="P440:U440"/>
    <mergeCell ref="A456:F456"/>
    <mergeCell ref="A457:F457"/>
    <mergeCell ref="P460:U460"/>
    <mergeCell ref="A476:F476"/>
    <mergeCell ref="A477:F477"/>
    <mergeCell ref="P479:U479"/>
    <mergeCell ref="A492:F492"/>
    <mergeCell ref="A493:F493"/>
    <mergeCell ref="P495:U495"/>
    <mergeCell ref="A506:F506"/>
    <mergeCell ref="P509:U509"/>
    <mergeCell ref="A516:F516"/>
    <mergeCell ref="A517:F517"/>
    <mergeCell ref="P520:U520"/>
    <mergeCell ref="A534:F534"/>
    <mergeCell ref="A535:F535"/>
    <mergeCell ref="P538:U538"/>
    <mergeCell ref="P552:U552"/>
    <mergeCell ref="P565:U565"/>
    <mergeCell ref="P577:U577"/>
    <mergeCell ref="A586:F586"/>
    <mergeCell ref="A587:F587"/>
    <mergeCell ref="P589:U589"/>
    <mergeCell ref="A597:F597"/>
    <mergeCell ref="A598:F598"/>
    <mergeCell ref="P601:U601"/>
    <mergeCell ref="A610:F610"/>
    <mergeCell ref="P613:U613"/>
    <mergeCell ref="A622:F622"/>
    <mergeCell ref="P625:U625"/>
    <mergeCell ref="A637:F637"/>
    <mergeCell ref="P640:U640"/>
    <mergeCell ref="A653:F653"/>
    <mergeCell ref="P657:U657"/>
    <mergeCell ref="P670:U670"/>
    <mergeCell ref="A679:F679"/>
    <mergeCell ref="P682:U682"/>
    <mergeCell ref="P693:U693"/>
    <mergeCell ref="P705:U705"/>
    <mergeCell ref="P716:U716"/>
    <mergeCell ref="A723:A724"/>
    <mergeCell ref="C723:C724"/>
    <mergeCell ref="D723:D724"/>
    <mergeCell ref="E723:E724"/>
    <mergeCell ref="F723:F724"/>
    <mergeCell ref="G723:G724"/>
    <mergeCell ref="H723:H724"/>
    <mergeCell ref="I723:I724"/>
    <mergeCell ref="J723:J724"/>
    <mergeCell ref="K723:K724"/>
    <mergeCell ref="L723:L724"/>
    <mergeCell ref="M723:M724"/>
    <mergeCell ref="N723:N724"/>
    <mergeCell ref="O723:O724"/>
    <mergeCell ref="P723:P724"/>
    <mergeCell ref="Q723:Q724"/>
    <mergeCell ref="R723:R724"/>
    <mergeCell ref="S723:S724"/>
    <mergeCell ref="T723:T724"/>
    <mergeCell ref="U723:U724"/>
    <mergeCell ref="P729:U729"/>
    <mergeCell ref="P743:U743"/>
    <mergeCell ref="P755:U755"/>
    <mergeCell ref="P774:U774"/>
    <mergeCell ref="B261:E261"/>
    <mergeCell ref="B263:E263"/>
    <mergeCell ref="P818:U818"/>
    <mergeCell ref="P834:U834"/>
    <mergeCell ref="A787:F787"/>
    <mergeCell ref="A789:F789"/>
    <mergeCell ref="P790:U790"/>
    <mergeCell ref="A801:F801"/>
    <mergeCell ref="P805:U805"/>
    <mergeCell ref="A814:F814"/>
  </mergeCells>
  <printOptions/>
  <pageMargins left="0.25" right="0.25" top="0.75" bottom="0.75" header="0.3" footer="0.3"/>
  <pageSetup fitToHeight="0" fitToWidth="1" horizontalDpi="600" verticalDpi="600" orientation="landscape" paperSize="9" scale="35" r:id="rId1"/>
  <headerFooter alignWithMargins="0">
    <oddFooter>&amp;CStrona &amp;P z &amp;N</oddFooter>
  </headerFooter>
  <rowBreaks count="19" manualBreakCount="19">
    <brk id="71" max="20" man="1"/>
    <brk id="96" max="20" man="1"/>
    <brk id="127" max="20" man="1"/>
    <brk id="169" max="20" man="1"/>
    <brk id="196" max="255" man="1"/>
    <brk id="222" max="20" man="1"/>
    <brk id="248" max="20" man="1"/>
    <brk id="280" max="20" man="1"/>
    <brk id="310" max="255" man="1"/>
    <brk id="353" max="255" man="1"/>
    <brk id="389" max="255" man="1"/>
    <brk id="467" max="20" man="1"/>
    <brk id="489" max="20" man="1"/>
    <brk id="570" max="20" man="1"/>
    <brk id="593" max="255" man="1"/>
    <brk id="629" max="255" man="1"/>
    <brk id="662" max="255" man="1"/>
    <brk id="709" max="20" man="1"/>
    <brk id="748" max="2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Niedzialkowska</dc:creator>
  <cp:keywords/>
  <dc:description/>
  <cp:lastModifiedBy>Aleksandra Niedzialkowska</cp:lastModifiedBy>
  <cp:lastPrinted>2024-06-18T10:06:33Z</cp:lastPrinted>
  <dcterms:created xsi:type="dcterms:W3CDTF">2024-04-26T08:26:25Z</dcterms:created>
  <dcterms:modified xsi:type="dcterms:W3CDTF">2024-06-18T10:07:11Z</dcterms:modified>
  <cp:category/>
  <cp:version/>
  <cp:contentType/>
  <cp:contentStatus/>
</cp:coreProperties>
</file>