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\Desktop\przetargi\KREDYTY\2020 przetarg kredyt 13 500 000\"/>
    </mc:Choice>
  </mc:AlternateContent>
  <bookViews>
    <workbookView xWindow="0" yWindow="0" windowWidth="27075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J118" i="1"/>
  <c r="G339" i="1" l="1"/>
  <c r="M338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M326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M314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M302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M290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M278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M266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M254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M242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M230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M218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M206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M194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M182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M170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M158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46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M134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M122" i="1"/>
  <c r="K122" i="1"/>
  <c r="K121" i="1"/>
  <c r="K120" i="1"/>
  <c r="J120" i="1"/>
  <c r="K119" i="1"/>
  <c r="K118" i="1"/>
  <c r="K117" i="1"/>
  <c r="K116" i="1"/>
  <c r="K115" i="1"/>
  <c r="K114" i="1"/>
  <c r="K113" i="1"/>
  <c r="K112" i="1"/>
  <c r="K111" i="1"/>
  <c r="J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J99" i="1"/>
  <c r="J100" i="1" s="1"/>
  <c r="M98" i="1"/>
  <c r="K98" i="1"/>
  <c r="K97" i="1"/>
  <c r="K96" i="1"/>
  <c r="M95" i="1"/>
  <c r="K95" i="1"/>
  <c r="K94" i="1"/>
  <c r="K93" i="1"/>
  <c r="M92" i="1"/>
  <c r="K92" i="1"/>
  <c r="K91" i="1"/>
  <c r="K90" i="1"/>
  <c r="M89" i="1"/>
  <c r="K89" i="1"/>
  <c r="K88" i="1"/>
  <c r="J88" i="1"/>
  <c r="K87" i="1"/>
  <c r="J87" i="1"/>
  <c r="M86" i="1"/>
  <c r="K86" i="1"/>
  <c r="I86" i="1"/>
  <c r="K85" i="1"/>
  <c r="K84" i="1"/>
  <c r="M83" i="1"/>
  <c r="K83" i="1"/>
  <c r="K82" i="1"/>
  <c r="K81" i="1"/>
  <c r="M80" i="1"/>
  <c r="K80" i="1"/>
  <c r="K79" i="1"/>
  <c r="K78" i="1"/>
  <c r="M77" i="1"/>
  <c r="K77" i="1"/>
  <c r="K76" i="1"/>
  <c r="K75" i="1"/>
  <c r="J75" i="1"/>
  <c r="M74" i="1"/>
  <c r="K74" i="1"/>
  <c r="K73" i="1"/>
  <c r="K72" i="1"/>
  <c r="M71" i="1"/>
  <c r="K71" i="1"/>
  <c r="K70" i="1"/>
  <c r="K69" i="1"/>
  <c r="M68" i="1"/>
  <c r="K68" i="1"/>
  <c r="K67" i="1"/>
  <c r="K66" i="1"/>
  <c r="M65" i="1"/>
  <c r="K65" i="1"/>
  <c r="K64" i="1"/>
  <c r="K63" i="1"/>
  <c r="K62" i="1"/>
  <c r="I62" i="1"/>
  <c r="K61" i="1"/>
  <c r="K60" i="1"/>
  <c r="K59" i="1"/>
  <c r="K58" i="1"/>
  <c r="K57" i="1"/>
  <c r="K56" i="1"/>
  <c r="K55" i="1"/>
  <c r="K54" i="1"/>
  <c r="K53" i="1"/>
  <c r="K52" i="1"/>
  <c r="K51" i="1"/>
  <c r="J51" i="1"/>
  <c r="J52" i="1" s="1"/>
  <c r="J53" i="1" s="1"/>
  <c r="K50" i="1"/>
  <c r="K49" i="1"/>
  <c r="K48" i="1"/>
  <c r="K47" i="1"/>
  <c r="K46" i="1"/>
  <c r="K45" i="1"/>
  <c r="K44" i="1"/>
  <c r="K43" i="1"/>
  <c r="J43" i="1"/>
  <c r="K42" i="1"/>
  <c r="K41" i="1"/>
  <c r="K40" i="1"/>
  <c r="K39" i="1"/>
  <c r="J39" i="1"/>
  <c r="J40" i="1" s="1"/>
  <c r="J41" i="1" s="1"/>
  <c r="J42" i="1" s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D13" i="1"/>
  <c r="C13" i="1"/>
  <c r="E337" i="1" l="1"/>
  <c r="E338" i="1" s="1"/>
  <c r="E255" i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J54" i="1"/>
  <c r="J89" i="1"/>
  <c r="J44" i="1"/>
  <c r="J121" i="1"/>
  <c r="M339" i="1"/>
  <c r="J101" i="1"/>
  <c r="D14" i="1"/>
  <c r="F13" i="1"/>
  <c r="J76" i="1"/>
  <c r="J112" i="1"/>
  <c r="J113" i="1" l="1"/>
  <c r="J122" i="1"/>
  <c r="J55" i="1"/>
  <c r="J102" i="1"/>
  <c r="J45" i="1"/>
  <c r="E332" i="1"/>
  <c r="E333" i="1" s="1"/>
  <c r="E334" i="1"/>
  <c r="E335" i="1" s="1"/>
  <c r="E336" i="1" s="1"/>
  <c r="J90" i="1"/>
  <c r="J77" i="1"/>
  <c r="D15" i="1"/>
  <c r="F14" i="1"/>
  <c r="H14" i="1" s="1"/>
  <c r="I14" i="1" s="1"/>
  <c r="J78" i="1" l="1"/>
  <c r="J103" i="1"/>
  <c r="J123" i="1"/>
  <c r="J91" i="1"/>
  <c r="J46" i="1"/>
  <c r="J114" i="1"/>
  <c r="F15" i="1"/>
  <c r="H15" i="1" s="1"/>
  <c r="I15" i="1" s="1"/>
  <c r="D16" i="1"/>
  <c r="J56" i="1"/>
  <c r="J115" i="1" l="1"/>
  <c r="J92" i="1"/>
  <c r="J57" i="1"/>
  <c r="D17" i="1"/>
  <c r="F16" i="1"/>
  <c r="H16" i="1" s="1"/>
  <c r="I16" i="1" s="1"/>
  <c r="J124" i="1"/>
  <c r="J79" i="1"/>
  <c r="J47" i="1"/>
  <c r="J80" i="1" l="1"/>
  <c r="F17" i="1"/>
  <c r="H17" i="1" s="1"/>
  <c r="I17" i="1" s="1"/>
  <c r="D18" i="1"/>
  <c r="J125" i="1"/>
  <c r="J93" i="1"/>
  <c r="J48" i="1"/>
  <c r="J58" i="1"/>
  <c r="J116" i="1"/>
  <c r="J59" i="1" l="1"/>
  <c r="J94" i="1"/>
  <c r="D19" i="1"/>
  <c r="F18" i="1"/>
  <c r="H18" i="1" s="1"/>
  <c r="I18" i="1" s="1"/>
  <c r="J49" i="1"/>
  <c r="J126" i="1"/>
  <c r="J81" i="1"/>
  <c r="J82" i="1" l="1"/>
  <c r="J95" i="1"/>
  <c r="J127" i="1"/>
  <c r="D20" i="1"/>
  <c r="F19" i="1"/>
  <c r="H19" i="1" s="1"/>
  <c r="I19" i="1" s="1"/>
  <c r="J60" i="1"/>
  <c r="D21" i="1" l="1"/>
  <c r="F20" i="1"/>
  <c r="H20" i="1" s="1"/>
  <c r="I20" i="1" s="1"/>
  <c r="J96" i="1"/>
  <c r="J61" i="1"/>
  <c r="J128" i="1"/>
  <c r="J83" i="1"/>
  <c r="J129" i="1" l="1"/>
  <c r="J97" i="1"/>
  <c r="J84" i="1"/>
  <c r="D22" i="1"/>
  <c r="F21" i="1"/>
  <c r="H21" i="1" s="1"/>
  <c r="I21" i="1" s="1"/>
  <c r="D23" i="1" l="1"/>
  <c r="F22" i="1"/>
  <c r="H22" i="1" s="1"/>
  <c r="I22" i="1" s="1"/>
  <c r="J85" i="1"/>
  <c r="J130" i="1"/>
  <c r="J131" i="1" l="1"/>
  <c r="F23" i="1"/>
  <c r="H23" i="1" s="1"/>
  <c r="I23" i="1" s="1"/>
  <c r="D24" i="1"/>
  <c r="D25" i="1" l="1"/>
  <c r="F24" i="1"/>
  <c r="H24" i="1" s="1"/>
  <c r="I24" i="1" s="1"/>
  <c r="J132" i="1"/>
  <c r="J133" i="1" l="1"/>
  <c r="F25" i="1"/>
  <c r="H25" i="1" s="1"/>
  <c r="I25" i="1" s="1"/>
  <c r="D26" i="1"/>
  <c r="D27" i="1" l="1"/>
  <c r="F26" i="1"/>
  <c r="H26" i="1" s="1"/>
  <c r="I26" i="1" s="1"/>
  <c r="J134" i="1"/>
  <c r="J135" i="1" l="1"/>
  <c r="D28" i="1"/>
  <c r="F27" i="1"/>
  <c r="H27" i="1" s="1"/>
  <c r="I27" i="1" l="1"/>
  <c r="D29" i="1"/>
  <c r="F28" i="1"/>
  <c r="H28" i="1" s="1"/>
  <c r="I28" i="1" s="1"/>
  <c r="J136" i="1"/>
  <c r="D30" i="1" l="1"/>
  <c r="F29" i="1"/>
  <c r="H29" i="1" s="1"/>
  <c r="I29" i="1" s="1"/>
  <c r="J137" i="1"/>
  <c r="J138" i="1" l="1"/>
  <c r="L29" i="1"/>
  <c r="D31" i="1"/>
  <c r="F30" i="1"/>
  <c r="H30" i="1" s="1"/>
  <c r="D32" i="1" l="1"/>
  <c r="F31" i="1"/>
  <c r="H31" i="1" s="1"/>
  <c r="I31" i="1" s="1"/>
  <c r="I30" i="1"/>
  <c r="J139" i="1"/>
  <c r="J140" i="1" l="1"/>
  <c r="D33" i="1"/>
  <c r="F32" i="1"/>
  <c r="H32" i="1" s="1"/>
  <c r="I32" i="1" l="1"/>
  <c r="L32" i="1"/>
  <c r="D34" i="1"/>
  <c r="F33" i="1"/>
  <c r="H33" i="1" s="1"/>
  <c r="J141" i="1"/>
  <c r="I33" i="1" l="1"/>
  <c r="F34" i="1"/>
  <c r="H34" i="1" s="1"/>
  <c r="I34" i="1" s="1"/>
  <c r="D35" i="1"/>
  <c r="J142" i="1"/>
  <c r="F35" i="1" l="1"/>
  <c r="H35" i="1" s="1"/>
  <c r="I35" i="1" s="1"/>
  <c r="D36" i="1"/>
  <c r="J143" i="1"/>
  <c r="L35" i="1" l="1"/>
  <c r="J144" i="1"/>
  <c r="D37" i="1"/>
  <c r="F36" i="1"/>
  <c r="H36" i="1" s="1"/>
  <c r="I36" i="1" l="1"/>
  <c r="D38" i="1"/>
  <c r="F37" i="1"/>
  <c r="H37" i="1" s="1"/>
  <c r="I37" i="1" s="1"/>
  <c r="J145" i="1"/>
  <c r="D39" i="1" l="1"/>
  <c r="F38" i="1"/>
  <c r="H38" i="1" s="1"/>
  <c r="I38" i="1" s="1"/>
  <c r="J146" i="1"/>
  <c r="J147" i="1" l="1"/>
  <c r="L38" i="1"/>
  <c r="D40" i="1"/>
  <c r="F39" i="1"/>
  <c r="H39" i="1" s="1"/>
  <c r="F40" i="1" l="1"/>
  <c r="H40" i="1" s="1"/>
  <c r="I40" i="1" s="1"/>
  <c r="D41" i="1"/>
  <c r="J148" i="1"/>
  <c r="I39" i="1"/>
  <c r="J149" i="1" l="1"/>
  <c r="F41" i="1"/>
  <c r="H41" i="1" s="1"/>
  <c r="D42" i="1"/>
  <c r="F42" i="1" l="1"/>
  <c r="H42" i="1" s="1"/>
  <c r="D43" i="1"/>
  <c r="I41" i="1"/>
  <c r="L41" i="1"/>
  <c r="J150" i="1"/>
  <c r="J151" i="1" l="1"/>
  <c r="D44" i="1"/>
  <c r="F43" i="1"/>
  <c r="H43" i="1" s="1"/>
  <c r="I43" i="1" s="1"/>
  <c r="I42" i="1"/>
  <c r="D45" i="1" l="1"/>
  <c r="F44" i="1"/>
  <c r="H44" i="1" s="1"/>
  <c r="I44" i="1" s="1"/>
  <c r="J152" i="1"/>
  <c r="J153" i="1" l="1"/>
  <c r="L44" i="1"/>
  <c r="D46" i="1"/>
  <c r="F45" i="1"/>
  <c r="H45" i="1" s="1"/>
  <c r="D47" i="1" l="1"/>
  <c r="F46" i="1"/>
  <c r="H46" i="1" s="1"/>
  <c r="I46" i="1" s="1"/>
  <c r="I45" i="1"/>
  <c r="J154" i="1"/>
  <c r="J155" i="1" l="1"/>
  <c r="F47" i="1"/>
  <c r="H47" i="1" s="1"/>
  <c r="D48" i="1"/>
  <c r="F48" i="1" l="1"/>
  <c r="H48" i="1" s="1"/>
  <c r="D49" i="1"/>
  <c r="I47" i="1"/>
  <c r="L47" i="1"/>
  <c r="J156" i="1"/>
  <c r="D50" i="1" l="1"/>
  <c r="F49" i="1"/>
  <c r="H49" i="1" s="1"/>
  <c r="I49" i="1" s="1"/>
  <c r="J157" i="1"/>
  <c r="I48" i="1"/>
  <c r="J158" i="1" l="1"/>
  <c r="D51" i="1"/>
  <c r="F50" i="1"/>
  <c r="H50" i="1" s="1"/>
  <c r="I50" i="1" l="1"/>
  <c r="L50" i="1"/>
  <c r="D52" i="1"/>
  <c r="F51" i="1"/>
  <c r="H51" i="1" s="1"/>
  <c r="I51" i="1" s="1"/>
  <c r="J159" i="1"/>
  <c r="F52" i="1" l="1"/>
  <c r="H52" i="1" s="1"/>
  <c r="I52" i="1" s="1"/>
  <c r="D53" i="1"/>
  <c r="J160" i="1"/>
  <c r="J161" i="1" l="1"/>
  <c r="D54" i="1"/>
  <c r="F53" i="1"/>
  <c r="H53" i="1" s="1"/>
  <c r="I53" i="1" s="1"/>
  <c r="D55" i="1" l="1"/>
  <c r="F54" i="1"/>
  <c r="H54" i="1" s="1"/>
  <c r="I54" i="1" s="1"/>
  <c r="J162" i="1"/>
  <c r="J163" i="1" l="1"/>
  <c r="D56" i="1"/>
  <c r="F55" i="1"/>
  <c r="H55" i="1" s="1"/>
  <c r="I55" i="1" s="1"/>
  <c r="F56" i="1" l="1"/>
  <c r="H56" i="1" s="1"/>
  <c r="I56" i="1" s="1"/>
  <c r="D57" i="1"/>
  <c r="J164" i="1"/>
  <c r="J165" i="1" l="1"/>
  <c r="D58" i="1"/>
  <c r="F57" i="1"/>
  <c r="H57" i="1" s="1"/>
  <c r="I57" i="1" s="1"/>
  <c r="D59" i="1" l="1"/>
  <c r="F58" i="1"/>
  <c r="H58" i="1" s="1"/>
  <c r="I58" i="1" s="1"/>
  <c r="J166" i="1"/>
  <c r="J167" i="1" l="1"/>
  <c r="D60" i="1"/>
  <c r="F59" i="1"/>
  <c r="H59" i="1" s="1"/>
  <c r="I59" i="1" s="1"/>
  <c r="F60" i="1" l="1"/>
  <c r="H60" i="1" s="1"/>
  <c r="I60" i="1" s="1"/>
  <c r="D61" i="1"/>
  <c r="J168" i="1"/>
  <c r="J169" i="1" l="1"/>
  <c r="D62" i="1"/>
  <c r="F61" i="1"/>
  <c r="H61" i="1" s="1"/>
  <c r="I61" i="1" s="1"/>
  <c r="F62" i="1" l="1"/>
  <c r="D63" i="1"/>
  <c r="J170" i="1"/>
  <c r="J171" i="1" l="1"/>
  <c r="D64" i="1"/>
  <c r="F63" i="1"/>
  <c r="H63" i="1" s="1"/>
  <c r="I63" i="1" l="1"/>
  <c r="D65" i="1"/>
  <c r="F64" i="1"/>
  <c r="H64" i="1" s="1"/>
  <c r="I64" i="1" s="1"/>
  <c r="J172" i="1"/>
  <c r="F65" i="1" l="1"/>
  <c r="H65" i="1" s="1"/>
  <c r="I65" i="1" s="1"/>
  <c r="D66" i="1"/>
  <c r="J173" i="1"/>
  <c r="L65" i="1" l="1"/>
  <c r="J174" i="1"/>
  <c r="D67" i="1"/>
  <c r="F66" i="1"/>
  <c r="H66" i="1" s="1"/>
  <c r="I66" i="1" l="1"/>
  <c r="D68" i="1"/>
  <c r="F67" i="1"/>
  <c r="H67" i="1" s="1"/>
  <c r="I67" i="1" s="1"/>
  <c r="J175" i="1"/>
  <c r="F68" i="1" l="1"/>
  <c r="H68" i="1" s="1"/>
  <c r="I68" i="1" s="1"/>
  <c r="D69" i="1"/>
  <c r="J176" i="1"/>
  <c r="L68" i="1" l="1"/>
  <c r="J177" i="1"/>
  <c r="D70" i="1"/>
  <c r="F69" i="1"/>
  <c r="H69" i="1" s="1"/>
  <c r="I69" i="1" l="1"/>
  <c r="D71" i="1"/>
  <c r="F70" i="1"/>
  <c r="H70" i="1" s="1"/>
  <c r="I70" i="1" s="1"/>
  <c r="J178" i="1"/>
  <c r="F71" i="1" l="1"/>
  <c r="H71" i="1" s="1"/>
  <c r="I71" i="1" s="1"/>
  <c r="D72" i="1"/>
  <c r="J179" i="1"/>
  <c r="L71" i="1" l="1"/>
  <c r="J180" i="1"/>
  <c r="D73" i="1"/>
  <c r="F72" i="1"/>
  <c r="H72" i="1" s="1"/>
  <c r="I72" i="1" l="1"/>
  <c r="D74" i="1"/>
  <c r="F73" i="1"/>
  <c r="H73" i="1" s="1"/>
  <c r="I73" i="1" s="1"/>
  <c r="J181" i="1"/>
  <c r="F74" i="1" l="1"/>
  <c r="H74" i="1" s="1"/>
  <c r="I74" i="1" s="1"/>
  <c r="D75" i="1"/>
  <c r="J182" i="1"/>
  <c r="L74" i="1" l="1"/>
  <c r="J183" i="1"/>
  <c r="D76" i="1"/>
  <c r="F75" i="1"/>
  <c r="H75" i="1" s="1"/>
  <c r="I75" i="1" l="1"/>
  <c r="D77" i="1"/>
  <c r="F76" i="1"/>
  <c r="H76" i="1" s="1"/>
  <c r="I76" i="1" s="1"/>
  <c r="J184" i="1"/>
  <c r="D78" i="1" l="1"/>
  <c r="F77" i="1"/>
  <c r="H77" i="1" s="1"/>
  <c r="I77" i="1" s="1"/>
  <c r="J185" i="1"/>
  <c r="J186" i="1" l="1"/>
  <c r="L77" i="1"/>
  <c r="D79" i="1"/>
  <c r="F78" i="1"/>
  <c r="H78" i="1" s="1"/>
  <c r="D80" i="1" l="1"/>
  <c r="F79" i="1"/>
  <c r="H79" i="1" s="1"/>
  <c r="I79" i="1" s="1"/>
  <c r="J187" i="1"/>
  <c r="I78" i="1"/>
  <c r="J188" i="1" l="1"/>
  <c r="F80" i="1"/>
  <c r="H80" i="1" s="1"/>
  <c r="D81" i="1"/>
  <c r="F81" i="1" l="1"/>
  <c r="H81" i="1" s="1"/>
  <c r="D82" i="1"/>
  <c r="I80" i="1"/>
  <c r="L80" i="1"/>
  <c r="J189" i="1"/>
  <c r="J190" i="1" l="1"/>
  <c r="F82" i="1"/>
  <c r="H82" i="1" s="1"/>
  <c r="I82" i="1" s="1"/>
  <c r="D83" i="1"/>
  <c r="I81" i="1"/>
  <c r="F83" i="1" l="1"/>
  <c r="H83" i="1" s="1"/>
  <c r="I83" i="1" s="1"/>
  <c r="D84" i="1"/>
  <c r="J191" i="1"/>
  <c r="L83" i="1" l="1"/>
  <c r="J192" i="1"/>
  <c r="F84" i="1"/>
  <c r="H84" i="1" s="1"/>
  <c r="I84" i="1" s="1"/>
  <c r="D85" i="1"/>
  <c r="D86" i="1" l="1"/>
  <c r="F85" i="1"/>
  <c r="H85" i="1" s="1"/>
  <c r="I85" i="1" s="1"/>
  <c r="J193" i="1"/>
  <c r="J194" i="1" l="1"/>
  <c r="D87" i="1"/>
  <c r="F86" i="1"/>
  <c r="F87" i="1" l="1"/>
  <c r="H87" i="1" s="1"/>
  <c r="D88" i="1"/>
  <c r="J195" i="1"/>
  <c r="J196" i="1" l="1"/>
  <c r="D89" i="1"/>
  <c r="F88" i="1"/>
  <c r="H88" i="1" s="1"/>
  <c r="I88" i="1" s="1"/>
  <c r="I87" i="1"/>
  <c r="D90" i="1" l="1"/>
  <c r="F89" i="1"/>
  <c r="H89" i="1" s="1"/>
  <c r="I89" i="1" s="1"/>
  <c r="J197" i="1"/>
  <c r="L89" i="1" l="1"/>
  <c r="D91" i="1"/>
  <c r="F90" i="1"/>
  <c r="H90" i="1" s="1"/>
  <c r="J198" i="1"/>
  <c r="I90" i="1" l="1"/>
  <c r="D92" i="1"/>
  <c r="F91" i="1"/>
  <c r="H91" i="1" s="1"/>
  <c r="I91" i="1" s="1"/>
  <c r="J199" i="1"/>
  <c r="D93" i="1" l="1"/>
  <c r="F92" i="1"/>
  <c r="H92" i="1" s="1"/>
  <c r="J200" i="1"/>
  <c r="J201" i="1" l="1"/>
  <c r="I92" i="1"/>
  <c r="L92" i="1"/>
  <c r="D94" i="1"/>
  <c r="F93" i="1"/>
  <c r="H93" i="1" s="1"/>
  <c r="I93" i="1" l="1"/>
  <c r="F94" i="1"/>
  <c r="H94" i="1" s="1"/>
  <c r="I94" i="1" s="1"/>
  <c r="D95" i="1"/>
  <c r="J202" i="1"/>
  <c r="J203" i="1" l="1"/>
  <c r="F95" i="1"/>
  <c r="H95" i="1" s="1"/>
  <c r="I95" i="1" s="1"/>
  <c r="D96" i="1"/>
  <c r="J204" i="1" l="1"/>
  <c r="D97" i="1"/>
  <c r="F96" i="1"/>
  <c r="H96" i="1" s="1"/>
  <c r="L95" i="1"/>
  <c r="I96" i="1" l="1"/>
  <c r="F97" i="1"/>
  <c r="H97" i="1" s="1"/>
  <c r="I97" i="1" s="1"/>
  <c r="D98" i="1"/>
  <c r="J205" i="1"/>
  <c r="D99" i="1" l="1"/>
  <c r="F98" i="1"/>
  <c r="H98" i="1" s="1"/>
  <c r="I98" i="1" s="1"/>
  <c r="J206" i="1"/>
  <c r="J207" i="1" l="1"/>
  <c r="L98" i="1"/>
  <c r="D100" i="1"/>
  <c r="F99" i="1"/>
  <c r="H99" i="1" s="1"/>
  <c r="F100" i="1" l="1"/>
  <c r="H100" i="1" s="1"/>
  <c r="I100" i="1" s="1"/>
  <c r="D101" i="1"/>
  <c r="I99" i="1"/>
  <c r="J208" i="1"/>
  <c r="D102" i="1" l="1"/>
  <c r="F101" i="1"/>
  <c r="H101" i="1" s="1"/>
  <c r="J209" i="1"/>
  <c r="J210" i="1" l="1"/>
  <c r="I101" i="1"/>
  <c r="L101" i="1"/>
  <c r="D103" i="1"/>
  <c r="F102" i="1"/>
  <c r="H102" i="1" s="1"/>
  <c r="I102" i="1" l="1"/>
  <c r="J211" i="1"/>
  <c r="F103" i="1"/>
  <c r="H103" i="1" s="1"/>
  <c r="I103" i="1" s="1"/>
  <c r="D104" i="1"/>
  <c r="J212" i="1" l="1"/>
  <c r="D105" i="1"/>
  <c r="F104" i="1"/>
  <c r="H104" i="1" s="1"/>
  <c r="I104" i="1" s="1"/>
  <c r="D106" i="1" l="1"/>
  <c r="F105" i="1"/>
  <c r="H105" i="1" s="1"/>
  <c r="L104" i="1"/>
  <c r="J213" i="1"/>
  <c r="J214" i="1" l="1"/>
  <c r="I105" i="1"/>
  <c r="D107" i="1"/>
  <c r="F106" i="1"/>
  <c r="H106" i="1" s="1"/>
  <c r="I106" i="1" s="1"/>
  <c r="J215" i="1" l="1"/>
  <c r="D108" i="1"/>
  <c r="F107" i="1"/>
  <c r="H107" i="1" s="1"/>
  <c r="I107" i="1" l="1"/>
  <c r="L107" i="1"/>
  <c r="D109" i="1"/>
  <c r="F108" i="1"/>
  <c r="H108" i="1" s="1"/>
  <c r="J216" i="1"/>
  <c r="I108" i="1" l="1"/>
  <c r="D110" i="1"/>
  <c r="F109" i="1"/>
  <c r="H109" i="1" s="1"/>
  <c r="I109" i="1" s="1"/>
  <c r="J217" i="1"/>
  <c r="D111" i="1" l="1"/>
  <c r="F110" i="1"/>
  <c r="H110" i="1" s="1"/>
  <c r="I110" i="1" s="1"/>
  <c r="J218" i="1"/>
  <c r="J219" i="1" l="1"/>
  <c r="L110" i="1"/>
  <c r="F111" i="1"/>
  <c r="H111" i="1" s="1"/>
  <c r="D112" i="1"/>
  <c r="I111" i="1" l="1"/>
  <c r="D113" i="1"/>
  <c r="F112" i="1"/>
  <c r="H112" i="1" s="1"/>
  <c r="I112" i="1" s="1"/>
  <c r="J220" i="1"/>
  <c r="D114" i="1" l="1"/>
  <c r="F113" i="1"/>
  <c r="H113" i="1" s="1"/>
  <c r="I113" i="1" s="1"/>
  <c r="J221" i="1"/>
  <c r="L113" i="1" l="1"/>
  <c r="J222" i="1"/>
  <c r="F114" i="1"/>
  <c r="H114" i="1" s="1"/>
  <c r="D115" i="1"/>
  <c r="D116" i="1" l="1"/>
  <c r="F115" i="1"/>
  <c r="H115" i="1" s="1"/>
  <c r="I115" i="1" s="1"/>
  <c r="I114" i="1"/>
  <c r="J223" i="1"/>
  <c r="J224" i="1" l="1"/>
  <c r="F116" i="1"/>
  <c r="H116" i="1" s="1"/>
  <c r="D117" i="1"/>
  <c r="D118" i="1" l="1"/>
  <c r="F117" i="1"/>
  <c r="H117" i="1" s="1"/>
  <c r="J225" i="1"/>
  <c r="I116" i="1"/>
  <c r="L116" i="1"/>
  <c r="J226" i="1" l="1"/>
  <c r="I117" i="1"/>
  <c r="D119" i="1"/>
  <c r="F118" i="1"/>
  <c r="H118" i="1" s="1"/>
  <c r="I118" i="1" s="1"/>
  <c r="F119" i="1" l="1"/>
  <c r="H119" i="1" s="1"/>
  <c r="I119" i="1" s="1"/>
  <c r="D120" i="1"/>
  <c r="J227" i="1"/>
  <c r="J228" i="1" l="1"/>
  <c r="F120" i="1"/>
  <c r="H120" i="1" s="1"/>
  <c r="D121" i="1"/>
  <c r="L119" i="1"/>
  <c r="D122" i="1" l="1"/>
  <c r="F121" i="1"/>
  <c r="H121" i="1" s="1"/>
  <c r="I121" i="1" s="1"/>
  <c r="J229" i="1"/>
  <c r="I120" i="1"/>
  <c r="J230" i="1" l="1"/>
  <c r="D123" i="1"/>
  <c r="F122" i="1"/>
  <c r="H122" i="1" s="1"/>
  <c r="I122" i="1" l="1"/>
  <c r="L122" i="1"/>
  <c r="D124" i="1"/>
  <c r="F123" i="1"/>
  <c r="H123" i="1" s="1"/>
  <c r="J231" i="1"/>
  <c r="D125" i="1" l="1"/>
  <c r="F124" i="1"/>
  <c r="H124" i="1" s="1"/>
  <c r="I124" i="1" s="1"/>
  <c r="I123" i="1"/>
  <c r="J232" i="1"/>
  <c r="J233" i="1" l="1"/>
  <c r="D126" i="1"/>
  <c r="F125" i="1"/>
  <c r="H125" i="1" s="1"/>
  <c r="I125" i="1" s="1"/>
  <c r="F126" i="1" l="1"/>
  <c r="H126" i="1" s="1"/>
  <c r="I126" i="1" s="1"/>
  <c r="D127" i="1"/>
  <c r="J234" i="1"/>
  <c r="J235" i="1" l="1"/>
  <c r="D128" i="1"/>
  <c r="F127" i="1"/>
  <c r="H127" i="1" s="1"/>
  <c r="I127" i="1" l="1"/>
  <c r="D129" i="1"/>
  <c r="F128" i="1"/>
  <c r="H128" i="1" s="1"/>
  <c r="I128" i="1" s="1"/>
  <c r="J236" i="1"/>
  <c r="D130" i="1" l="1"/>
  <c r="F129" i="1"/>
  <c r="H129" i="1" s="1"/>
  <c r="I129" i="1" s="1"/>
  <c r="J237" i="1"/>
  <c r="J238" i="1" l="1"/>
  <c r="F130" i="1"/>
  <c r="H130" i="1" s="1"/>
  <c r="I130" i="1" s="1"/>
  <c r="D131" i="1"/>
  <c r="J239" i="1" l="1"/>
  <c r="D132" i="1"/>
  <c r="F131" i="1"/>
  <c r="H131" i="1" s="1"/>
  <c r="I131" i="1" s="1"/>
  <c r="D133" i="1" l="1"/>
  <c r="F132" i="1"/>
  <c r="H132" i="1" s="1"/>
  <c r="I132" i="1" s="1"/>
  <c r="J240" i="1"/>
  <c r="J241" i="1" l="1"/>
  <c r="D134" i="1"/>
  <c r="F133" i="1"/>
  <c r="H133" i="1" s="1"/>
  <c r="F134" i="1" l="1"/>
  <c r="H134" i="1" s="1"/>
  <c r="I134" i="1" s="1"/>
  <c r="D135" i="1"/>
  <c r="I133" i="1"/>
  <c r="J242" i="1"/>
  <c r="L134" i="1" l="1"/>
  <c r="J243" i="1"/>
  <c r="F135" i="1"/>
  <c r="H135" i="1" s="1"/>
  <c r="D136" i="1"/>
  <c r="J244" i="1" l="1"/>
  <c r="I135" i="1"/>
  <c r="F136" i="1"/>
  <c r="H136" i="1" s="1"/>
  <c r="I136" i="1" s="1"/>
  <c r="D137" i="1"/>
  <c r="D138" i="1" l="1"/>
  <c r="F137" i="1"/>
  <c r="H137" i="1" s="1"/>
  <c r="I137" i="1" s="1"/>
  <c r="J245" i="1"/>
  <c r="J246" i="1" l="1"/>
  <c r="D139" i="1"/>
  <c r="F138" i="1"/>
  <c r="H138" i="1" s="1"/>
  <c r="I138" i="1" s="1"/>
  <c r="F139" i="1" l="1"/>
  <c r="H139" i="1" s="1"/>
  <c r="I139" i="1" s="1"/>
  <c r="D140" i="1"/>
  <c r="J247" i="1"/>
  <c r="D141" i="1" l="1"/>
  <c r="F140" i="1"/>
  <c r="H140" i="1" s="1"/>
  <c r="J248" i="1"/>
  <c r="J249" i="1" l="1"/>
  <c r="I140" i="1"/>
  <c r="D142" i="1"/>
  <c r="F141" i="1"/>
  <c r="H141" i="1" s="1"/>
  <c r="I141" i="1" s="1"/>
  <c r="J250" i="1" l="1"/>
  <c r="D143" i="1"/>
  <c r="F142" i="1"/>
  <c r="H142" i="1" s="1"/>
  <c r="I142" i="1" l="1"/>
  <c r="F143" i="1"/>
  <c r="H143" i="1" s="1"/>
  <c r="I143" i="1" s="1"/>
  <c r="D144" i="1"/>
  <c r="J251" i="1"/>
  <c r="D145" i="1" l="1"/>
  <c r="F144" i="1"/>
  <c r="H144" i="1" s="1"/>
  <c r="I144" i="1" s="1"/>
  <c r="J252" i="1"/>
  <c r="D146" i="1" l="1"/>
  <c r="F145" i="1"/>
  <c r="H145" i="1" s="1"/>
  <c r="I145" i="1" s="1"/>
  <c r="J253" i="1"/>
  <c r="J254" i="1" l="1"/>
  <c r="D147" i="1"/>
  <c r="F146" i="1"/>
  <c r="H146" i="1" s="1"/>
  <c r="I146" i="1" s="1"/>
  <c r="L146" i="1" l="1"/>
  <c r="D148" i="1"/>
  <c r="F147" i="1"/>
  <c r="H147" i="1" s="1"/>
  <c r="J255" i="1"/>
  <c r="J256" i="1" l="1"/>
  <c r="I147" i="1"/>
  <c r="F148" i="1"/>
  <c r="H148" i="1" s="1"/>
  <c r="I148" i="1" s="1"/>
  <c r="D149" i="1"/>
  <c r="F149" i="1" l="1"/>
  <c r="H149" i="1" s="1"/>
  <c r="D150" i="1"/>
  <c r="J257" i="1"/>
  <c r="J258" i="1" l="1"/>
  <c r="D151" i="1"/>
  <c r="F150" i="1"/>
  <c r="H150" i="1" s="1"/>
  <c r="I150" i="1" s="1"/>
  <c r="I149" i="1"/>
  <c r="D152" i="1" l="1"/>
  <c r="F151" i="1"/>
  <c r="H151" i="1" s="1"/>
  <c r="I151" i="1" s="1"/>
  <c r="J259" i="1"/>
  <c r="J260" i="1" l="1"/>
  <c r="F152" i="1"/>
  <c r="H152" i="1" s="1"/>
  <c r="I152" i="1" s="1"/>
  <c r="D153" i="1"/>
  <c r="F153" i="1" l="1"/>
  <c r="H153" i="1" s="1"/>
  <c r="I153" i="1" s="1"/>
  <c r="D154" i="1"/>
  <c r="J261" i="1"/>
  <c r="D155" i="1" l="1"/>
  <c r="F154" i="1"/>
  <c r="H154" i="1" s="1"/>
  <c r="J262" i="1"/>
  <c r="J263" i="1" l="1"/>
  <c r="I154" i="1"/>
  <c r="D156" i="1"/>
  <c r="F155" i="1"/>
  <c r="H155" i="1" s="1"/>
  <c r="I155" i="1" s="1"/>
  <c r="J264" i="1" l="1"/>
  <c r="F156" i="1"/>
  <c r="H156" i="1" s="1"/>
  <c r="I156" i="1" s="1"/>
  <c r="D157" i="1"/>
  <c r="F157" i="1" l="1"/>
  <c r="H157" i="1" s="1"/>
  <c r="D158" i="1"/>
  <c r="J265" i="1"/>
  <c r="J266" i="1" l="1"/>
  <c r="F158" i="1"/>
  <c r="H158" i="1" s="1"/>
  <c r="I158" i="1" s="1"/>
  <c r="D159" i="1"/>
  <c r="I157" i="1"/>
  <c r="L158" i="1" l="1"/>
  <c r="J267" i="1"/>
  <c r="F159" i="1"/>
  <c r="H159" i="1" s="1"/>
  <c r="D160" i="1"/>
  <c r="I159" i="1" l="1"/>
  <c r="J268" i="1"/>
  <c r="D161" i="1"/>
  <c r="F160" i="1"/>
  <c r="H160" i="1" s="1"/>
  <c r="I160" i="1" s="1"/>
  <c r="J269" i="1" l="1"/>
  <c r="D162" i="1"/>
  <c r="F161" i="1"/>
  <c r="H161" i="1" s="1"/>
  <c r="I161" i="1" s="1"/>
  <c r="J270" i="1" l="1"/>
  <c r="F162" i="1"/>
  <c r="H162" i="1" s="1"/>
  <c r="I162" i="1" s="1"/>
  <c r="D163" i="1"/>
  <c r="F163" i="1" l="1"/>
  <c r="H163" i="1" s="1"/>
  <c r="I163" i="1" s="1"/>
  <c r="D164" i="1"/>
  <c r="J271" i="1"/>
  <c r="J272" i="1" l="1"/>
  <c r="D165" i="1"/>
  <c r="F164" i="1"/>
  <c r="H164" i="1" s="1"/>
  <c r="I164" i="1" s="1"/>
  <c r="D166" i="1" l="1"/>
  <c r="F165" i="1"/>
  <c r="H165" i="1" s="1"/>
  <c r="J273" i="1"/>
  <c r="J274" i="1" l="1"/>
  <c r="I165" i="1"/>
  <c r="F166" i="1"/>
  <c r="H166" i="1" s="1"/>
  <c r="I166" i="1" s="1"/>
  <c r="D167" i="1"/>
  <c r="F167" i="1" l="1"/>
  <c r="H167" i="1" s="1"/>
  <c r="I167" i="1" s="1"/>
  <c r="D168" i="1"/>
  <c r="J275" i="1"/>
  <c r="D169" i="1" l="1"/>
  <c r="F168" i="1"/>
  <c r="H168" i="1" s="1"/>
  <c r="I168" i="1" s="1"/>
  <c r="J276" i="1"/>
  <c r="J277" i="1" l="1"/>
  <c r="D170" i="1"/>
  <c r="F169" i="1"/>
  <c r="H169" i="1" s="1"/>
  <c r="I169" i="1" s="1"/>
  <c r="D171" i="1" l="1"/>
  <c r="F170" i="1"/>
  <c r="H170" i="1" s="1"/>
  <c r="I170" i="1" s="1"/>
  <c r="J278" i="1"/>
  <c r="L170" i="1" l="1"/>
  <c r="J279" i="1"/>
  <c r="D172" i="1"/>
  <c r="F171" i="1"/>
  <c r="H171" i="1" s="1"/>
  <c r="I171" i="1" l="1"/>
  <c r="D173" i="1"/>
  <c r="F172" i="1"/>
  <c r="H172" i="1" s="1"/>
  <c r="I172" i="1" s="1"/>
  <c r="J280" i="1"/>
  <c r="F173" i="1" l="1"/>
  <c r="H173" i="1" s="1"/>
  <c r="I173" i="1" s="1"/>
  <c r="D174" i="1"/>
  <c r="J281" i="1"/>
  <c r="D175" i="1" l="1"/>
  <c r="F174" i="1"/>
  <c r="H174" i="1" s="1"/>
  <c r="I174" i="1" s="1"/>
  <c r="J282" i="1"/>
  <c r="D176" i="1" l="1"/>
  <c r="F175" i="1"/>
  <c r="H175" i="1" s="1"/>
  <c r="I175" i="1" s="1"/>
  <c r="J283" i="1"/>
  <c r="J284" i="1" l="1"/>
  <c r="D177" i="1"/>
  <c r="F176" i="1"/>
  <c r="H176" i="1" s="1"/>
  <c r="I176" i="1" s="1"/>
  <c r="F177" i="1" l="1"/>
  <c r="H177" i="1" s="1"/>
  <c r="I177" i="1" s="1"/>
  <c r="D178" i="1"/>
  <c r="J285" i="1"/>
  <c r="J286" i="1" l="1"/>
  <c r="D179" i="1"/>
  <c r="F178" i="1"/>
  <c r="H178" i="1" s="1"/>
  <c r="I178" i="1" s="1"/>
  <c r="D180" i="1" l="1"/>
  <c r="F179" i="1"/>
  <c r="H179" i="1" s="1"/>
  <c r="J287" i="1"/>
  <c r="I179" i="1" l="1"/>
  <c r="J288" i="1"/>
  <c r="D181" i="1"/>
  <c r="F180" i="1"/>
  <c r="H180" i="1" s="1"/>
  <c r="I180" i="1" s="1"/>
  <c r="J289" i="1" l="1"/>
  <c r="F181" i="1"/>
  <c r="H181" i="1" s="1"/>
  <c r="I181" i="1" s="1"/>
  <c r="D182" i="1"/>
  <c r="D183" i="1" l="1"/>
  <c r="F182" i="1"/>
  <c r="H182" i="1" s="1"/>
  <c r="I182" i="1" s="1"/>
  <c r="J290" i="1"/>
  <c r="J291" i="1" l="1"/>
  <c r="D184" i="1"/>
  <c r="F183" i="1"/>
  <c r="H183" i="1" s="1"/>
  <c r="L182" i="1"/>
  <c r="I183" i="1" l="1"/>
  <c r="D185" i="1"/>
  <c r="F184" i="1"/>
  <c r="H184" i="1" s="1"/>
  <c r="I184" i="1" s="1"/>
  <c r="J292" i="1"/>
  <c r="F185" i="1" l="1"/>
  <c r="H185" i="1" s="1"/>
  <c r="I185" i="1" s="1"/>
  <c r="D186" i="1"/>
  <c r="J293" i="1"/>
  <c r="J294" i="1" l="1"/>
  <c r="D187" i="1"/>
  <c r="F186" i="1"/>
  <c r="H186" i="1" s="1"/>
  <c r="I186" i="1" l="1"/>
  <c r="D188" i="1"/>
  <c r="F187" i="1"/>
  <c r="H187" i="1" s="1"/>
  <c r="I187" i="1" s="1"/>
  <c r="J295" i="1"/>
  <c r="D189" i="1" l="1"/>
  <c r="F188" i="1"/>
  <c r="H188" i="1" s="1"/>
  <c r="I188" i="1" s="1"/>
  <c r="J296" i="1"/>
  <c r="J297" i="1" l="1"/>
  <c r="F189" i="1"/>
  <c r="H189" i="1" s="1"/>
  <c r="D190" i="1"/>
  <c r="D191" i="1" l="1"/>
  <c r="F190" i="1"/>
  <c r="H190" i="1" s="1"/>
  <c r="I190" i="1" s="1"/>
  <c r="I189" i="1"/>
  <c r="J298" i="1"/>
  <c r="J299" i="1" l="1"/>
  <c r="F191" i="1"/>
  <c r="H191" i="1" s="1"/>
  <c r="D192" i="1"/>
  <c r="D193" i="1" l="1"/>
  <c r="F192" i="1"/>
  <c r="H192" i="1" s="1"/>
  <c r="I192" i="1" s="1"/>
  <c r="I191" i="1"/>
  <c r="J300" i="1"/>
  <c r="J301" i="1" l="1"/>
  <c r="F193" i="1"/>
  <c r="H193" i="1" s="1"/>
  <c r="D194" i="1"/>
  <c r="D195" i="1" l="1"/>
  <c r="F194" i="1"/>
  <c r="H194" i="1" s="1"/>
  <c r="I194" i="1" s="1"/>
  <c r="I193" i="1"/>
  <c r="J302" i="1"/>
  <c r="L194" i="1" l="1"/>
  <c r="J303" i="1"/>
  <c r="F195" i="1"/>
  <c r="H195" i="1" s="1"/>
  <c r="D196" i="1"/>
  <c r="D197" i="1" l="1"/>
  <c r="F196" i="1"/>
  <c r="H196" i="1" s="1"/>
  <c r="I196" i="1" s="1"/>
  <c r="I195" i="1"/>
  <c r="J304" i="1"/>
  <c r="J305" i="1" l="1"/>
  <c r="F197" i="1"/>
  <c r="H197" i="1" s="1"/>
  <c r="I197" i="1" s="1"/>
  <c r="D198" i="1"/>
  <c r="J306" i="1" l="1"/>
  <c r="F198" i="1"/>
  <c r="H198" i="1" s="1"/>
  <c r="I198" i="1" s="1"/>
  <c r="D199" i="1"/>
  <c r="F199" i="1" l="1"/>
  <c r="H199" i="1" s="1"/>
  <c r="I199" i="1" s="1"/>
  <c r="D200" i="1"/>
  <c r="J307" i="1"/>
  <c r="D201" i="1" l="1"/>
  <c r="F200" i="1"/>
  <c r="H200" i="1" s="1"/>
  <c r="J308" i="1"/>
  <c r="J309" i="1" l="1"/>
  <c r="I200" i="1"/>
  <c r="D202" i="1"/>
  <c r="F201" i="1"/>
  <c r="H201" i="1" s="1"/>
  <c r="I201" i="1" s="1"/>
  <c r="D203" i="1" l="1"/>
  <c r="F202" i="1"/>
  <c r="H202" i="1" s="1"/>
  <c r="J310" i="1"/>
  <c r="J311" i="1" l="1"/>
  <c r="I202" i="1"/>
  <c r="F203" i="1"/>
  <c r="H203" i="1" s="1"/>
  <c r="I203" i="1" s="1"/>
  <c r="D204" i="1"/>
  <c r="D205" i="1" l="1"/>
  <c r="F204" i="1"/>
  <c r="H204" i="1" s="1"/>
  <c r="I204" i="1" s="1"/>
  <c r="J312" i="1"/>
  <c r="F205" i="1" l="1"/>
  <c r="H205" i="1" s="1"/>
  <c r="I205" i="1" s="1"/>
  <c r="D206" i="1"/>
  <c r="J313" i="1"/>
  <c r="D207" i="1" l="1"/>
  <c r="F206" i="1"/>
  <c r="H206" i="1" s="1"/>
  <c r="J314" i="1"/>
  <c r="J315" i="1" l="1"/>
  <c r="I206" i="1"/>
  <c r="L206" i="1"/>
  <c r="F207" i="1"/>
  <c r="H207" i="1" s="1"/>
  <c r="D208" i="1"/>
  <c r="D209" i="1" l="1"/>
  <c r="F208" i="1"/>
  <c r="H208" i="1" s="1"/>
  <c r="I208" i="1" s="1"/>
  <c r="I207" i="1"/>
  <c r="J316" i="1"/>
  <c r="J317" i="1" l="1"/>
  <c r="F209" i="1"/>
  <c r="H209" i="1" s="1"/>
  <c r="I209" i="1" s="1"/>
  <c r="D210" i="1"/>
  <c r="J318" i="1" l="1"/>
  <c r="D211" i="1"/>
  <c r="F210" i="1"/>
  <c r="H210" i="1" s="1"/>
  <c r="I210" i="1" s="1"/>
  <c r="J319" i="1" l="1"/>
  <c r="D212" i="1"/>
  <c r="F211" i="1"/>
  <c r="H211" i="1" s="1"/>
  <c r="J320" i="1" l="1"/>
  <c r="I211" i="1"/>
  <c r="D213" i="1"/>
  <c r="F212" i="1"/>
  <c r="H212" i="1" s="1"/>
  <c r="I212" i="1" s="1"/>
  <c r="J321" i="1" l="1"/>
  <c r="F213" i="1"/>
  <c r="H213" i="1" s="1"/>
  <c r="I213" i="1" s="1"/>
  <c r="D214" i="1"/>
  <c r="J322" i="1" l="1"/>
  <c r="D215" i="1"/>
  <c r="F214" i="1"/>
  <c r="H214" i="1" s="1"/>
  <c r="J323" i="1" l="1"/>
  <c r="I214" i="1"/>
  <c r="F215" i="1"/>
  <c r="H215" i="1" s="1"/>
  <c r="I215" i="1" s="1"/>
  <c r="D216" i="1"/>
  <c r="F216" i="1" l="1"/>
  <c r="H216" i="1" s="1"/>
  <c r="I216" i="1" s="1"/>
  <c r="D217" i="1"/>
  <c r="J324" i="1"/>
  <c r="J325" i="1" l="1"/>
  <c r="F217" i="1"/>
  <c r="H217" i="1" s="1"/>
  <c r="D218" i="1"/>
  <c r="D219" i="1" l="1"/>
  <c r="F218" i="1"/>
  <c r="H218" i="1" s="1"/>
  <c r="I218" i="1" s="1"/>
  <c r="I217" i="1"/>
  <c r="J326" i="1"/>
  <c r="J327" i="1" l="1"/>
  <c r="F219" i="1"/>
  <c r="H219" i="1" s="1"/>
  <c r="D220" i="1"/>
  <c r="L218" i="1"/>
  <c r="I219" i="1" l="1"/>
  <c r="D221" i="1"/>
  <c r="F220" i="1"/>
  <c r="H220" i="1" s="1"/>
  <c r="I220" i="1" s="1"/>
  <c r="J328" i="1"/>
  <c r="D222" i="1" l="1"/>
  <c r="F221" i="1"/>
  <c r="H221" i="1" s="1"/>
  <c r="I221" i="1" s="1"/>
  <c r="J329" i="1"/>
  <c r="J330" i="1" l="1"/>
  <c r="F222" i="1"/>
  <c r="H222" i="1" s="1"/>
  <c r="I222" i="1" s="1"/>
  <c r="D223" i="1"/>
  <c r="J331" i="1" l="1"/>
  <c r="F223" i="1"/>
  <c r="H223" i="1" s="1"/>
  <c r="I223" i="1" s="1"/>
  <c r="D224" i="1"/>
  <c r="J334" i="1" l="1"/>
  <c r="J332" i="1"/>
  <c r="D225" i="1"/>
  <c r="F224" i="1"/>
  <c r="H224" i="1" s="1"/>
  <c r="I224" i="1" s="1"/>
  <c r="F225" i="1" l="1"/>
  <c r="H225" i="1" s="1"/>
  <c r="D226" i="1"/>
  <c r="J333" i="1"/>
  <c r="J335" i="1"/>
  <c r="D227" i="1" l="1"/>
  <c r="F226" i="1"/>
  <c r="H226" i="1" s="1"/>
  <c r="I226" i="1" s="1"/>
  <c r="J336" i="1"/>
  <c r="I225" i="1"/>
  <c r="J337" i="1" l="1"/>
  <c r="F227" i="1"/>
  <c r="H227" i="1" s="1"/>
  <c r="I227" i="1" s="1"/>
  <c r="D228" i="1"/>
  <c r="D229" i="1" l="1"/>
  <c r="F228" i="1"/>
  <c r="H228" i="1" s="1"/>
  <c r="I228" i="1" s="1"/>
  <c r="J338" i="1"/>
  <c r="D230" i="1" l="1"/>
  <c r="F229" i="1"/>
  <c r="H229" i="1" s="1"/>
  <c r="I229" i="1" s="1"/>
  <c r="D231" i="1" l="1"/>
  <c r="F230" i="1"/>
  <c r="H230" i="1" s="1"/>
  <c r="I230" i="1" l="1"/>
  <c r="L230" i="1"/>
  <c r="D232" i="1"/>
  <c r="F231" i="1"/>
  <c r="H231" i="1" s="1"/>
  <c r="I231" i="1" l="1"/>
  <c r="F232" i="1"/>
  <c r="H232" i="1" s="1"/>
  <c r="I232" i="1" s="1"/>
  <c r="D233" i="1"/>
  <c r="F233" i="1" l="1"/>
  <c r="H233" i="1" s="1"/>
  <c r="I233" i="1" s="1"/>
  <c r="D234" i="1"/>
  <c r="D235" i="1" l="1"/>
  <c r="F234" i="1"/>
  <c r="H234" i="1" s="1"/>
  <c r="I234" i="1" l="1"/>
  <c r="D236" i="1"/>
  <c r="F235" i="1"/>
  <c r="H235" i="1" s="1"/>
  <c r="I235" i="1" s="1"/>
  <c r="D237" i="1" l="1"/>
  <c r="F236" i="1"/>
  <c r="H236" i="1" s="1"/>
  <c r="I236" i="1" s="1"/>
  <c r="F237" i="1" l="1"/>
  <c r="H237" i="1" s="1"/>
  <c r="I237" i="1" s="1"/>
  <c r="D238" i="1"/>
  <c r="D239" i="1" l="1"/>
  <c r="F238" i="1"/>
  <c r="H238" i="1" s="1"/>
  <c r="I238" i="1" l="1"/>
  <c r="F239" i="1"/>
  <c r="H239" i="1" s="1"/>
  <c r="I239" i="1" s="1"/>
  <c r="D240" i="1"/>
  <c r="F240" i="1" l="1"/>
  <c r="H240" i="1" s="1"/>
  <c r="I240" i="1" s="1"/>
  <c r="D241" i="1"/>
  <c r="F241" i="1" l="1"/>
  <c r="H241" i="1" s="1"/>
  <c r="D242" i="1"/>
  <c r="D243" i="1" l="1"/>
  <c r="F242" i="1"/>
  <c r="H242" i="1" s="1"/>
  <c r="I242" i="1" s="1"/>
  <c r="I241" i="1"/>
  <c r="L242" i="1" l="1"/>
  <c r="F243" i="1"/>
  <c r="H243" i="1" s="1"/>
  <c r="D244" i="1"/>
  <c r="I243" i="1" l="1"/>
  <c r="D245" i="1"/>
  <c r="F244" i="1"/>
  <c r="H244" i="1" s="1"/>
  <c r="I244" i="1" s="1"/>
  <c r="D246" i="1" l="1"/>
  <c r="F245" i="1"/>
  <c r="H245" i="1" s="1"/>
  <c r="I245" i="1" s="1"/>
  <c r="F246" i="1" l="1"/>
  <c r="H246" i="1" s="1"/>
  <c r="D247" i="1"/>
  <c r="F247" i="1" l="1"/>
  <c r="H247" i="1" s="1"/>
  <c r="I247" i="1" s="1"/>
  <c r="D248" i="1"/>
  <c r="I246" i="1"/>
  <c r="D249" i="1" l="1"/>
  <c r="F248" i="1"/>
  <c r="H248" i="1" s="1"/>
  <c r="I248" i="1" l="1"/>
  <c r="F249" i="1"/>
  <c r="H249" i="1" s="1"/>
  <c r="I249" i="1" s="1"/>
  <c r="D250" i="1"/>
  <c r="D251" i="1" l="1"/>
  <c r="F250" i="1"/>
  <c r="H250" i="1" s="1"/>
  <c r="I250" i="1" s="1"/>
  <c r="F251" i="1" l="1"/>
  <c r="H251" i="1" s="1"/>
  <c r="I251" i="1" s="1"/>
  <c r="D252" i="1"/>
  <c r="D253" i="1" l="1"/>
  <c r="F252" i="1"/>
  <c r="H252" i="1" s="1"/>
  <c r="I252" i="1" s="1"/>
  <c r="D254" i="1" l="1"/>
  <c r="F253" i="1"/>
  <c r="H253" i="1" s="1"/>
  <c r="I253" i="1" s="1"/>
  <c r="D255" i="1" l="1"/>
  <c r="D337" i="1"/>
  <c r="F254" i="1"/>
  <c r="H254" i="1" s="1"/>
  <c r="I254" i="1" s="1"/>
  <c r="L254" i="1" l="1"/>
  <c r="D338" i="1"/>
  <c r="F338" i="1" s="1"/>
  <c r="H338" i="1" s="1"/>
  <c r="F337" i="1"/>
  <c r="H337" i="1" s="1"/>
  <c r="I337" i="1" s="1"/>
  <c r="D256" i="1"/>
  <c r="F255" i="1"/>
  <c r="H255" i="1" s="1"/>
  <c r="F256" i="1" l="1"/>
  <c r="H256" i="1" s="1"/>
  <c r="I256" i="1" s="1"/>
  <c r="D257" i="1"/>
  <c r="I338" i="1"/>
  <c r="I255" i="1"/>
  <c r="F257" i="1" l="1"/>
  <c r="H257" i="1" s="1"/>
  <c r="D258" i="1"/>
  <c r="D259" i="1" l="1"/>
  <c r="F258" i="1"/>
  <c r="H258" i="1" s="1"/>
  <c r="I258" i="1" s="1"/>
  <c r="I257" i="1"/>
  <c r="D260" i="1" l="1"/>
  <c r="F259" i="1"/>
  <c r="H259" i="1" s="1"/>
  <c r="I259" i="1" l="1"/>
  <c r="D261" i="1"/>
  <c r="F260" i="1"/>
  <c r="H260" i="1" s="1"/>
  <c r="I260" i="1" s="1"/>
  <c r="F261" i="1" l="1"/>
  <c r="H261" i="1" s="1"/>
  <c r="D262" i="1"/>
  <c r="D263" i="1" l="1"/>
  <c r="F262" i="1"/>
  <c r="H262" i="1" s="1"/>
  <c r="I261" i="1"/>
  <c r="I262" i="1" l="1"/>
  <c r="D264" i="1"/>
  <c r="F263" i="1"/>
  <c r="H263" i="1" s="1"/>
  <c r="I263" i="1" l="1"/>
  <c r="F264" i="1"/>
  <c r="H264" i="1" s="1"/>
  <c r="I264" i="1" s="1"/>
  <c r="D265" i="1"/>
  <c r="F265" i="1" l="1"/>
  <c r="H265" i="1" s="1"/>
  <c r="I265" i="1" s="1"/>
  <c r="D266" i="1"/>
  <c r="D267" i="1" l="1"/>
  <c r="F266" i="1"/>
  <c r="H266" i="1" s="1"/>
  <c r="I266" i="1" s="1"/>
  <c r="L266" i="1" l="1"/>
  <c r="F267" i="1"/>
  <c r="H267" i="1" s="1"/>
  <c r="D268" i="1"/>
  <c r="D269" i="1" l="1"/>
  <c r="F268" i="1"/>
  <c r="H268" i="1" s="1"/>
  <c r="I268" i="1" s="1"/>
  <c r="I267" i="1"/>
  <c r="D270" i="1" l="1"/>
  <c r="F269" i="1"/>
  <c r="H269" i="1" s="1"/>
  <c r="I269" i="1" l="1"/>
  <c r="D271" i="1"/>
  <c r="F270" i="1"/>
  <c r="H270" i="1" s="1"/>
  <c r="I270" i="1" s="1"/>
  <c r="D272" i="1" l="1"/>
  <c r="F271" i="1"/>
  <c r="H271" i="1" s="1"/>
  <c r="I271" i="1" s="1"/>
  <c r="D273" i="1" l="1"/>
  <c r="F272" i="1"/>
  <c r="H272" i="1" s="1"/>
  <c r="I272" i="1" s="1"/>
  <c r="D274" i="1" l="1"/>
  <c r="F273" i="1"/>
  <c r="H273" i="1" s="1"/>
  <c r="I273" i="1" l="1"/>
  <c r="F274" i="1"/>
  <c r="H274" i="1" s="1"/>
  <c r="I274" i="1" s="1"/>
  <c r="D275" i="1"/>
  <c r="D276" i="1" l="1"/>
  <c r="F275" i="1"/>
  <c r="H275" i="1" s="1"/>
  <c r="I275" i="1" s="1"/>
  <c r="D277" i="1" l="1"/>
  <c r="F276" i="1"/>
  <c r="H276" i="1" s="1"/>
  <c r="I276" i="1" l="1"/>
  <c r="F277" i="1"/>
  <c r="H277" i="1" s="1"/>
  <c r="I277" i="1" s="1"/>
  <c r="D278" i="1"/>
  <c r="D295" i="1" l="1"/>
  <c r="F278" i="1"/>
  <c r="H278" i="1" s="1"/>
  <c r="I278" i="1" s="1"/>
  <c r="D279" i="1"/>
  <c r="F279" i="1" l="1"/>
  <c r="H279" i="1" s="1"/>
  <c r="D280" i="1"/>
  <c r="D296" i="1"/>
  <c r="D312" i="1"/>
  <c r="F295" i="1"/>
  <c r="H295" i="1" s="1"/>
  <c r="I295" i="1" s="1"/>
  <c r="L278" i="1"/>
  <c r="F296" i="1" l="1"/>
  <c r="H296" i="1" s="1"/>
  <c r="I296" i="1" s="1"/>
  <c r="D313" i="1"/>
  <c r="F313" i="1" s="1"/>
  <c r="H313" i="1" s="1"/>
  <c r="I313" i="1" s="1"/>
  <c r="F312" i="1"/>
  <c r="H312" i="1" s="1"/>
  <c r="I312" i="1" s="1"/>
  <c r="D329" i="1"/>
  <c r="F280" i="1"/>
  <c r="H280" i="1" s="1"/>
  <c r="I280" i="1" s="1"/>
  <c r="D297" i="1"/>
  <c r="D281" i="1"/>
  <c r="I279" i="1"/>
  <c r="F329" i="1" l="1"/>
  <c r="H329" i="1" s="1"/>
  <c r="I329" i="1" s="1"/>
  <c r="D330" i="1"/>
  <c r="D298" i="1"/>
  <c r="D282" i="1"/>
  <c r="F281" i="1"/>
  <c r="H281" i="1" s="1"/>
  <c r="F297" i="1"/>
  <c r="H297" i="1" s="1"/>
  <c r="I297" i="1" s="1"/>
  <c r="D314" i="1"/>
  <c r="F314" i="1" s="1"/>
  <c r="H314" i="1" s="1"/>
  <c r="I314" i="1" s="1"/>
  <c r="D315" i="1" l="1"/>
  <c r="F315" i="1" s="1"/>
  <c r="H315" i="1" s="1"/>
  <c r="F298" i="1"/>
  <c r="H298" i="1" s="1"/>
  <c r="I298" i="1" s="1"/>
  <c r="F330" i="1"/>
  <c r="H330" i="1" s="1"/>
  <c r="I330" i="1" s="1"/>
  <c r="D331" i="1"/>
  <c r="D283" i="1"/>
  <c r="D299" i="1"/>
  <c r="F282" i="1"/>
  <c r="H282" i="1" s="1"/>
  <c r="I282" i="1" s="1"/>
  <c r="I281" i="1"/>
  <c r="D332" i="1" l="1"/>
  <c r="F331" i="1"/>
  <c r="H331" i="1" s="1"/>
  <c r="I331" i="1" s="1"/>
  <c r="D316" i="1"/>
  <c r="F316" i="1" s="1"/>
  <c r="H316" i="1" s="1"/>
  <c r="I316" i="1" s="1"/>
  <c r="F299" i="1"/>
  <c r="H299" i="1" s="1"/>
  <c r="I299" i="1" s="1"/>
  <c r="D284" i="1"/>
  <c r="D300" i="1"/>
  <c r="F283" i="1"/>
  <c r="H283" i="1" s="1"/>
  <c r="I283" i="1" s="1"/>
  <c r="I315" i="1"/>
  <c r="F300" i="1" l="1"/>
  <c r="H300" i="1" s="1"/>
  <c r="I300" i="1" s="1"/>
  <c r="D317" i="1"/>
  <c r="F317" i="1" s="1"/>
  <c r="H317" i="1" s="1"/>
  <c r="I317" i="1" s="1"/>
  <c r="D285" i="1"/>
  <c r="F284" i="1"/>
  <c r="H284" i="1" s="1"/>
  <c r="I284" i="1" s="1"/>
  <c r="D301" i="1"/>
  <c r="D333" i="1"/>
  <c r="F332" i="1"/>
  <c r="H332" i="1" s="1"/>
  <c r="I332" i="1" s="1"/>
  <c r="D302" i="1" l="1"/>
  <c r="D286" i="1"/>
  <c r="F285" i="1"/>
  <c r="H285" i="1" s="1"/>
  <c r="I285" i="1" s="1"/>
  <c r="D334" i="1"/>
  <c r="F333" i="1"/>
  <c r="H333" i="1" s="1"/>
  <c r="I333" i="1" s="1"/>
  <c r="D318" i="1"/>
  <c r="F318" i="1" s="1"/>
  <c r="H318" i="1" s="1"/>
  <c r="F301" i="1"/>
  <c r="H301" i="1" s="1"/>
  <c r="I301" i="1" s="1"/>
  <c r="I318" i="1" l="1"/>
  <c r="F286" i="1"/>
  <c r="H286" i="1" s="1"/>
  <c r="I286" i="1" s="1"/>
  <c r="D287" i="1"/>
  <c r="D303" i="1"/>
  <c r="D319" i="1"/>
  <c r="F319" i="1" s="1"/>
  <c r="H319" i="1" s="1"/>
  <c r="I319" i="1" s="1"/>
  <c r="F302" i="1"/>
  <c r="H302" i="1" s="1"/>
  <c r="I302" i="1" s="1"/>
  <c r="F334" i="1"/>
  <c r="H334" i="1" s="1"/>
  <c r="I334" i="1" s="1"/>
  <c r="D335" i="1"/>
  <c r="D304" i="1" l="1"/>
  <c r="D288" i="1"/>
  <c r="F287" i="1"/>
  <c r="H287" i="1" s="1"/>
  <c r="I287" i="1" s="1"/>
  <c r="D336" i="1"/>
  <c r="F336" i="1" s="1"/>
  <c r="H336" i="1" s="1"/>
  <c r="F335" i="1"/>
  <c r="H335" i="1" s="1"/>
  <c r="I335" i="1" s="1"/>
  <c r="F303" i="1"/>
  <c r="H303" i="1" s="1"/>
  <c r="D320" i="1"/>
  <c r="F320" i="1" s="1"/>
  <c r="H320" i="1" s="1"/>
  <c r="I320" i="1" s="1"/>
  <c r="I303" i="1" l="1"/>
  <c r="I336" i="1"/>
  <c r="F288" i="1"/>
  <c r="H288" i="1" s="1"/>
  <c r="D289" i="1"/>
  <c r="D305" i="1"/>
  <c r="D321" i="1"/>
  <c r="F321" i="1" s="1"/>
  <c r="H321" i="1" s="1"/>
  <c r="I321" i="1" s="1"/>
  <c r="F304" i="1"/>
  <c r="H304" i="1" s="1"/>
  <c r="I304" i="1" s="1"/>
  <c r="D322" i="1" l="1"/>
  <c r="F322" i="1" s="1"/>
  <c r="H322" i="1" s="1"/>
  <c r="I322" i="1" s="1"/>
  <c r="F305" i="1"/>
  <c r="H305" i="1" s="1"/>
  <c r="I305" i="1" s="1"/>
  <c r="D306" i="1"/>
  <c r="F289" i="1"/>
  <c r="H289" i="1" s="1"/>
  <c r="D290" i="1"/>
  <c r="I288" i="1"/>
  <c r="F306" i="1" l="1"/>
  <c r="H306" i="1" s="1"/>
  <c r="D323" i="1"/>
  <c r="F323" i="1" s="1"/>
  <c r="H323" i="1" s="1"/>
  <c r="I289" i="1"/>
  <c r="F290" i="1"/>
  <c r="H290" i="1" s="1"/>
  <c r="I290" i="1" s="1"/>
  <c r="D307" i="1"/>
  <c r="D291" i="1"/>
  <c r="I323" i="1" l="1"/>
  <c r="D308" i="1"/>
  <c r="D292" i="1"/>
  <c r="F291" i="1"/>
  <c r="H291" i="1" s="1"/>
  <c r="D324" i="1"/>
  <c r="F324" i="1" s="1"/>
  <c r="H324" i="1" s="1"/>
  <c r="I324" i="1" s="1"/>
  <c r="F307" i="1"/>
  <c r="H307" i="1" s="1"/>
  <c r="I307" i="1" s="1"/>
  <c r="L290" i="1"/>
  <c r="I306" i="1"/>
  <c r="F308" i="1" l="1"/>
  <c r="H308" i="1" s="1"/>
  <c r="I308" i="1" s="1"/>
  <c r="D325" i="1"/>
  <c r="F325" i="1" s="1"/>
  <c r="H325" i="1" s="1"/>
  <c r="I325" i="1" s="1"/>
  <c r="I291" i="1"/>
  <c r="F292" i="1"/>
  <c r="H292" i="1" s="1"/>
  <c r="I292" i="1" s="1"/>
  <c r="D309" i="1"/>
  <c r="D293" i="1"/>
  <c r="D294" i="1" l="1"/>
  <c r="D310" i="1"/>
  <c r="F293" i="1"/>
  <c r="H293" i="1" s="1"/>
  <c r="D326" i="1"/>
  <c r="F326" i="1" s="1"/>
  <c r="H326" i="1" s="1"/>
  <c r="I326" i="1" s="1"/>
  <c r="F309" i="1"/>
  <c r="H309" i="1" s="1"/>
  <c r="L326" i="1" l="1"/>
  <c r="I293" i="1"/>
  <c r="I309" i="1"/>
  <c r="F310" i="1"/>
  <c r="H310" i="1" s="1"/>
  <c r="I310" i="1" s="1"/>
  <c r="D327" i="1"/>
  <c r="F327" i="1" s="1"/>
  <c r="H327" i="1" s="1"/>
  <c r="I327" i="1" s="1"/>
  <c r="F294" i="1"/>
  <c r="H294" i="1" s="1"/>
  <c r="I294" i="1" s="1"/>
  <c r="D311" i="1"/>
  <c r="L302" i="1" l="1"/>
  <c r="D328" i="1"/>
  <c r="F328" i="1" s="1"/>
  <c r="H328" i="1" s="1"/>
  <c r="F311" i="1"/>
  <c r="H311" i="1" s="1"/>
  <c r="H339" i="1" s="1"/>
  <c r="J340" i="1" s="1"/>
  <c r="I328" i="1" l="1"/>
  <c r="L338" i="1"/>
  <c r="I311" i="1"/>
  <c r="L314" i="1"/>
  <c r="L339" i="1" l="1"/>
  <c r="L340" i="1" s="1"/>
  <c r="I339" i="1"/>
</calcChain>
</file>

<file path=xl/sharedStrings.xml><?xml version="1.0" encoding="utf-8"?>
<sst xmlns="http://schemas.openxmlformats.org/spreadsheetml/2006/main" count="28" uniqueCount="25">
  <si>
    <t>PODSTAWOWE PARAMETRY FINANSOWANIA</t>
  </si>
  <si>
    <t>Kwota kredytu</t>
  </si>
  <si>
    <t>Podstawa oprocentowania</t>
  </si>
  <si>
    <t xml:space="preserve">Wibor 3 M                     </t>
  </si>
  <si>
    <t xml:space="preserve">Baza oprocentowania </t>
  </si>
  <si>
    <t xml:space="preserve">zał.WIBOR , </t>
  </si>
  <si>
    <t>Marża</t>
  </si>
  <si>
    <t>Data uruchomienia</t>
  </si>
  <si>
    <t>%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</si>
  <si>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</si>
  <si>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</si>
  <si>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</si>
  <si>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</si>
  <si>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</si>
  <si>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</si>
  <si>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</si>
  <si>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</si>
  <si>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Razem</t>
  </si>
  <si>
    <t xml:space="preserve"> -</t>
  </si>
  <si>
    <t>odsetki razem</t>
  </si>
  <si>
    <t xml:space="preserve">Planowany kredyt  na 2020 r.    </t>
  </si>
  <si>
    <t>kwota kredytu na 13 500 000,00</t>
  </si>
  <si>
    <t xml:space="preserve">średnia 01.03.2020.-31.03.2020 </t>
  </si>
  <si>
    <t>30/09/2020</t>
  </si>
  <si>
    <t xml:space="preserve">Formularz zostanie automatycznie wyliczony po wpisaniu bazy oprocentowania oraz marży,                                                                  należy go dołączyć do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</si>
</sst>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d/mm/yyyy"/>
  </numFmts>
  <fonts count="18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i/>
      <sz val="8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b/>
      <sz val="8"/>
      <color indexed="59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0" fontId="0" fillId="0" borderId="0" xfId="0" applyNumberFormat="1"/>
    <xf numFmtId="4" fontId="0" fillId="0" borderId="0" xfId="0" applyNumberFormat="1"/>
    <xf numFmtId="0" fontId="6" fillId="0" borderId="0" xfId="0" applyFont="1"/>
    <xf numFmtId="0" fontId="7" fillId="0" borderId="0" xfId="0" applyFont="1"/>
    <xf numFmtId="164" fontId="8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6" fillId="0" borderId="0" xfId="0" applyNumberFormat="1" applyFont="1"/>
    <xf numFmtId="0" fontId="0" fillId="0" borderId="0" xfId="0" applyFont="1"/>
    <xf numFmtId="4" fontId="8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wrapText="1"/>
    </xf>
    <xf numFmtId="4" fontId="8" fillId="0" borderId="0" xfId="0" applyNumberFormat="1" applyFont="1"/>
    <xf numFmtId="10" fontId="8" fillId="4" borderId="1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/>
    <xf numFmtId="10" fontId="8" fillId="5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5" fontId="8" fillId="0" borderId="2" xfId="0" applyNumberFormat="1" applyFont="1" applyBorder="1"/>
    <xf numFmtId="10" fontId="11" fillId="0" borderId="3" xfId="0" applyNumberFormat="1" applyFont="1" applyBorder="1" applyAlignment="1">
      <alignment horizontal="right" wrapText="1"/>
    </xf>
    <xf numFmtId="10" fontId="5" fillId="0" borderId="4" xfId="0" applyNumberFormat="1" applyFont="1" applyBorder="1"/>
    <xf numFmtId="10" fontId="11" fillId="0" borderId="5" xfId="0" applyNumberFormat="1" applyFont="1" applyFill="1" applyBorder="1"/>
    <xf numFmtId="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14" fillId="0" borderId="7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165" fontId="15" fillId="0" borderId="9" xfId="0" applyNumberFormat="1" applyFont="1" applyBorder="1"/>
    <xf numFmtId="10" fontId="11" fillId="0" borderId="10" xfId="0" applyNumberFormat="1" applyFont="1" applyFill="1" applyBorder="1"/>
    <xf numFmtId="10" fontId="5" fillId="0" borderId="5" xfId="0" applyNumberFormat="1" applyFont="1" applyFill="1" applyBorder="1"/>
    <xf numFmtId="4" fontId="11" fillId="0" borderId="5" xfId="0" applyNumberFormat="1" applyFont="1" applyBorder="1"/>
    <xf numFmtId="4" fontId="11" fillId="0" borderId="5" xfId="0" applyNumberFormat="1" applyFont="1" applyFill="1" applyBorder="1"/>
    <xf numFmtId="3" fontId="11" fillId="0" borderId="11" xfId="0" applyNumberFormat="1" applyFont="1" applyBorder="1"/>
    <xf numFmtId="165" fontId="11" fillId="0" borderId="12" xfId="0" applyNumberFormat="1" applyFont="1" applyBorder="1"/>
    <xf numFmtId="165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4" fontId="7" fillId="0" borderId="0" xfId="0" applyNumberFormat="1" applyFont="1"/>
    <xf numFmtId="3" fontId="11" fillId="0" borderId="8" xfId="0" applyNumberFormat="1" applyFont="1" applyBorder="1"/>
    <xf numFmtId="165" fontId="11" fillId="0" borderId="9" xfId="0" applyNumberFormat="1" applyFont="1" applyFill="1" applyBorder="1"/>
    <xf numFmtId="165" fontId="11" fillId="7" borderId="9" xfId="0" applyNumberFormat="1" applyFont="1" applyFill="1" applyBorder="1"/>
    <xf numFmtId="4" fontId="11" fillId="0" borderId="4" xfId="0" applyNumberFormat="1" applyFont="1" applyBorder="1"/>
    <xf numFmtId="10" fontId="11" fillId="0" borderId="15" xfId="0" applyNumberFormat="1" applyFont="1" applyFill="1" applyBorder="1"/>
    <xf numFmtId="4" fontId="11" fillId="0" borderId="10" xfId="0" applyNumberFormat="1" applyFont="1" applyBorder="1"/>
    <xf numFmtId="4" fontId="11" fillId="0" borderId="16" xfId="0" applyNumberFormat="1" applyFont="1" applyBorder="1"/>
    <xf numFmtId="165" fontId="11" fillId="0" borderId="17" xfId="0" applyNumberFormat="1" applyFont="1" applyBorder="1"/>
    <xf numFmtId="10" fontId="11" fillId="0" borderId="18" xfId="0" applyNumberFormat="1" applyFont="1" applyFill="1" applyBorder="1"/>
    <xf numFmtId="10" fontId="5" fillId="0" borderId="4" xfId="0" applyNumberFormat="1" applyFont="1" applyFill="1" applyBorder="1"/>
    <xf numFmtId="10" fontId="11" fillId="0" borderId="19" xfId="0" applyNumberFormat="1" applyFont="1" applyFill="1" applyBorder="1"/>
    <xf numFmtId="4" fontId="11" fillId="0" borderId="18" xfId="0" applyNumberFormat="1" applyFont="1" applyBorder="1"/>
    <xf numFmtId="4" fontId="11" fillId="0" borderId="4" xfId="0" applyNumberFormat="1" applyFont="1" applyFill="1" applyBorder="1"/>
    <xf numFmtId="165" fontId="11" fillId="0" borderId="16" xfId="0" applyNumberFormat="1" applyFont="1" applyBorder="1"/>
    <xf numFmtId="10" fontId="11" fillId="0" borderId="16" xfId="0" applyNumberFormat="1" applyFont="1" applyFill="1" applyBorder="1"/>
    <xf numFmtId="10" fontId="5" fillId="0" borderId="16" xfId="0" applyNumberFormat="1" applyFont="1" applyFill="1" applyBorder="1"/>
    <xf numFmtId="4" fontId="11" fillId="0" borderId="16" xfId="0" applyNumberFormat="1" applyFont="1" applyFill="1" applyBorder="1"/>
    <xf numFmtId="3" fontId="11" fillId="0" borderId="20" xfId="0" applyNumberFormat="1" applyFont="1" applyBorder="1"/>
    <xf numFmtId="165" fontId="15" fillId="0" borderId="16" xfId="0" applyNumberFormat="1" applyFont="1" applyBorder="1"/>
    <xf numFmtId="10" fontId="11" fillId="0" borderId="21" xfId="0" applyNumberFormat="1" applyFont="1" applyFill="1" applyBorder="1"/>
    <xf numFmtId="4" fontId="11" fillId="0" borderId="22" xfId="0" applyNumberFormat="1" applyFont="1" applyBorder="1"/>
    <xf numFmtId="165" fontId="11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165" fontId="16" fillId="0" borderId="9" xfId="0" applyNumberFormat="1" applyFont="1" applyBorder="1"/>
    <xf numFmtId="165" fontId="16" fillId="0" borderId="9" xfId="0" applyNumberFormat="1" applyFont="1" applyBorder="1" applyAlignment="1">
      <alignment horizontal="right"/>
    </xf>
    <xf numFmtId="4" fontId="7" fillId="0" borderId="23" xfId="0" applyNumberFormat="1" applyFont="1" applyBorder="1"/>
    <xf numFmtId="164" fontId="8" fillId="6" borderId="24" xfId="0" applyNumberFormat="1" applyFont="1" applyFill="1" applyBorder="1" applyAlignment="1">
      <alignment horizontal="center"/>
    </xf>
    <xf numFmtId="164" fontId="8" fillId="6" borderId="25" xfId="0" applyNumberFormat="1" applyFont="1" applyFill="1" applyBorder="1" applyAlignment="1">
      <alignment horizontal="center"/>
    </xf>
    <xf numFmtId="164" fontId="12" fillId="6" borderId="25" xfId="0" applyNumberFormat="1" applyFont="1" applyFill="1" applyBorder="1" applyAlignment="1">
      <alignment horizontal="center"/>
    </xf>
    <xf numFmtId="4" fontId="8" fillId="6" borderId="26" xfId="0" applyNumberFormat="1" applyFont="1" applyFill="1" applyBorder="1" applyAlignment="1">
      <alignment horizontal="center"/>
    </xf>
    <xf numFmtId="4" fontId="13" fillId="6" borderId="16" xfId="0" applyNumberFormat="1" applyFont="1" applyFill="1" applyBorder="1"/>
    <xf numFmtId="4" fontId="13" fillId="6" borderId="27" xfId="0" applyNumberFormat="1" applyFont="1" applyFill="1" applyBorder="1"/>
    <xf numFmtId="4" fontId="13" fillId="6" borderId="25" xfId="0" applyNumberFormat="1" applyFont="1" applyFill="1" applyBorder="1"/>
    <xf numFmtId="4" fontId="8" fillId="6" borderId="25" xfId="0" applyNumberFormat="1" applyFont="1" applyFill="1" applyBorder="1"/>
    <xf numFmtId="4" fontId="8" fillId="6" borderId="28" xfId="0" applyNumberFormat="1" applyFont="1" applyFill="1" applyBorder="1"/>
    <xf numFmtId="4" fontId="5" fillId="0" borderId="0" xfId="0" applyNumberFormat="1" applyFont="1"/>
    <xf numFmtId="164" fontId="11" fillId="0" borderId="0" xfId="0" applyNumberFormat="1" applyFont="1"/>
    <xf numFmtId="10" fontId="11" fillId="0" borderId="0" xfId="0" applyNumberFormat="1" applyFont="1"/>
    <xf numFmtId="1" fontId="8" fillId="0" borderId="16" xfId="0" applyNumberFormat="1" applyFont="1" applyBorder="1" applyAlignment="1">
      <alignment horizontal="center"/>
    </xf>
    <xf numFmtId="164" fontId="12" fillId="0" borderId="16" xfId="0" applyNumberFormat="1" applyFont="1" applyFill="1" applyBorder="1" applyAlignment="1">
      <alignment horizontal="left"/>
    </xf>
    <xf numFmtId="164" fontId="8" fillId="0" borderId="16" xfId="0" applyNumberFormat="1" applyFont="1" applyFill="1" applyBorder="1" applyAlignment="1">
      <alignment horizontal="left"/>
    </xf>
    <xf numFmtId="4" fontId="13" fillId="0" borderId="29" xfId="0" applyNumberFormat="1" applyFont="1" applyFill="1" applyBorder="1"/>
    <xf numFmtId="165" fontId="13" fillId="4" borderId="1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165" fontId="1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left"/>
    </xf>
    <xf numFmtId="164" fontId="13" fillId="3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activeCell="C11" sqref="C11"/>
    </sheetView>
  </sheetViews>
  <sheetFormatPr defaultRowHeight="15" x14ac:dyDescent="0.25"/>
  <cols>
    <col min="1" max="1" width="10.140625" bestFit="1" customWidth="1"/>
    <col min="4" max="4" width="7" customWidth="1"/>
    <col min="5" max="5" width="7.140625" customWidth="1"/>
    <col min="6" max="6" width="7.28515625" customWidth="1"/>
    <col min="10" max="10" width="12.140625" customWidth="1"/>
    <col min="13" max="13" width="10" bestFit="1" customWidth="1"/>
    <col min="257" max="257" width="10.140625" bestFit="1" customWidth="1"/>
    <col min="260" max="260" width="7" customWidth="1"/>
    <col min="261" max="261" width="7.140625" customWidth="1"/>
    <col min="262" max="262" width="7.28515625" customWidth="1"/>
    <col min="266" max="266" width="12.140625" customWidth="1"/>
    <col min="269" max="269" width="10" bestFit="1" customWidth="1"/>
    <col min="513" max="513" width="10.140625" bestFit="1" customWidth="1"/>
    <col min="516" max="516" width="7" customWidth="1"/>
    <col min="517" max="517" width="7.140625" customWidth="1"/>
    <col min="518" max="518" width="7.28515625" customWidth="1"/>
    <col min="522" max="522" width="12.140625" customWidth="1"/>
    <col min="525" max="525" width="10" bestFit="1" customWidth="1"/>
    <col min="769" max="769" width="10.140625" bestFit="1" customWidth="1"/>
    <col min="772" max="772" width="7" customWidth="1"/>
    <col min="773" max="773" width="7.140625" customWidth="1"/>
    <col min="774" max="774" width="7.28515625" customWidth="1"/>
    <col min="778" max="778" width="12.140625" customWidth="1"/>
    <col min="781" max="781" width="10" bestFit="1" customWidth="1"/>
    <col min="1025" max="1025" width="10.140625" bestFit="1" customWidth="1"/>
    <col min="1028" max="1028" width="7" customWidth="1"/>
    <col min="1029" max="1029" width="7.140625" customWidth="1"/>
    <col min="1030" max="1030" width="7.28515625" customWidth="1"/>
    <col min="1034" max="1034" width="12.140625" customWidth="1"/>
    <col min="1037" max="1037" width="10" bestFit="1" customWidth="1"/>
    <col min="1281" max="1281" width="10.140625" bestFit="1" customWidth="1"/>
    <col min="1284" max="1284" width="7" customWidth="1"/>
    <col min="1285" max="1285" width="7.140625" customWidth="1"/>
    <col min="1286" max="1286" width="7.28515625" customWidth="1"/>
    <col min="1290" max="1290" width="12.140625" customWidth="1"/>
    <col min="1293" max="1293" width="10" bestFit="1" customWidth="1"/>
    <col min="1537" max="1537" width="10.140625" bestFit="1" customWidth="1"/>
    <col min="1540" max="1540" width="7" customWidth="1"/>
    <col min="1541" max="1541" width="7.140625" customWidth="1"/>
    <col min="1542" max="1542" width="7.28515625" customWidth="1"/>
    <col min="1546" max="1546" width="12.140625" customWidth="1"/>
    <col min="1549" max="1549" width="10" bestFit="1" customWidth="1"/>
    <col min="1793" max="1793" width="10.140625" bestFit="1" customWidth="1"/>
    <col min="1796" max="1796" width="7" customWidth="1"/>
    <col min="1797" max="1797" width="7.140625" customWidth="1"/>
    <col min="1798" max="1798" width="7.28515625" customWidth="1"/>
    <col min="1802" max="1802" width="12.140625" customWidth="1"/>
    <col min="1805" max="1805" width="10" bestFit="1" customWidth="1"/>
    <col min="2049" max="2049" width="10.140625" bestFit="1" customWidth="1"/>
    <col min="2052" max="2052" width="7" customWidth="1"/>
    <col min="2053" max="2053" width="7.140625" customWidth="1"/>
    <col min="2054" max="2054" width="7.28515625" customWidth="1"/>
    <col min="2058" max="2058" width="12.140625" customWidth="1"/>
    <col min="2061" max="2061" width="10" bestFit="1" customWidth="1"/>
    <col min="2305" max="2305" width="10.140625" bestFit="1" customWidth="1"/>
    <col min="2308" max="2308" width="7" customWidth="1"/>
    <col min="2309" max="2309" width="7.140625" customWidth="1"/>
    <col min="2310" max="2310" width="7.28515625" customWidth="1"/>
    <col min="2314" max="2314" width="12.140625" customWidth="1"/>
    <col min="2317" max="2317" width="10" bestFit="1" customWidth="1"/>
    <col min="2561" max="2561" width="10.140625" bestFit="1" customWidth="1"/>
    <col min="2564" max="2564" width="7" customWidth="1"/>
    <col min="2565" max="2565" width="7.140625" customWidth="1"/>
    <col min="2566" max="2566" width="7.28515625" customWidth="1"/>
    <col min="2570" max="2570" width="12.140625" customWidth="1"/>
    <col min="2573" max="2573" width="10" bestFit="1" customWidth="1"/>
    <col min="2817" max="2817" width="10.140625" bestFit="1" customWidth="1"/>
    <col min="2820" max="2820" width="7" customWidth="1"/>
    <col min="2821" max="2821" width="7.140625" customWidth="1"/>
    <col min="2822" max="2822" width="7.28515625" customWidth="1"/>
    <col min="2826" max="2826" width="12.140625" customWidth="1"/>
    <col min="2829" max="2829" width="10" bestFit="1" customWidth="1"/>
    <col min="3073" max="3073" width="10.140625" bestFit="1" customWidth="1"/>
    <col min="3076" max="3076" width="7" customWidth="1"/>
    <col min="3077" max="3077" width="7.140625" customWidth="1"/>
    <col min="3078" max="3078" width="7.28515625" customWidth="1"/>
    <col min="3082" max="3082" width="12.140625" customWidth="1"/>
    <col min="3085" max="3085" width="10" bestFit="1" customWidth="1"/>
    <col min="3329" max="3329" width="10.140625" bestFit="1" customWidth="1"/>
    <col min="3332" max="3332" width="7" customWidth="1"/>
    <col min="3333" max="3333" width="7.140625" customWidth="1"/>
    <col min="3334" max="3334" width="7.28515625" customWidth="1"/>
    <col min="3338" max="3338" width="12.140625" customWidth="1"/>
    <col min="3341" max="3341" width="10" bestFit="1" customWidth="1"/>
    <col min="3585" max="3585" width="10.140625" bestFit="1" customWidth="1"/>
    <col min="3588" max="3588" width="7" customWidth="1"/>
    <col min="3589" max="3589" width="7.140625" customWidth="1"/>
    <col min="3590" max="3590" width="7.28515625" customWidth="1"/>
    <col min="3594" max="3594" width="12.140625" customWidth="1"/>
    <col min="3597" max="3597" width="10" bestFit="1" customWidth="1"/>
    <col min="3841" max="3841" width="10.140625" bestFit="1" customWidth="1"/>
    <col min="3844" max="3844" width="7" customWidth="1"/>
    <col min="3845" max="3845" width="7.140625" customWidth="1"/>
    <col min="3846" max="3846" width="7.28515625" customWidth="1"/>
    <col min="3850" max="3850" width="12.140625" customWidth="1"/>
    <col min="3853" max="3853" width="10" bestFit="1" customWidth="1"/>
    <col min="4097" max="4097" width="10.140625" bestFit="1" customWidth="1"/>
    <col min="4100" max="4100" width="7" customWidth="1"/>
    <col min="4101" max="4101" width="7.140625" customWidth="1"/>
    <col min="4102" max="4102" width="7.28515625" customWidth="1"/>
    <col min="4106" max="4106" width="12.140625" customWidth="1"/>
    <col min="4109" max="4109" width="10" bestFit="1" customWidth="1"/>
    <col min="4353" max="4353" width="10.140625" bestFit="1" customWidth="1"/>
    <col min="4356" max="4356" width="7" customWidth="1"/>
    <col min="4357" max="4357" width="7.140625" customWidth="1"/>
    <col min="4358" max="4358" width="7.28515625" customWidth="1"/>
    <col min="4362" max="4362" width="12.140625" customWidth="1"/>
    <col min="4365" max="4365" width="10" bestFit="1" customWidth="1"/>
    <col min="4609" max="4609" width="10.140625" bestFit="1" customWidth="1"/>
    <col min="4612" max="4612" width="7" customWidth="1"/>
    <col min="4613" max="4613" width="7.140625" customWidth="1"/>
    <col min="4614" max="4614" width="7.28515625" customWidth="1"/>
    <col min="4618" max="4618" width="12.140625" customWidth="1"/>
    <col min="4621" max="4621" width="10" bestFit="1" customWidth="1"/>
    <col min="4865" max="4865" width="10.140625" bestFit="1" customWidth="1"/>
    <col min="4868" max="4868" width="7" customWidth="1"/>
    <col min="4869" max="4869" width="7.140625" customWidth="1"/>
    <col min="4870" max="4870" width="7.28515625" customWidth="1"/>
    <col min="4874" max="4874" width="12.140625" customWidth="1"/>
    <col min="4877" max="4877" width="10" bestFit="1" customWidth="1"/>
    <col min="5121" max="5121" width="10.140625" bestFit="1" customWidth="1"/>
    <col min="5124" max="5124" width="7" customWidth="1"/>
    <col min="5125" max="5125" width="7.140625" customWidth="1"/>
    <col min="5126" max="5126" width="7.28515625" customWidth="1"/>
    <col min="5130" max="5130" width="12.140625" customWidth="1"/>
    <col min="5133" max="5133" width="10" bestFit="1" customWidth="1"/>
    <col min="5377" max="5377" width="10.140625" bestFit="1" customWidth="1"/>
    <col min="5380" max="5380" width="7" customWidth="1"/>
    <col min="5381" max="5381" width="7.140625" customWidth="1"/>
    <col min="5382" max="5382" width="7.28515625" customWidth="1"/>
    <col min="5386" max="5386" width="12.140625" customWidth="1"/>
    <col min="5389" max="5389" width="10" bestFit="1" customWidth="1"/>
    <col min="5633" max="5633" width="10.140625" bestFit="1" customWidth="1"/>
    <col min="5636" max="5636" width="7" customWidth="1"/>
    <col min="5637" max="5637" width="7.140625" customWidth="1"/>
    <col min="5638" max="5638" width="7.28515625" customWidth="1"/>
    <col min="5642" max="5642" width="12.140625" customWidth="1"/>
    <col min="5645" max="5645" width="10" bestFit="1" customWidth="1"/>
    <col min="5889" max="5889" width="10.140625" bestFit="1" customWidth="1"/>
    <col min="5892" max="5892" width="7" customWidth="1"/>
    <col min="5893" max="5893" width="7.140625" customWidth="1"/>
    <col min="5894" max="5894" width="7.28515625" customWidth="1"/>
    <col min="5898" max="5898" width="12.140625" customWidth="1"/>
    <col min="5901" max="5901" width="10" bestFit="1" customWidth="1"/>
    <col min="6145" max="6145" width="10.140625" bestFit="1" customWidth="1"/>
    <col min="6148" max="6148" width="7" customWidth="1"/>
    <col min="6149" max="6149" width="7.140625" customWidth="1"/>
    <col min="6150" max="6150" width="7.28515625" customWidth="1"/>
    <col min="6154" max="6154" width="12.140625" customWidth="1"/>
    <col min="6157" max="6157" width="10" bestFit="1" customWidth="1"/>
    <col min="6401" max="6401" width="10.140625" bestFit="1" customWidth="1"/>
    <col min="6404" max="6404" width="7" customWidth="1"/>
    <col min="6405" max="6405" width="7.140625" customWidth="1"/>
    <col min="6406" max="6406" width="7.28515625" customWidth="1"/>
    <col min="6410" max="6410" width="12.140625" customWidth="1"/>
    <col min="6413" max="6413" width="10" bestFit="1" customWidth="1"/>
    <col min="6657" max="6657" width="10.140625" bestFit="1" customWidth="1"/>
    <col min="6660" max="6660" width="7" customWidth="1"/>
    <col min="6661" max="6661" width="7.140625" customWidth="1"/>
    <col min="6662" max="6662" width="7.28515625" customWidth="1"/>
    <col min="6666" max="6666" width="12.140625" customWidth="1"/>
    <col min="6669" max="6669" width="10" bestFit="1" customWidth="1"/>
    <col min="6913" max="6913" width="10.140625" bestFit="1" customWidth="1"/>
    <col min="6916" max="6916" width="7" customWidth="1"/>
    <col min="6917" max="6917" width="7.140625" customWidth="1"/>
    <col min="6918" max="6918" width="7.28515625" customWidth="1"/>
    <col min="6922" max="6922" width="12.140625" customWidth="1"/>
    <col min="6925" max="6925" width="10" bestFit="1" customWidth="1"/>
    <col min="7169" max="7169" width="10.140625" bestFit="1" customWidth="1"/>
    <col min="7172" max="7172" width="7" customWidth="1"/>
    <col min="7173" max="7173" width="7.140625" customWidth="1"/>
    <col min="7174" max="7174" width="7.28515625" customWidth="1"/>
    <col min="7178" max="7178" width="12.140625" customWidth="1"/>
    <col min="7181" max="7181" width="10" bestFit="1" customWidth="1"/>
    <col min="7425" max="7425" width="10.140625" bestFit="1" customWidth="1"/>
    <col min="7428" max="7428" width="7" customWidth="1"/>
    <col min="7429" max="7429" width="7.140625" customWidth="1"/>
    <col min="7430" max="7430" width="7.28515625" customWidth="1"/>
    <col min="7434" max="7434" width="12.140625" customWidth="1"/>
    <col min="7437" max="7437" width="10" bestFit="1" customWidth="1"/>
    <col min="7681" max="7681" width="10.140625" bestFit="1" customWidth="1"/>
    <col min="7684" max="7684" width="7" customWidth="1"/>
    <col min="7685" max="7685" width="7.140625" customWidth="1"/>
    <col min="7686" max="7686" width="7.28515625" customWidth="1"/>
    <col min="7690" max="7690" width="12.140625" customWidth="1"/>
    <col min="7693" max="7693" width="10" bestFit="1" customWidth="1"/>
    <col min="7937" max="7937" width="10.140625" bestFit="1" customWidth="1"/>
    <col min="7940" max="7940" width="7" customWidth="1"/>
    <col min="7941" max="7941" width="7.140625" customWidth="1"/>
    <col min="7942" max="7942" width="7.28515625" customWidth="1"/>
    <col min="7946" max="7946" width="12.140625" customWidth="1"/>
    <col min="7949" max="7949" width="10" bestFit="1" customWidth="1"/>
    <col min="8193" max="8193" width="10.140625" bestFit="1" customWidth="1"/>
    <col min="8196" max="8196" width="7" customWidth="1"/>
    <col min="8197" max="8197" width="7.140625" customWidth="1"/>
    <col min="8198" max="8198" width="7.28515625" customWidth="1"/>
    <col min="8202" max="8202" width="12.140625" customWidth="1"/>
    <col min="8205" max="8205" width="10" bestFit="1" customWidth="1"/>
    <col min="8449" max="8449" width="10.140625" bestFit="1" customWidth="1"/>
    <col min="8452" max="8452" width="7" customWidth="1"/>
    <col min="8453" max="8453" width="7.140625" customWidth="1"/>
    <col min="8454" max="8454" width="7.28515625" customWidth="1"/>
    <col min="8458" max="8458" width="12.140625" customWidth="1"/>
    <col min="8461" max="8461" width="10" bestFit="1" customWidth="1"/>
    <col min="8705" max="8705" width="10.140625" bestFit="1" customWidth="1"/>
    <col min="8708" max="8708" width="7" customWidth="1"/>
    <col min="8709" max="8709" width="7.140625" customWidth="1"/>
    <col min="8710" max="8710" width="7.28515625" customWidth="1"/>
    <col min="8714" max="8714" width="12.140625" customWidth="1"/>
    <col min="8717" max="8717" width="10" bestFit="1" customWidth="1"/>
    <col min="8961" max="8961" width="10.140625" bestFit="1" customWidth="1"/>
    <col min="8964" max="8964" width="7" customWidth="1"/>
    <col min="8965" max="8965" width="7.140625" customWidth="1"/>
    <col min="8966" max="8966" width="7.28515625" customWidth="1"/>
    <col min="8970" max="8970" width="12.140625" customWidth="1"/>
    <col min="8973" max="8973" width="10" bestFit="1" customWidth="1"/>
    <col min="9217" max="9217" width="10.140625" bestFit="1" customWidth="1"/>
    <col min="9220" max="9220" width="7" customWidth="1"/>
    <col min="9221" max="9221" width="7.140625" customWidth="1"/>
    <col min="9222" max="9222" width="7.28515625" customWidth="1"/>
    <col min="9226" max="9226" width="12.140625" customWidth="1"/>
    <col min="9229" max="9229" width="10" bestFit="1" customWidth="1"/>
    <col min="9473" max="9473" width="10.140625" bestFit="1" customWidth="1"/>
    <col min="9476" max="9476" width="7" customWidth="1"/>
    <col min="9477" max="9477" width="7.140625" customWidth="1"/>
    <col min="9478" max="9478" width="7.28515625" customWidth="1"/>
    <col min="9482" max="9482" width="12.140625" customWidth="1"/>
    <col min="9485" max="9485" width="10" bestFit="1" customWidth="1"/>
    <col min="9729" max="9729" width="10.140625" bestFit="1" customWidth="1"/>
    <col min="9732" max="9732" width="7" customWidth="1"/>
    <col min="9733" max="9733" width="7.140625" customWidth="1"/>
    <col min="9734" max="9734" width="7.28515625" customWidth="1"/>
    <col min="9738" max="9738" width="12.140625" customWidth="1"/>
    <col min="9741" max="9741" width="10" bestFit="1" customWidth="1"/>
    <col min="9985" max="9985" width="10.140625" bestFit="1" customWidth="1"/>
    <col min="9988" max="9988" width="7" customWidth="1"/>
    <col min="9989" max="9989" width="7.140625" customWidth="1"/>
    <col min="9990" max="9990" width="7.28515625" customWidth="1"/>
    <col min="9994" max="9994" width="12.140625" customWidth="1"/>
    <col min="9997" max="9997" width="10" bestFit="1" customWidth="1"/>
    <col min="10241" max="10241" width="10.140625" bestFit="1" customWidth="1"/>
    <col min="10244" max="10244" width="7" customWidth="1"/>
    <col min="10245" max="10245" width="7.140625" customWidth="1"/>
    <col min="10246" max="10246" width="7.28515625" customWidth="1"/>
    <col min="10250" max="10250" width="12.140625" customWidth="1"/>
    <col min="10253" max="10253" width="10" bestFit="1" customWidth="1"/>
    <col min="10497" max="10497" width="10.140625" bestFit="1" customWidth="1"/>
    <col min="10500" max="10500" width="7" customWidth="1"/>
    <col min="10501" max="10501" width="7.140625" customWidth="1"/>
    <col min="10502" max="10502" width="7.28515625" customWidth="1"/>
    <col min="10506" max="10506" width="12.140625" customWidth="1"/>
    <col min="10509" max="10509" width="10" bestFit="1" customWidth="1"/>
    <col min="10753" max="10753" width="10.140625" bestFit="1" customWidth="1"/>
    <col min="10756" max="10756" width="7" customWidth="1"/>
    <col min="10757" max="10757" width="7.140625" customWidth="1"/>
    <col min="10758" max="10758" width="7.28515625" customWidth="1"/>
    <col min="10762" max="10762" width="12.140625" customWidth="1"/>
    <col min="10765" max="10765" width="10" bestFit="1" customWidth="1"/>
    <col min="11009" max="11009" width="10.140625" bestFit="1" customWidth="1"/>
    <col min="11012" max="11012" width="7" customWidth="1"/>
    <col min="11013" max="11013" width="7.140625" customWidth="1"/>
    <col min="11014" max="11014" width="7.28515625" customWidth="1"/>
    <col min="11018" max="11018" width="12.140625" customWidth="1"/>
    <col min="11021" max="11021" width="10" bestFit="1" customWidth="1"/>
    <col min="11265" max="11265" width="10.140625" bestFit="1" customWidth="1"/>
    <col min="11268" max="11268" width="7" customWidth="1"/>
    <col min="11269" max="11269" width="7.140625" customWidth="1"/>
    <col min="11270" max="11270" width="7.28515625" customWidth="1"/>
    <col min="11274" max="11274" width="12.140625" customWidth="1"/>
    <col min="11277" max="11277" width="10" bestFit="1" customWidth="1"/>
    <col min="11521" max="11521" width="10.140625" bestFit="1" customWidth="1"/>
    <col min="11524" max="11524" width="7" customWidth="1"/>
    <col min="11525" max="11525" width="7.140625" customWidth="1"/>
    <col min="11526" max="11526" width="7.28515625" customWidth="1"/>
    <col min="11530" max="11530" width="12.140625" customWidth="1"/>
    <col min="11533" max="11533" width="10" bestFit="1" customWidth="1"/>
    <col min="11777" max="11777" width="10.140625" bestFit="1" customWidth="1"/>
    <col min="11780" max="11780" width="7" customWidth="1"/>
    <col min="11781" max="11781" width="7.140625" customWidth="1"/>
    <col min="11782" max="11782" width="7.28515625" customWidth="1"/>
    <col min="11786" max="11786" width="12.140625" customWidth="1"/>
    <col min="11789" max="11789" width="10" bestFit="1" customWidth="1"/>
    <col min="12033" max="12033" width="10.140625" bestFit="1" customWidth="1"/>
    <col min="12036" max="12036" width="7" customWidth="1"/>
    <col min="12037" max="12037" width="7.140625" customWidth="1"/>
    <col min="12038" max="12038" width="7.28515625" customWidth="1"/>
    <col min="12042" max="12042" width="12.140625" customWidth="1"/>
    <col min="12045" max="12045" width="10" bestFit="1" customWidth="1"/>
    <col min="12289" max="12289" width="10.140625" bestFit="1" customWidth="1"/>
    <col min="12292" max="12292" width="7" customWidth="1"/>
    <col min="12293" max="12293" width="7.140625" customWidth="1"/>
    <col min="12294" max="12294" width="7.28515625" customWidth="1"/>
    <col min="12298" max="12298" width="12.140625" customWidth="1"/>
    <col min="12301" max="12301" width="10" bestFit="1" customWidth="1"/>
    <col min="12545" max="12545" width="10.140625" bestFit="1" customWidth="1"/>
    <col min="12548" max="12548" width="7" customWidth="1"/>
    <col min="12549" max="12549" width="7.140625" customWidth="1"/>
    <col min="12550" max="12550" width="7.28515625" customWidth="1"/>
    <col min="12554" max="12554" width="12.140625" customWidth="1"/>
    <col min="12557" max="12557" width="10" bestFit="1" customWidth="1"/>
    <col min="12801" max="12801" width="10.140625" bestFit="1" customWidth="1"/>
    <col min="12804" max="12804" width="7" customWidth="1"/>
    <col min="12805" max="12805" width="7.140625" customWidth="1"/>
    <col min="12806" max="12806" width="7.28515625" customWidth="1"/>
    <col min="12810" max="12810" width="12.140625" customWidth="1"/>
    <col min="12813" max="12813" width="10" bestFit="1" customWidth="1"/>
    <col min="13057" max="13057" width="10.140625" bestFit="1" customWidth="1"/>
    <col min="13060" max="13060" width="7" customWidth="1"/>
    <col min="13061" max="13061" width="7.140625" customWidth="1"/>
    <col min="13062" max="13062" width="7.28515625" customWidth="1"/>
    <col min="13066" max="13066" width="12.140625" customWidth="1"/>
    <col min="13069" max="13069" width="10" bestFit="1" customWidth="1"/>
    <col min="13313" max="13313" width="10.140625" bestFit="1" customWidth="1"/>
    <col min="13316" max="13316" width="7" customWidth="1"/>
    <col min="13317" max="13317" width="7.140625" customWidth="1"/>
    <col min="13318" max="13318" width="7.28515625" customWidth="1"/>
    <col min="13322" max="13322" width="12.140625" customWidth="1"/>
    <col min="13325" max="13325" width="10" bestFit="1" customWidth="1"/>
    <col min="13569" max="13569" width="10.140625" bestFit="1" customWidth="1"/>
    <col min="13572" max="13572" width="7" customWidth="1"/>
    <col min="13573" max="13573" width="7.140625" customWidth="1"/>
    <col min="13574" max="13574" width="7.28515625" customWidth="1"/>
    <col min="13578" max="13578" width="12.140625" customWidth="1"/>
    <col min="13581" max="13581" width="10" bestFit="1" customWidth="1"/>
    <col min="13825" max="13825" width="10.140625" bestFit="1" customWidth="1"/>
    <col min="13828" max="13828" width="7" customWidth="1"/>
    <col min="13829" max="13829" width="7.140625" customWidth="1"/>
    <col min="13830" max="13830" width="7.28515625" customWidth="1"/>
    <col min="13834" max="13834" width="12.140625" customWidth="1"/>
    <col min="13837" max="13837" width="10" bestFit="1" customWidth="1"/>
    <col min="14081" max="14081" width="10.140625" bestFit="1" customWidth="1"/>
    <col min="14084" max="14084" width="7" customWidth="1"/>
    <col min="14085" max="14085" width="7.140625" customWidth="1"/>
    <col min="14086" max="14086" width="7.28515625" customWidth="1"/>
    <col min="14090" max="14090" width="12.140625" customWidth="1"/>
    <col min="14093" max="14093" width="10" bestFit="1" customWidth="1"/>
    <col min="14337" max="14337" width="10.140625" bestFit="1" customWidth="1"/>
    <col min="14340" max="14340" width="7" customWidth="1"/>
    <col min="14341" max="14341" width="7.140625" customWidth="1"/>
    <col min="14342" max="14342" width="7.28515625" customWidth="1"/>
    <col min="14346" max="14346" width="12.140625" customWidth="1"/>
    <col min="14349" max="14349" width="10" bestFit="1" customWidth="1"/>
    <col min="14593" max="14593" width="10.140625" bestFit="1" customWidth="1"/>
    <col min="14596" max="14596" width="7" customWidth="1"/>
    <col min="14597" max="14597" width="7.140625" customWidth="1"/>
    <col min="14598" max="14598" width="7.28515625" customWidth="1"/>
    <col min="14602" max="14602" width="12.140625" customWidth="1"/>
    <col min="14605" max="14605" width="10" bestFit="1" customWidth="1"/>
    <col min="14849" max="14849" width="10.140625" bestFit="1" customWidth="1"/>
    <col min="14852" max="14852" width="7" customWidth="1"/>
    <col min="14853" max="14853" width="7.140625" customWidth="1"/>
    <col min="14854" max="14854" width="7.28515625" customWidth="1"/>
    <col min="14858" max="14858" width="12.140625" customWidth="1"/>
    <col min="14861" max="14861" width="10" bestFit="1" customWidth="1"/>
    <col min="15105" max="15105" width="10.140625" bestFit="1" customWidth="1"/>
    <col min="15108" max="15108" width="7" customWidth="1"/>
    <col min="15109" max="15109" width="7.140625" customWidth="1"/>
    <col min="15110" max="15110" width="7.28515625" customWidth="1"/>
    <col min="15114" max="15114" width="12.140625" customWidth="1"/>
    <col min="15117" max="15117" width="10" bestFit="1" customWidth="1"/>
    <col min="15361" max="15361" width="10.140625" bestFit="1" customWidth="1"/>
    <col min="15364" max="15364" width="7" customWidth="1"/>
    <col min="15365" max="15365" width="7.140625" customWidth="1"/>
    <col min="15366" max="15366" width="7.28515625" customWidth="1"/>
    <col min="15370" max="15370" width="12.140625" customWidth="1"/>
    <col min="15373" max="15373" width="10" bestFit="1" customWidth="1"/>
    <col min="15617" max="15617" width="10.140625" bestFit="1" customWidth="1"/>
    <col min="15620" max="15620" width="7" customWidth="1"/>
    <col min="15621" max="15621" width="7.140625" customWidth="1"/>
    <col min="15622" max="15622" width="7.28515625" customWidth="1"/>
    <col min="15626" max="15626" width="12.140625" customWidth="1"/>
    <col min="15629" max="15629" width="10" bestFit="1" customWidth="1"/>
    <col min="15873" max="15873" width="10.140625" bestFit="1" customWidth="1"/>
    <col min="15876" max="15876" width="7" customWidth="1"/>
    <col min="15877" max="15877" width="7.140625" customWidth="1"/>
    <col min="15878" max="15878" width="7.28515625" customWidth="1"/>
    <col min="15882" max="15882" width="12.140625" customWidth="1"/>
    <col min="15885" max="15885" width="10" bestFit="1" customWidth="1"/>
    <col min="16129" max="16129" width="10.140625" bestFit="1" customWidth="1"/>
    <col min="16132" max="16132" width="7" customWidth="1"/>
    <col min="16133" max="16133" width="7.140625" customWidth="1"/>
    <col min="16134" max="16134" width="7.28515625" customWidth="1"/>
    <col min="16138" max="16138" width="12.140625" customWidth="1"/>
    <col min="16141" max="16141" width="10" bestFit="1" customWidth="1"/>
  </cols>
  <sheetData>
    <row r="1" spans="3:13" s="1" customFormat="1" ht="12.75" x14ac:dyDescent="0.2">
      <c r="C1" s="2" t="s">
        <v>20</v>
      </c>
      <c r="D1" s="2"/>
      <c r="E1" s="3"/>
      <c r="F1" s="2"/>
      <c r="G1" s="2"/>
      <c r="H1" s="2"/>
      <c r="I1" s="2"/>
      <c r="J1" s="2"/>
      <c r="K1" s="2"/>
      <c r="L1" s="4"/>
      <c r="M1" s="5"/>
    </row>
    <row r="2" spans="3:13" ht="18.75" thickBot="1" x14ac:dyDescent="0.3">
      <c r="C2" s="6" t="s">
        <v>21</v>
      </c>
      <c r="D2" s="7"/>
      <c r="E2" s="8"/>
      <c r="F2" s="9"/>
      <c r="G2" s="9"/>
      <c r="H2" s="10"/>
      <c r="J2" s="11"/>
      <c r="L2" s="12"/>
      <c r="M2" s="12"/>
    </row>
    <row r="3" spans="3:13" ht="15.75" thickBot="1" x14ac:dyDescent="0.3">
      <c r="C3" s="102" t="s">
        <v>0</v>
      </c>
      <c r="D3" s="102"/>
      <c r="E3" s="102"/>
      <c r="F3" s="102"/>
      <c r="G3" s="13"/>
      <c r="H3" s="14"/>
      <c r="I3" s="15"/>
      <c r="J3" s="11"/>
      <c r="K3" s="16"/>
      <c r="L3" s="12"/>
      <c r="M3" s="12"/>
    </row>
    <row r="4" spans="3:13" ht="15.75" thickBot="1" x14ac:dyDescent="0.3">
      <c r="C4" s="103" t="s">
        <v>1</v>
      </c>
      <c r="D4" s="103"/>
      <c r="E4" s="103"/>
      <c r="F4" s="17"/>
      <c r="G4" s="13"/>
      <c r="H4" s="14"/>
      <c r="I4" s="14"/>
      <c r="J4" s="16"/>
      <c r="K4" s="16"/>
      <c r="L4" s="12"/>
      <c r="M4" s="12"/>
    </row>
    <row r="5" spans="3:13" ht="24" thickBot="1" x14ac:dyDescent="0.3">
      <c r="C5" s="104" t="s">
        <v>2</v>
      </c>
      <c r="D5" s="104"/>
      <c r="E5" s="104"/>
      <c r="F5" s="18" t="s">
        <v>3</v>
      </c>
      <c r="G5" s="19"/>
      <c r="H5" s="16"/>
      <c r="I5" s="16"/>
      <c r="J5" s="16"/>
      <c r="K5" s="16"/>
      <c r="L5" s="12"/>
      <c r="M5" s="12"/>
    </row>
    <row r="6" spans="3:13" ht="16.5" thickBot="1" x14ac:dyDescent="0.3">
      <c r="C6" s="101" t="s">
        <v>4</v>
      </c>
      <c r="D6" s="101"/>
      <c r="E6" s="101"/>
      <c r="F6" s="20"/>
      <c r="G6" s="21" t="s">
        <v>5</v>
      </c>
      <c r="H6" s="22" t="s">
        <v>22</v>
      </c>
      <c r="I6" s="23"/>
      <c r="J6" s="24"/>
      <c r="K6" s="16"/>
      <c r="L6" s="12"/>
      <c r="M6" s="12"/>
    </row>
    <row r="7" spans="3:13" ht="15.75" thickBot="1" x14ac:dyDescent="0.3">
      <c r="C7" s="101" t="s">
        <v>6</v>
      </c>
      <c r="D7" s="101"/>
      <c r="E7" s="101"/>
      <c r="F7" s="25"/>
      <c r="G7" s="26"/>
      <c r="H7" s="14"/>
      <c r="I7" s="16"/>
      <c r="J7" s="16"/>
      <c r="K7" s="16"/>
      <c r="L7" s="12"/>
      <c r="M7" s="12"/>
    </row>
    <row r="8" spans="3:13" ht="15.75" thickBot="1" x14ac:dyDescent="0.3">
      <c r="C8" s="101" t="s">
        <v>7</v>
      </c>
      <c r="D8" s="101"/>
      <c r="E8" s="101"/>
      <c r="F8" s="97" t="s">
        <v>23</v>
      </c>
      <c r="G8" s="27"/>
      <c r="H8" s="14"/>
      <c r="I8" s="16"/>
      <c r="J8" s="16"/>
      <c r="K8" s="16"/>
      <c r="L8" s="12"/>
      <c r="M8" s="12"/>
    </row>
    <row r="9" spans="3:13" x14ac:dyDescent="0.25">
      <c r="C9" s="98"/>
      <c r="D9" s="98"/>
      <c r="E9" s="98"/>
      <c r="F9" s="99"/>
      <c r="G9" s="27"/>
      <c r="H9" s="14"/>
      <c r="I9" s="16"/>
      <c r="J9" s="16"/>
      <c r="K9" s="16"/>
      <c r="L9" s="12"/>
      <c r="M9" s="12"/>
    </row>
    <row r="10" spans="3:13" ht="22.5" customHeight="1" x14ac:dyDescent="0.25">
      <c r="C10" s="100" t="s">
        <v>24</v>
      </c>
      <c r="D10" s="100"/>
      <c r="E10" s="100"/>
      <c r="F10" s="100"/>
      <c r="G10" s="100"/>
      <c r="H10" s="100"/>
      <c r="I10" s="100"/>
      <c r="J10" s="100"/>
      <c r="K10" s="100"/>
      <c r="L10" s="12"/>
      <c r="M10" s="12"/>
    </row>
    <row r="11" spans="3:13" ht="15.75" thickBot="1" x14ac:dyDescent="0.3">
      <c r="C11" s="28"/>
      <c r="D11" s="28"/>
      <c r="E11" s="8"/>
      <c r="F11" s="29"/>
      <c r="G11" s="29"/>
      <c r="H11" s="14"/>
      <c r="I11" s="16"/>
      <c r="J11" s="16"/>
      <c r="K11" s="16"/>
      <c r="L11" s="30" t="s">
        <v>8</v>
      </c>
      <c r="M11" s="12"/>
    </row>
    <row r="12" spans="3:13" s="31" customFormat="1" ht="45.75" thickBot="1" x14ac:dyDescent="0.25">
      <c r="C12" s="32" t="s">
        <v>9</v>
      </c>
      <c r="D12" s="33" t="s">
        <v>10</v>
      </c>
      <c r="E12" s="34" t="s">
        <v>6</v>
      </c>
      <c r="F12" s="33" t="s">
        <v>11</v>
      </c>
      <c r="G12" s="33" t="s">
        <v>12</v>
      </c>
      <c r="H12" s="33" t="s">
        <v>13</v>
      </c>
      <c r="I12" s="33" t="s">
        <v>14</v>
      </c>
      <c r="J12" s="33" t="s">
        <v>15</v>
      </c>
      <c r="K12" s="35" t="s">
        <v>16</v>
      </c>
      <c r="L12" s="12"/>
      <c r="M12" s="12"/>
    </row>
    <row r="13" spans="3:13" ht="0.75" customHeight="1" x14ac:dyDescent="0.25">
      <c r="C13" s="36" t="e">
        <f>#REF!</f>
        <v>#REF!</v>
      </c>
      <c r="D13" s="37">
        <f>F6</f>
        <v>0</v>
      </c>
      <c r="E13" s="38">
        <f>F7</f>
        <v>0</v>
      </c>
      <c r="F13" s="39">
        <f>D13+E13</f>
        <v>0</v>
      </c>
      <c r="G13" s="40"/>
      <c r="H13" s="41"/>
      <c r="I13" s="41"/>
      <c r="J13" s="42"/>
      <c r="K13" s="43"/>
      <c r="L13" s="12"/>
      <c r="M13" s="12"/>
    </row>
    <row r="14" spans="3:13" ht="3" customHeight="1" x14ac:dyDescent="0.25">
      <c r="C14" s="44">
        <v>40908</v>
      </c>
      <c r="D14" s="45">
        <f t="shared" ref="D14:E29" si="0">D13</f>
        <v>0</v>
      </c>
      <c r="E14" s="46">
        <f t="shared" si="0"/>
        <v>0</v>
      </c>
      <c r="F14" s="39">
        <f>D14+E14</f>
        <v>0</v>
      </c>
      <c r="G14" s="47">
        <v>0</v>
      </c>
      <c r="H14" s="47" t="e">
        <f>J13*F14*(C14-C13)/365</f>
        <v>#REF!</v>
      </c>
      <c r="I14" s="48" t="e">
        <f t="shared" ref="I14:I77" si="1">G14+H14</f>
        <v>#REF!</v>
      </c>
      <c r="J14" s="47"/>
      <c r="K14" s="49">
        <v>30</v>
      </c>
      <c r="L14" s="12"/>
      <c r="M14" s="12"/>
    </row>
    <row r="15" spans="3:13" ht="13.5" hidden="1" customHeight="1" x14ac:dyDescent="0.25">
      <c r="C15" s="50">
        <v>40939</v>
      </c>
      <c r="D15" s="45">
        <f t="shared" si="0"/>
        <v>0</v>
      </c>
      <c r="E15" s="46">
        <f t="shared" si="0"/>
        <v>0</v>
      </c>
      <c r="F15" s="39">
        <f t="shared" ref="F15:F78" si="2">D15+E15</f>
        <v>0</v>
      </c>
      <c r="G15" s="47">
        <v>0</v>
      </c>
      <c r="H15" s="47">
        <f>J14*F15*(C15-C14)/366</f>
        <v>0</v>
      </c>
      <c r="I15" s="48">
        <f t="shared" si="1"/>
        <v>0</v>
      </c>
      <c r="J15" s="47"/>
      <c r="K15" s="49">
        <v>31</v>
      </c>
      <c r="L15" s="12"/>
      <c r="M15" s="12"/>
    </row>
    <row r="16" spans="3:13" ht="13.5" hidden="1" customHeight="1" x14ac:dyDescent="0.25">
      <c r="C16" s="51">
        <v>40968</v>
      </c>
      <c r="D16" s="45">
        <f t="shared" si="0"/>
        <v>0</v>
      </c>
      <c r="E16" s="46">
        <f t="shared" si="0"/>
        <v>0</v>
      </c>
      <c r="F16" s="39">
        <f t="shared" si="2"/>
        <v>0</v>
      </c>
      <c r="G16" s="47">
        <v>0</v>
      </c>
      <c r="H16" s="47">
        <f t="shared" ref="H16:H26" si="3">J15*F16*(C16-C15)/366</f>
        <v>0</v>
      </c>
      <c r="I16" s="48">
        <f t="shared" si="1"/>
        <v>0</v>
      </c>
      <c r="J16" s="47"/>
      <c r="K16" s="49">
        <f>C16-C15</f>
        <v>29</v>
      </c>
      <c r="L16" s="12"/>
      <c r="M16" s="12"/>
    </row>
    <row r="17" spans="3:13" ht="16.5" hidden="1" customHeight="1" x14ac:dyDescent="0.25">
      <c r="C17" s="51">
        <v>40999</v>
      </c>
      <c r="D17" s="45">
        <f t="shared" si="0"/>
        <v>0</v>
      </c>
      <c r="E17" s="46">
        <f t="shared" si="0"/>
        <v>0</v>
      </c>
      <c r="F17" s="39">
        <f t="shared" si="2"/>
        <v>0</v>
      </c>
      <c r="G17" s="47"/>
      <c r="H17" s="47">
        <f t="shared" si="3"/>
        <v>0</v>
      </c>
      <c r="I17" s="48">
        <f t="shared" si="1"/>
        <v>0</v>
      </c>
      <c r="J17" s="47"/>
      <c r="K17" s="49">
        <f>C17-C16</f>
        <v>31</v>
      </c>
      <c r="L17" s="12"/>
      <c r="M17" s="12"/>
    </row>
    <row r="18" spans="3:13" ht="13.5" hidden="1" customHeight="1" x14ac:dyDescent="0.25">
      <c r="C18" s="50">
        <v>41029</v>
      </c>
      <c r="D18" s="45">
        <f t="shared" si="0"/>
        <v>0</v>
      </c>
      <c r="E18" s="46">
        <f t="shared" si="0"/>
        <v>0</v>
      </c>
      <c r="F18" s="39">
        <f t="shared" si="2"/>
        <v>0</v>
      </c>
      <c r="G18" s="47"/>
      <c r="H18" s="47">
        <f t="shared" si="3"/>
        <v>0</v>
      </c>
      <c r="I18" s="48">
        <f t="shared" si="1"/>
        <v>0</v>
      </c>
      <c r="J18" s="47"/>
      <c r="K18" s="49">
        <f t="shared" ref="K18:K81" si="4">C18-C17</f>
        <v>30</v>
      </c>
      <c r="L18" s="12"/>
      <c r="M18" s="12"/>
    </row>
    <row r="19" spans="3:13" ht="13.5" hidden="1" customHeight="1" x14ac:dyDescent="0.25">
      <c r="C19" s="51">
        <v>41060</v>
      </c>
      <c r="D19" s="45">
        <f t="shared" si="0"/>
        <v>0</v>
      </c>
      <c r="E19" s="46">
        <f t="shared" si="0"/>
        <v>0</v>
      </c>
      <c r="F19" s="39">
        <f t="shared" si="2"/>
        <v>0</v>
      </c>
      <c r="G19" s="47"/>
      <c r="H19" s="47">
        <f t="shared" si="3"/>
        <v>0</v>
      </c>
      <c r="I19" s="48">
        <f t="shared" si="1"/>
        <v>0</v>
      </c>
      <c r="J19" s="47"/>
      <c r="K19" s="49">
        <f t="shared" si="4"/>
        <v>31</v>
      </c>
      <c r="L19" s="12"/>
      <c r="M19" s="12"/>
    </row>
    <row r="20" spans="3:13" ht="12.75" hidden="1" customHeight="1" x14ac:dyDescent="0.25">
      <c r="C20" s="51">
        <v>41090</v>
      </c>
      <c r="D20" s="45">
        <f t="shared" si="0"/>
        <v>0</v>
      </c>
      <c r="E20" s="46">
        <f t="shared" si="0"/>
        <v>0</v>
      </c>
      <c r="F20" s="39">
        <f t="shared" si="2"/>
        <v>0</v>
      </c>
      <c r="G20" s="47"/>
      <c r="H20" s="47">
        <f t="shared" si="3"/>
        <v>0</v>
      </c>
      <c r="I20" s="48">
        <f t="shared" si="1"/>
        <v>0</v>
      </c>
      <c r="J20" s="47"/>
      <c r="K20" s="52">
        <f t="shared" si="4"/>
        <v>30</v>
      </c>
      <c r="L20" s="12"/>
      <c r="M20" s="12"/>
    </row>
    <row r="21" spans="3:13" ht="45.75" hidden="1" customHeight="1" x14ac:dyDescent="0.25">
      <c r="C21" s="50">
        <v>41121</v>
      </c>
      <c r="D21" s="45">
        <f t="shared" si="0"/>
        <v>0</v>
      </c>
      <c r="E21" s="46">
        <f t="shared" si="0"/>
        <v>0</v>
      </c>
      <c r="F21" s="39">
        <f t="shared" si="2"/>
        <v>0</v>
      </c>
      <c r="G21" s="47"/>
      <c r="H21" s="47">
        <f t="shared" si="3"/>
        <v>0</v>
      </c>
      <c r="I21" s="48">
        <f t="shared" si="1"/>
        <v>0</v>
      </c>
      <c r="J21" s="47"/>
      <c r="K21" s="49">
        <f t="shared" si="4"/>
        <v>31</v>
      </c>
      <c r="L21" s="12"/>
      <c r="M21" s="12"/>
    </row>
    <row r="22" spans="3:13" ht="12.75" hidden="1" customHeight="1" x14ac:dyDescent="0.25">
      <c r="C22" s="51">
        <v>41152</v>
      </c>
      <c r="D22" s="45">
        <f t="shared" si="0"/>
        <v>0</v>
      </c>
      <c r="E22" s="46">
        <f t="shared" si="0"/>
        <v>0</v>
      </c>
      <c r="F22" s="39">
        <f t="shared" si="2"/>
        <v>0</v>
      </c>
      <c r="G22" s="47"/>
      <c r="H22" s="47">
        <f t="shared" si="3"/>
        <v>0</v>
      </c>
      <c r="I22" s="48">
        <f t="shared" si="1"/>
        <v>0</v>
      </c>
      <c r="J22" s="47"/>
      <c r="K22" s="49">
        <f t="shared" si="4"/>
        <v>31</v>
      </c>
      <c r="L22" s="12"/>
      <c r="M22" s="12"/>
    </row>
    <row r="23" spans="3:13" ht="12.75" hidden="1" customHeight="1" x14ac:dyDescent="0.25">
      <c r="C23" s="51">
        <v>41182</v>
      </c>
      <c r="D23" s="45">
        <f t="shared" si="0"/>
        <v>0</v>
      </c>
      <c r="E23" s="46">
        <f t="shared" si="0"/>
        <v>0</v>
      </c>
      <c r="F23" s="39">
        <f t="shared" si="2"/>
        <v>0</v>
      </c>
      <c r="G23" s="47"/>
      <c r="H23" s="47">
        <f t="shared" si="3"/>
        <v>0</v>
      </c>
      <c r="I23" s="48">
        <f t="shared" si="1"/>
        <v>0</v>
      </c>
      <c r="J23" s="47"/>
      <c r="K23" s="49">
        <f t="shared" si="4"/>
        <v>30</v>
      </c>
      <c r="L23" s="12"/>
      <c r="M23" s="12"/>
    </row>
    <row r="24" spans="3:13" ht="12.75" hidden="1" customHeight="1" x14ac:dyDescent="0.25">
      <c r="C24" s="50">
        <v>41213</v>
      </c>
      <c r="D24" s="45">
        <f t="shared" si="0"/>
        <v>0</v>
      </c>
      <c r="E24" s="46">
        <f t="shared" si="0"/>
        <v>0</v>
      </c>
      <c r="F24" s="39">
        <f t="shared" si="2"/>
        <v>0</v>
      </c>
      <c r="G24" s="47"/>
      <c r="H24" s="47">
        <f t="shared" si="3"/>
        <v>0</v>
      </c>
      <c r="I24" s="48">
        <f t="shared" si="1"/>
        <v>0</v>
      </c>
      <c r="J24" s="47"/>
      <c r="K24" s="49">
        <f t="shared" si="4"/>
        <v>31</v>
      </c>
      <c r="L24" s="12"/>
      <c r="M24" s="12"/>
    </row>
    <row r="25" spans="3:13" ht="12.75" hidden="1" customHeight="1" x14ac:dyDescent="0.25">
      <c r="C25" s="51">
        <v>41243</v>
      </c>
      <c r="D25" s="45">
        <f t="shared" si="0"/>
        <v>0</v>
      </c>
      <c r="E25" s="46">
        <f t="shared" si="0"/>
        <v>0</v>
      </c>
      <c r="F25" s="39">
        <f t="shared" si="2"/>
        <v>0</v>
      </c>
      <c r="G25" s="47"/>
      <c r="H25" s="47">
        <f t="shared" si="3"/>
        <v>0</v>
      </c>
      <c r="I25" s="48">
        <f t="shared" si="1"/>
        <v>0</v>
      </c>
      <c r="J25" s="47"/>
      <c r="K25" s="53">
        <f t="shared" si="4"/>
        <v>30</v>
      </c>
      <c r="L25" s="12"/>
      <c r="M25" s="12"/>
    </row>
    <row r="26" spans="3:13" ht="12.75" hidden="1" customHeight="1" x14ac:dyDescent="0.25">
      <c r="C26" s="44">
        <v>41274</v>
      </c>
      <c r="D26" s="45">
        <f t="shared" si="0"/>
        <v>0</v>
      </c>
      <c r="E26" s="46">
        <f t="shared" si="0"/>
        <v>0</v>
      </c>
      <c r="F26" s="39">
        <f t="shared" si="2"/>
        <v>0</v>
      </c>
      <c r="G26" s="47"/>
      <c r="H26" s="47">
        <f t="shared" si="3"/>
        <v>0</v>
      </c>
      <c r="I26" s="48">
        <f t="shared" si="1"/>
        <v>0</v>
      </c>
      <c r="J26" s="47"/>
      <c r="K26" s="49">
        <f t="shared" si="4"/>
        <v>31</v>
      </c>
      <c r="L26" s="12"/>
      <c r="M26" s="12"/>
    </row>
    <row r="27" spans="3:13" ht="12.75" hidden="1" customHeight="1" x14ac:dyDescent="0.25">
      <c r="C27" s="50">
        <v>41305</v>
      </c>
      <c r="D27" s="45">
        <f t="shared" si="0"/>
        <v>0</v>
      </c>
      <c r="E27" s="46">
        <f t="shared" si="0"/>
        <v>0</v>
      </c>
      <c r="F27" s="39">
        <f t="shared" si="2"/>
        <v>0</v>
      </c>
      <c r="G27" s="47"/>
      <c r="H27" s="47">
        <f>J27*F27*(C27-C26)/365</f>
        <v>0</v>
      </c>
      <c r="I27" s="48">
        <f t="shared" si="1"/>
        <v>0</v>
      </c>
      <c r="J27" s="47"/>
      <c r="K27" s="52">
        <f t="shared" si="4"/>
        <v>31</v>
      </c>
      <c r="L27" s="12"/>
      <c r="M27" s="12"/>
    </row>
    <row r="28" spans="3:13" ht="12.75" hidden="1" customHeight="1" x14ac:dyDescent="0.25">
      <c r="C28" s="51">
        <v>41333</v>
      </c>
      <c r="D28" s="45">
        <f t="shared" si="0"/>
        <v>0</v>
      </c>
      <c r="E28" s="46">
        <f t="shared" si="0"/>
        <v>0</v>
      </c>
      <c r="F28" s="39">
        <f t="shared" si="2"/>
        <v>0</v>
      </c>
      <c r="G28" s="47"/>
      <c r="H28" s="47">
        <f>J27*F28*(C28-C27)/365</f>
        <v>0</v>
      </c>
      <c r="I28" s="48">
        <f t="shared" si="1"/>
        <v>0</v>
      </c>
      <c r="J28" s="47"/>
      <c r="K28" s="49">
        <f t="shared" si="4"/>
        <v>28</v>
      </c>
      <c r="L28" s="12"/>
      <c r="M28" s="12"/>
    </row>
    <row r="29" spans="3:13" ht="12.75" hidden="1" customHeight="1" x14ac:dyDescent="0.25">
      <c r="C29" s="51">
        <v>41364</v>
      </c>
      <c r="D29" s="45">
        <f t="shared" si="0"/>
        <v>0</v>
      </c>
      <c r="E29" s="46">
        <f t="shared" si="0"/>
        <v>0</v>
      </c>
      <c r="F29" s="39">
        <f t="shared" si="2"/>
        <v>0</v>
      </c>
      <c r="G29" s="47"/>
      <c r="H29" s="47">
        <f t="shared" ref="H29:H61" si="5">J28*F29*(C29-C28)/365</f>
        <v>0</v>
      </c>
      <c r="I29" s="48">
        <f t="shared" si="1"/>
        <v>0</v>
      </c>
      <c r="J29" s="47"/>
      <c r="K29" s="49">
        <f t="shared" si="4"/>
        <v>31</v>
      </c>
      <c r="L29" s="54">
        <f>H27+H28+H29</f>
        <v>0</v>
      </c>
      <c r="M29" s="54"/>
    </row>
    <row r="30" spans="3:13" ht="12.75" hidden="1" customHeight="1" x14ac:dyDescent="0.25">
      <c r="C30" s="50">
        <v>41394</v>
      </c>
      <c r="D30" s="45">
        <f t="shared" ref="D30:E45" si="6">D29</f>
        <v>0</v>
      </c>
      <c r="E30" s="46">
        <f t="shared" si="6"/>
        <v>0</v>
      </c>
      <c r="F30" s="39">
        <f t="shared" si="2"/>
        <v>0</v>
      </c>
      <c r="G30" s="47"/>
      <c r="H30" s="47">
        <f t="shared" si="5"/>
        <v>0</v>
      </c>
      <c r="I30" s="48">
        <f t="shared" si="1"/>
        <v>0</v>
      </c>
      <c r="J30" s="47"/>
      <c r="K30" s="49">
        <f t="shared" si="4"/>
        <v>30</v>
      </c>
      <c r="L30" s="12"/>
      <c r="M30" s="12"/>
    </row>
    <row r="31" spans="3:13" ht="12.75" hidden="1" customHeight="1" x14ac:dyDescent="0.25">
      <c r="C31" s="51">
        <v>41425</v>
      </c>
      <c r="D31" s="45">
        <f t="shared" si="6"/>
        <v>0</v>
      </c>
      <c r="E31" s="46">
        <f t="shared" si="6"/>
        <v>0</v>
      </c>
      <c r="F31" s="39">
        <f t="shared" si="2"/>
        <v>0</v>
      </c>
      <c r="G31" s="47"/>
      <c r="H31" s="47">
        <f t="shared" si="5"/>
        <v>0</v>
      </c>
      <c r="I31" s="48">
        <f t="shared" si="1"/>
        <v>0</v>
      </c>
      <c r="J31" s="47"/>
      <c r="K31" s="49">
        <f t="shared" si="4"/>
        <v>31</v>
      </c>
      <c r="L31" s="12"/>
      <c r="M31" s="12"/>
    </row>
    <row r="32" spans="3:13" ht="12.75" hidden="1" customHeight="1" x14ac:dyDescent="0.25">
      <c r="C32" s="51">
        <v>41455</v>
      </c>
      <c r="D32" s="45">
        <f t="shared" si="6"/>
        <v>0</v>
      </c>
      <c r="E32" s="46">
        <f t="shared" si="6"/>
        <v>0</v>
      </c>
      <c r="F32" s="39">
        <f t="shared" si="2"/>
        <v>0</v>
      </c>
      <c r="G32" s="47"/>
      <c r="H32" s="47">
        <f t="shared" si="5"/>
        <v>0</v>
      </c>
      <c r="I32" s="48">
        <f t="shared" si="1"/>
        <v>0</v>
      </c>
      <c r="J32" s="47"/>
      <c r="K32" s="52">
        <f t="shared" si="4"/>
        <v>30</v>
      </c>
      <c r="L32" s="54">
        <f>H30+H31+H32</f>
        <v>0</v>
      </c>
      <c r="M32" s="54"/>
    </row>
    <row r="33" spans="3:13" ht="12.75" hidden="1" customHeight="1" x14ac:dyDescent="0.25">
      <c r="C33" s="50">
        <v>41486</v>
      </c>
      <c r="D33" s="45">
        <f t="shared" si="6"/>
        <v>0</v>
      </c>
      <c r="E33" s="46">
        <f t="shared" si="6"/>
        <v>0</v>
      </c>
      <c r="F33" s="39">
        <f t="shared" si="2"/>
        <v>0</v>
      </c>
      <c r="G33" s="47"/>
      <c r="H33" s="47">
        <f t="shared" si="5"/>
        <v>0</v>
      </c>
      <c r="I33" s="48">
        <f t="shared" si="1"/>
        <v>0</v>
      </c>
      <c r="J33" s="47"/>
      <c r="K33" s="53">
        <f t="shared" si="4"/>
        <v>31</v>
      </c>
      <c r="L33" s="12"/>
      <c r="M33" s="12"/>
    </row>
    <row r="34" spans="3:13" ht="12.75" hidden="1" customHeight="1" x14ac:dyDescent="0.25">
      <c r="C34" s="51">
        <v>41517</v>
      </c>
      <c r="D34" s="45">
        <f t="shared" si="6"/>
        <v>0</v>
      </c>
      <c r="E34" s="46">
        <f t="shared" si="6"/>
        <v>0</v>
      </c>
      <c r="F34" s="39">
        <f t="shared" si="2"/>
        <v>0</v>
      </c>
      <c r="G34" s="47"/>
      <c r="H34" s="47">
        <f t="shared" si="5"/>
        <v>0</v>
      </c>
      <c r="I34" s="48">
        <f t="shared" si="1"/>
        <v>0</v>
      </c>
      <c r="J34" s="47"/>
      <c r="K34" s="53">
        <f t="shared" si="4"/>
        <v>31</v>
      </c>
      <c r="L34" s="12"/>
      <c r="M34" s="12"/>
    </row>
    <row r="35" spans="3:13" ht="12.75" hidden="1" customHeight="1" x14ac:dyDescent="0.25">
      <c r="C35" s="51">
        <v>41547</v>
      </c>
      <c r="D35" s="45">
        <f t="shared" si="6"/>
        <v>0</v>
      </c>
      <c r="E35" s="46">
        <f t="shared" si="6"/>
        <v>0</v>
      </c>
      <c r="F35" s="39">
        <f t="shared" si="2"/>
        <v>0</v>
      </c>
      <c r="G35" s="47"/>
      <c r="H35" s="47">
        <f t="shared" si="5"/>
        <v>0</v>
      </c>
      <c r="I35" s="48">
        <f t="shared" si="1"/>
        <v>0</v>
      </c>
      <c r="J35" s="47"/>
      <c r="K35" s="53">
        <f t="shared" si="4"/>
        <v>30</v>
      </c>
      <c r="L35" s="54">
        <f>H33+H34+H35</f>
        <v>0</v>
      </c>
      <c r="M35" s="54"/>
    </row>
    <row r="36" spans="3:13" ht="12.75" hidden="1" customHeight="1" x14ac:dyDescent="0.25">
      <c r="C36" s="50">
        <v>41578</v>
      </c>
      <c r="D36" s="45">
        <f t="shared" si="6"/>
        <v>0</v>
      </c>
      <c r="E36" s="46">
        <f t="shared" si="6"/>
        <v>0</v>
      </c>
      <c r="F36" s="39">
        <f t="shared" si="2"/>
        <v>0</v>
      </c>
      <c r="G36" s="47"/>
      <c r="H36" s="47">
        <f t="shared" si="5"/>
        <v>0</v>
      </c>
      <c r="I36" s="48">
        <f t="shared" si="1"/>
        <v>0</v>
      </c>
      <c r="J36" s="47"/>
      <c r="K36" s="53">
        <f t="shared" si="4"/>
        <v>31</v>
      </c>
      <c r="L36" s="12"/>
      <c r="M36" s="12"/>
    </row>
    <row r="37" spans="3:13" ht="12.75" hidden="1" customHeight="1" x14ac:dyDescent="0.25">
      <c r="C37" s="51">
        <v>41608</v>
      </c>
      <c r="D37" s="45">
        <f t="shared" si="6"/>
        <v>0</v>
      </c>
      <c r="E37" s="46">
        <f t="shared" si="6"/>
        <v>0</v>
      </c>
      <c r="F37" s="39">
        <f t="shared" si="2"/>
        <v>0</v>
      </c>
      <c r="G37" s="47"/>
      <c r="H37" s="47">
        <f t="shared" si="5"/>
        <v>0</v>
      </c>
      <c r="I37" s="48">
        <f t="shared" si="1"/>
        <v>0</v>
      </c>
      <c r="J37" s="47"/>
      <c r="K37" s="53">
        <f t="shared" si="4"/>
        <v>30</v>
      </c>
      <c r="L37" s="12"/>
      <c r="M37" s="12"/>
    </row>
    <row r="38" spans="3:13" ht="12.75" hidden="1" customHeight="1" x14ac:dyDescent="0.25">
      <c r="C38" s="44">
        <v>41639</v>
      </c>
      <c r="D38" s="45">
        <f t="shared" si="6"/>
        <v>0</v>
      </c>
      <c r="E38" s="46">
        <f t="shared" si="6"/>
        <v>0</v>
      </c>
      <c r="F38" s="39">
        <f t="shared" si="2"/>
        <v>0</v>
      </c>
      <c r="G38" s="47"/>
      <c r="H38" s="47">
        <f t="shared" si="5"/>
        <v>0</v>
      </c>
      <c r="I38" s="48">
        <f t="shared" si="1"/>
        <v>0</v>
      </c>
      <c r="J38" s="47"/>
      <c r="K38" s="49">
        <f t="shared" si="4"/>
        <v>31</v>
      </c>
      <c r="L38" s="54">
        <f>H36+H37+H38</f>
        <v>0</v>
      </c>
      <c r="M38" s="54"/>
    </row>
    <row r="39" spans="3:13" ht="12.75" hidden="1" customHeight="1" x14ac:dyDescent="0.25">
      <c r="C39" s="50">
        <v>41670</v>
      </c>
      <c r="D39" s="45">
        <f t="shared" si="6"/>
        <v>0</v>
      </c>
      <c r="E39" s="46">
        <f t="shared" si="6"/>
        <v>0</v>
      </c>
      <c r="F39" s="39">
        <f t="shared" si="2"/>
        <v>0</v>
      </c>
      <c r="G39" s="47"/>
      <c r="H39" s="47">
        <f t="shared" si="5"/>
        <v>0</v>
      </c>
      <c r="I39" s="48">
        <f t="shared" si="1"/>
        <v>0</v>
      </c>
      <c r="J39" s="47">
        <f t="shared" ref="J39:J49" si="7">J38-G39</f>
        <v>0</v>
      </c>
      <c r="K39" s="55">
        <f t="shared" si="4"/>
        <v>31</v>
      </c>
      <c r="L39" s="12"/>
      <c r="M39" s="12"/>
    </row>
    <row r="40" spans="3:13" ht="12.75" hidden="1" customHeight="1" x14ac:dyDescent="0.25">
      <c r="C40" s="51">
        <v>41698</v>
      </c>
      <c r="D40" s="45">
        <f t="shared" si="6"/>
        <v>0</v>
      </c>
      <c r="E40" s="46">
        <f t="shared" si="6"/>
        <v>0</v>
      </c>
      <c r="F40" s="39">
        <f t="shared" si="2"/>
        <v>0</v>
      </c>
      <c r="G40" s="47"/>
      <c r="H40" s="47">
        <f t="shared" si="5"/>
        <v>0</v>
      </c>
      <c r="I40" s="48">
        <f t="shared" si="1"/>
        <v>0</v>
      </c>
      <c r="J40" s="47">
        <f t="shared" si="7"/>
        <v>0</v>
      </c>
      <c r="K40" s="53">
        <f t="shared" si="4"/>
        <v>28</v>
      </c>
      <c r="L40" s="12"/>
      <c r="M40" s="12"/>
    </row>
    <row r="41" spans="3:13" ht="12.75" hidden="1" customHeight="1" x14ac:dyDescent="0.25">
      <c r="C41" s="51">
        <v>41729</v>
      </c>
      <c r="D41" s="45">
        <f t="shared" si="6"/>
        <v>0</v>
      </c>
      <c r="E41" s="46">
        <f t="shared" si="6"/>
        <v>0</v>
      </c>
      <c r="F41" s="39">
        <f t="shared" si="2"/>
        <v>0</v>
      </c>
      <c r="G41" s="47"/>
      <c r="H41" s="47">
        <f t="shared" si="5"/>
        <v>0</v>
      </c>
      <c r="I41" s="48">
        <f t="shared" si="1"/>
        <v>0</v>
      </c>
      <c r="J41" s="47">
        <f t="shared" si="7"/>
        <v>0</v>
      </c>
      <c r="K41" s="53">
        <f t="shared" si="4"/>
        <v>31</v>
      </c>
      <c r="L41" s="54">
        <f>H39+H40+H41</f>
        <v>0</v>
      </c>
      <c r="M41" s="54"/>
    </row>
    <row r="42" spans="3:13" ht="0.75" hidden="1" customHeight="1" x14ac:dyDescent="0.25">
      <c r="C42" s="50">
        <v>41759</v>
      </c>
      <c r="D42" s="45">
        <f t="shared" si="6"/>
        <v>0</v>
      </c>
      <c r="E42" s="46">
        <f t="shared" si="6"/>
        <v>0</v>
      </c>
      <c r="F42" s="39">
        <f t="shared" si="2"/>
        <v>0</v>
      </c>
      <c r="G42" s="47"/>
      <c r="H42" s="47">
        <f t="shared" si="5"/>
        <v>0</v>
      </c>
      <c r="I42" s="48">
        <f t="shared" si="1"/>
        <v>0</v>
      </c>
      <c r="J42" s="47">
        <f t="shared" si="7"/>
        <v>0</v>
      </c>
      <c r="K42" s="53">
        <f t="shared" si="4"/>
        <v>30</v>
      </c>
      <c r="L42" s="12"/>
      <c r="M42" s="12"/>
    </row>
    <row r="43" spans="3:13" ht="12.75" hidden="1" customHeight="1" x14ac:dyDescent="0.25">
      <c r="C43" s="51">
        <v>41790</v>
      </c>
      <c r="D43" s="45">
        <f t="shared" si="6"/>
        <v>0</v>
      </c>
      <c r="E43" s="46">
        <f t="shared" si="6"/>
        <v>0</v>
      </c>
      <c r="F43" s="39">
        <f t="shared" si="2"/>
        <v>0</v>
      </c>
      <c r="G43" s="47"/>
      <c r="H43" s="47">
        <f t="shared" si="5"/>
        <v>0</v>
      </c>
      <c r="I43" s="48">
        <f t="shared" si="1"/>
        <v>0</v>
      </c>
      <c r="J43" s="47">
        <f t="shared" si="7"/>
        <v>0</v>
      </c>
      <c r="K43" s="53">
        <f t="shared" si="4"/>
        <v>31</v>
      </c>
      <c r="L43" s="12"/>
      <c r="M43" s="12"/>
    </row>
    <row r="44" spans="3:13" ht="12.75" hidden="1" customHeight="1" x14ac:dyDescent="0.25">
      <c r="C44" s="51">
        <v>41820</v>
      </c>
      <c r="D44" s="45">
        <f t="shared" si="6"/>
        <v>0</v>
      </c>
      <c r="E44" s="46">
        <f t="shared" si="6"/>
        <v>0</v>
      </c>
      <c r="F44" s="39">
        <f t="shared" si="2"/>
        <v>0</v>
      </c>
      <c r="G44" s="47"/>
      <c r="H44" s="47">
        <f t="shared" si="5"/>
        <v>0</v>
      </c>
      <c r="I44" s="48">
        <f t="shared" si="1"/>
        <v>0</v>
      </c>
      <c r="J44" s="47">
        <f t="shared" si="7"/>
        <v>0</v>
      </c>
      <c r="K44" s="53">
        <f t="shared" si="4"/>
        <v>30</v>
      </c>
      <c r="L44" s="54">
        <f>H42+H43+H44</f>
        <v>0</v>
      </c>
      <c r="M44" s="54"/>
    </row>
    <row r="45" spans="3:13" ht="12.75" hidden="1" customHeight="1" x14ac:dyDescent="0.25">
      <c r="C45" s="50">
        <v>41851</v>
      </c>
      <c r="D45" s="45">
        <f t="shared" si="6"/>
        <v>0</v>
      </c>
      <c r="E45" s="46">
        <f t="shared" si="6"/>
        <v>0</v>
      </c>
      <c r="F45" s="39">
        <f t="shared" si="2"/>
        <v>0</v>
      </c>
      <c r="G45" s="47"/>
      <c r="H45" s="47">
        <f t="shared" si="5"/>
        <v>0</v>
      </c>
      <c r="I45" s="48">
        <f t="shared" si="1"/>
        <v>0</v>
      </c>
      <c r="J45" s="47">
        <f t="shared" si="7"/>
        <v>0</v>
      </c>
      <c r="K45" s="53">
        <f t="shared" si="4"/>
        <v>31</v>
      </c>
      <c r="L45" s="12"/>
      <c r="M45" s="12"/>
    </row>
    <row r="46" spans="3:13" ht="12.75" hidden="1" customHeight="1" x14ac:dyDescent="0.25">
      <c r="C46" s="51">
        <v>41882</v>
      </c>
      <c r="D46" s="45">
        <f t="shared" ref="D46:E61" si="8">D45</f>
        <v>0</v>
      </c>
      <c r="E46" s="46">
        <f t="shared" si="8"/>
        <v>0</v>
      </c>
      <c r="F46" s="39">
        <f t="shared" si="2"/>
        <v>0</v>
      </c>
      <c r="G46" s="47"/>
      <c r="H46" s="47">
        <f t="shared" si="5"/>
        <v>0</v>
      </c>
      <c r="I46" s="48">
        <f t="shared" si="1"/>
        <v>0</v>
      </c>
      <c r="J46" s="47">
        <f t="shared" si="7"/>
        <v>0</v>
      </c>
      <c r="K46" s="53">
        <f t="shared" si="4"/>
        <v>31</v>
      </c>
      <c r="L46" s="12"/>
      <c r="M46" s="12"/>
    </row>
    <row r="47" spans="3:13" ht="12.75" hidden="1" customHeight="1" x14ac:dyDescent="0.25">
      <c r="C47" s="51">
        <v>41912</v>
      </c>
      <c r="D47" s="45">
        <f t="shared" si="8"/>
        <v>0</v>
      </c>
      <c r="E47" s="46">
        <f t="shared" si="8"/>
        <v>0</v>
      </c>
      <c r="F47" s="39">
        <f t="shared" si="2"/>
        <v>0</v>
      </c>
      <c r="G47" s="47"/>
      <c r="H47" s="47">
        <f t="shared" si="5"/>
        <v>0</v>
      </c>
      <c r="I47" s="48">
        <f t="shared" si="1"/>
        <v>0</v>
      </c>
      <c r="J47" s="47">
        <f t="shared" si="7"/>
        <v>0</v>
      </c>
      <c r="K47" s="53">
        <f t="shared" si="4"/>
        <v>30</v>
      </c>
      <c r="L47" s="54">
        <f>H45+H46+H47</f>
        <v>0</v>
      </c>
      <c r="M47" s="54"/>
    </row>
    <row r="48" spans="3:13" ht="12.75" hidden="1" customHeight="1" x14ac:dyDescent="0.25">
      <c r="C48" s="50">
        <v>41943</v>
      </c>
      <c r="D48" s="45">
        <f t="shared" si="8"/>
        <v>0</v>
      </c>
      <c r="E48" s="46">
        <f t="shared" si="8"/>
        <v>0</v>
      </c>
      <c r="F48" s="39">
        <f t="shared" si="2"/>
        <v>0</v>
      </c>
      <c r="G48" s="47"/>
      <c r="H48" s="47">
        <f t="shared" si="5"/>
        <v>0</v>
      </c>
      <c r="I48" s="48">
        <f t="shared" si="1"/>
        <v>0</v>
      </c>
      <c r="J48" s="47">
        <f t="shared" si="7"/>
        <v>0</v>
      </c>
      <c r="K48" s="53">
        <f t="shared" si="4"/>
        <v>31</v>
      </c>
      <c r="L48" s="12"/>
      <c r="M48" s="12"/>
    </row>
    <row r="49" spans="3:13" ht="12.75" hidden="1" customHeight="1" x14ac:dyDescent="0.25">
      <c r="C49" s="51">
        <v>41973</v>
      </c>
      <c r="D49" s="45">
        <f t="shared" si="8"/>
        <v>0</v>
      </c>
      <c r="E49" s="46">
        <f t="shared" si="8"/>
        <v>0</v>
      </c>
      <c r="F49" s="39">
        <f t="shared" si="2"/>
        <v>0</v>
      </c>
      <c r="G49" s="47"/>
      <c r="H49" s="47">
        <f t="shared" si="5"/>
        <v>0</v>
      </c>
      <c r="I49" s="48">
        <f t="shared" si="1"/>
        <v>0</v>
      </c>
      <c r="J49" s="47">
        <f t="shared" si="7"/>
        <v>0</v>
      </c>
      <c r="K49" s="53">
        <f t="shared" si="4"/>
        <v>30</v>
      </c>
      <c r="L49" s="12"/>
      <c r="M49" s="12"/>
    </row>
    <row r="50" spans="3:13" ht="12.75" hidden="1" customHeight="1" x14ac:dyDescent="0.25">
      <c r="C50" s="44">
        <v>42004</v>
      </c>
      <c r="D50" s="45">
        <f t="shared" si="8"/>
        <v>0</v>
      </c>
      <c r="E50" s="46">
        <f t="shared" si="8"/>
        <v>0</v>
      </c>
      <c r="F50" s="39">
        <f t="shared" si="2"/>
        <v>0</v>
      </c>
      <c r="G50" s="47"/>
      <c r="H50" s="47">
        <f t="shared" si="5"/>
        <v>0</v>
      </c>
      <c r="I50" s="48">
        <f t="shared" si="1"/>
        <v>0</v>
      </c>
      <c r="J50" s="47">
        <v>8500000</v>
      </c>
      <c r="K50" s="49">
        <f t="shared" si="4"/>
        <v>31</v>
      </c>
      <c r="L50" s="54">
        <f>H48+H49+H50</f>
        <v>0</v>
      </c>
      <c r="M50" s="54"/>
    </row>
    <row r="51" spans="3:13" ht="12.75" hidden="1" customHeight="1" x14ac:dyDescent="0.25">
      <c r="C51" s="50">
        <v>42035</v>
      </c>
      <c r="D51" s="45">
        <f t="shared" si="8"/>
        <v>0</v>
      </c>
      <c r="E51" s="46">
        <f t="shared" si="8"/>
        <v>0</v>
      </c>
      <c r="F51" s="39">
        <f t="shared" si="2"/>
        <v>0</v>
      </c>
      <c r="G51" s="47"/>
      <c r="H51" s="47">
        <f t="shared" si="5"/>
        <v>0</v>
      </c>
      <c r="I51" s="48">
        <f t="shared" si="1"/>
        <v>0</v>
      </c>
      <c r="J51" s="47">
        <f t="shared" ref="J51:J61" si="9">J50-G51</f>
        <v>8500000</v>
      </c>
      <c r="K51" s="55">
        <f t="shared" si="4"/>
        <v>31</v>
      </c>
      <c r="L51" s="54"/>
      <c r="M51" s="54"/>
    </row>
    <row r="52" spans="3:13" ht="12.75" hidden="1" customHeight="1" x14ac:dyDescent="0.25">
      <c r="C52" s="51">
        <v>42063</v>
      </c>
      <c r="D52" s="45">
        <f t="shared" si="8"/>
        <v>0</v>
      </c>
      <c r="E52" s="46">
        <f t="shared" si="8"/>
        <v>0</v>
      </c>
      <c r="F52" s="39">
        <f t="shared" si="2"/>
        <v>0</v>
      </c>
      <c r="G52" s="47"/>
      <c r="H52" s="47">
        <f t="shared" si="5"/>
        <v>0</v>
      </c>
      <c r="I52" s="48">
        <f t="shared" si="1"/>
        <v>0</v>
      </c>
      <c r="J52" s="47">
        <f t="shared" si="9"/>
        <v>8500000</v>
      </c>
      <c r="K52" s="53">
        <f t="shared" si="4"/>
        <v>28</v>
      </c>
      <c r="L52" s="54"/>
      <c r="M52" s="54"/>
    </row>
    <row r="53" spans="3:13" ht="12.75" hidden="1" customHeight="1" x14ac:dyDescent="0.25">
      <c r="C53" s="51">
        <v>42094</v>
      </c>
      <c r="D53" s="45">
        <f t="shared" si="8"/>
        <v>0</v>
      </c>
      <c r="E53" s="46">
        <f t="shared" si="8"/>
        <v>0</v>
      </c>
      <c r="F53" s="39">
        <f t="shared" si="2"/>
        <v>0</v>
      </c>
      <c r="G53" s="47">
        <v>125000</v>
      </c>
      <c r="H53" s="47">
        <f t="shared" si="5"/>
        <v>0</v>
      </c>
      <c r="I53" s="48">
        <f t="shared" si="1"/>
        <v>125000</v>
      </c>
      <c r="J53" s="47">
        <f t="shared" si="9"/>
        <v>8375000</v>
      </c>
      <c r="K53" s="53">
        <f t="shared" si="4"/>
        <v>31</v>
      </c>
      <c r="L53" s="54"/>
      <c r="M53" s="54"/>
    </row>
    <row r="54" spans="3:13" ht="12.75" hidden="1" customHeight="1" x14ac:dyDescent="0.25">
      <c r="C54" s="50">
        <v>42124</v>
      </c>
      <c r="D54" s="45">
        <f t="shared" si="8"/>
        <v>0</v>
      </c>
      <c r="E54" s="46">
        <f t="shared" si="8"/>
        <v>0</v>
      </c>
      <c r="F54" s="39">
        <f t="shared" si="2"/>
        <v>0</v>
      </c>
      <c r="G54" s="47"/>
      <c r="H54" s="47">
        <f t="shared" si="5"/>
        <v>0</v>
      </c>
      <c r="I54" s="48">
        <f t="shared" si="1"/>
        <v>0</v>
      </c>
      <c r="J54" s="47">
        <f t="shared" si="9"/>
        <v>8375000</v>
      </c>
      <c r="K54" s="53">
        <f t="shared" si="4"/>
        <v>30</v>
      </c>
      <c r="L54" s="54"/>
      <c r="M54" s="54"/>
    </row>
    <row r="55" spans="3:13" ht="12.75" hidden="1" customHeight="1" x14ac:dyDescent="0.25">
      <c r="C55" s="51">
        <v>42155</v>
      </c>
      <c r="D55" s="45">
        <f t="shared" si="8"/>
        <v>0</v>
      </c>
      <c r="E55" s="46">
        <f t="shared" si="8"/>
        <v>0</v>
      </c>
      <c r="F55" s="39">
        <f t="shared" si="2"/>
        <v>0</v>
      </c>
      <c r="G55" s="47"/>
      <c r="H55" s="47">
        <f t="shared" si="5"/>
        <v>0</v>
      </c>
      <c r="I55" s="48">
        <f t="shared" si="1"/>
        <v>0</v>
      </c>
      <c r="J55" s="47">
        <f t="shared" si="9"/>
        <v>8375000</v>
      </c>
      <c r="K55" s="53">
        <f t="shared" si="4"/>
        <v>31</v>
      </c>
      <c r="L55" s="54"/>
      <c r="M55" s="54"/>
    </row>
    <row r="56" spans="3:13" ht="12.75" hidden="1" customHeight="1" x14ac:dyDescent="0.25">
      <c r="C56" s="51">
        <v>42185</v>
      </c>
      <c r="D56" s="45">
        <f t="shared" si="8"/>
        <v>0</v>
      </c>
      <c r="E56" s="46">
        <f t="shared" si="8"/>
        <v>0</v>
      </c>
      <c r="F56" s="39">
        <f t="shared" si="2"/>
        <v>0</v>
      </c>
      <c r="G56" s="47">
        <v>125000</v>
      </c>
      <c r="H56" s="47">
        <f t="shared" si="5"/>
        <v>0</v>
      </c>
      <c r="I56" s="48">
        <f t="shared" si="1"/>
        <v>125000</v>
      </c>
      <c r="J56" s="47">
        <f t="shared" si="9"/>
        <v>8250000</v>
      </c>
      <c r="K56" s="53">
        <f t="shared" si="4"/>
        <v>30</v>
      </c>
      <c r="L56" s="54"/>
      <c r="M56" s="54"/>
    </row>
    <row r="57" spans="3:13" ht="12.75" hidden="1" customHeight="1" x14ac:dyDescent="0.25">
      <c r="C57" s="50">
        <v>42216</v>
      </c>
      <c r="D57" s="45">
        <f t="shared" si="8"/>
        <v>0</v>
      </c>
      <c r="E57" s="46">
        <f t="shared" si="8"/>
        <v>0</v>
      </c>
      <c r="F57" s="39">
        <f t="shared" si="2"/>
        <v>0</v>
      </c>
      <c r="G57" s="47"/>
      <c r="H57" s="47">
        <f t="shared" si="5"/>
        <v>0</v>
      </c>
      <c r="I57" s="48">
        <f t="shared" si="1"/>
        <v>0</v>
      </c>
      <c r="J57" s="47">
        <f t="shared" si="9"/>
        <v>8250000</v>
      </c>
      <c r="K57" s="53">
        <f t="shared" si="4"/>
        <v>31</v>
      </c>
      <c r="L57" s="54"/>
      <c r="M57" s="54"/>
    </row>
    <row r="58" spans="3:13" ht="12.75" hidden="1" customHeight="1" x14ac:dyDescent="0.25">
      <c r="C58" s="51">
        <v>42247</v>
      </c>
      <c r="D58" s="45">
        <f t="shared" si="8"/>
        <v>0</v>
      </c>
      <c r="E58" s="46">
        <f t="shared" si="8"/>
        <v>0</v>
      </c>
      <c r="F58" s="39">
        <f t="shared" si="2"/>
        <v>0</v>
      </c>
      <c r="G58" s="47"/>
      <c r="H58" s="47">
        <f t="shared" si="5"/>
        <v>0</v>
      </c>
      <c r="I58" s="48">
        <f t="shared" si="1"/>
        <v>0</v>
      </c>
      <c r="J58" s="47">
        <f t="shared" si="9"/>
        <v>8250000</v>
      </c>
      <c r="K58" s="53">
        <f t="shared" si="4"/>
        <v>31</v>
      </c>
      <c r="L58" s="54"/>
      <c r="M58" s="54"/>
    </row>
    <row r="59" spans="3:13" ht="12.75" hidden="1" customHeight="1" x14ac:dyDescent="0.25">
      <c r="C59" s="51">
        <v>42277</v>
      </c>
      <c r="D59" s="45">
        <f t="shared" si="8"/>
        <v>0</v>
      </c>
      <c r="E59" s="46">
        <f t="shared" si="8"/>
        <v>0</v>
      </c>
      <c r="F59" s="39">
        <f t="shared" si="2"/>
        <v>0</v>
      </c>
      <c r="G59" s="47">
        <v>125000</v>
      </c>
      <c r="H59" s="47">
        <f t="shared" si="5"/>
        <v>0</v>
      </c>
      <c r="I59" s="48">
        <f t="shared" si="1"/>
        <v>125000</v>
      </c>
      <c r="J59" s="47">
        <f t="shared" si="9"/>
        <v>8125000</v>
      </c>
      <c r="K59" s="53">
        <f t="shared" si="4"/>
        <v>30</v>
      </c>
      <c r="L59" s="54"/>
      <c r="M59" s="54"/>
    </row>
    <row r="60" spans="3:13" ht="12.75" hidden="1" customHeight="1" x14ac:dyDescent="0.25">
      <c r="C60" s="50">
        <v>42308</v>
      </c>
      <c r="D60" s="45">
        <f t="shared" si="8"/>
        <v>0</v>
      </c>
      <c r="E60" s="46">
        <f t="shared" si="8"/>
        <v>0</v>
      </c>
      <c r="F60" s="39">
        <f t="shared" si="2"/>
        <v>0</v>
      </c>
      <c r="G60" s="47"/>
      <c r="H60" s="47">
        <f t="shared" si="5"/>
        <v>0</v>
      </c>
      <c r="I60" s="48">
        <f t="shared" si="1"/>
        <v>0</v>
      </c>
      <c r="J60" s="47">
        <f t="shared" si="9"/>
        <v>8125000</v>
      </c>
      <c r="K60" s="53">
        <f t="shared" si="4"/>
        <v>31</v>
      </c>
      <c r="L60" s="54"/>
      <c r="M60" s="54"/>
    </row>
    <row r="61" spans="3:13" ht="12.75" hidden="1" customHeight="1" x14ac:dyDescent="0.25">
      <c r="C61" s="51">
        <v>42338</v>
      </c>
      <c r="D61" s="45">
        <f t="shared" si="8"/>
        <v>0</v>
      </c>
      <c r="E61" s="46">
        <f t="shared" si="8"/>
        <v>0</v>
      </c>
      <c r="F61" s="39">
        <f t="shared" si="2"/>
        <v>0</v>
      </c>
      <c r="G61" s="47"/>
      <c r="H61" s="47">
        <f t="shared" si="5"/>
        <v>0</v>
      </c>
      <c r="I61" s="48">
        <f t="shared" si="1"/>
        <v>0</v>
      </c>
      <c r="J61" s="47">
        <f t="shared" si="9"/>
        <v>8125000</v>
      </c>
      <c r="K61" s="53">
        <f t="shared" si="4"/>
        <v>30</v>
      </c>
      <c r="L61" s="54"/>
      <c r="M61" s="54"/>
    </row>
    <row r="62" spans="3:13" ht="0.75" customHeight="1" x14ac:dyDescent="0.25">
      <c r="C62" s="44">
        <v>42369</v>
      </c>
      <c r="D62" s="45">
        <f t="shared" ref="D62:E77" si="10">D61</f>
        <v>0</v>
      </c>
      <c r="E62" s="46">
        <f t="shared" si="10"/>
        <v>0</v>
      </c>
      <c r="F62" s="39">
        <f t="shared" si="2"/>
        <v>0</v>
      </c>
      <c r="G62" s="47"/>
      <c r="H62" s="47"/>
      <c r="I62" s="48">
        <f t="shared" si="1"/>
        <v>0</v>
      </c>
      <c r="J62" s="47"/>
      <c r="K62" s="49">
        <f t="shared" si="4"/>
        <v>31</v>
      </c>
      <c r="L62" s="54"/>
      <c r="M62" s="54"/>
    </row>
    <row r="63" spans="3:13" ht="12.75" hidden="1" customHeight="1" x14ac:dyDescent="0.25">
      <c r="C63" s="50">
        <v>42400</v>
      </c>
      <c r="D63" s="45">
        <f t="shared" si="10"/>
        <v>0</v>
      </c>
      <c r="E63" s="46">
        <f t="shared" si="10"/>
        <v>0</v>
      </c>
      <c r="F63" s="39">
        <f t="shared" si="2"/>
        <v>0</v>
      </c>
      <c r="G63" s="47"/>
      <c r="H63" s="47">
        <f>J62*F63*(C63-C62)/366</f>
        <v>0</v>
      </c>
      <c r="I63" s="48">
        <f t="shared" si="1"/>
        <v>0</v>
      </c>
      <c r="J63" s="47"/>
      <c r="K63" s="49">
        <f t="shared" si="4"/>
        <v>31</v>
      </c>
      <c r="L63" s="54"/>
      <c r="M63" s="54"/>
    </row>
    <row r="64" spans="3:13" ht="12.75" hidden="1" customHeight="1" x14ac:dyDescent="0.25">
      <c r="C64" s="51">
        <v>42429</v>
      </c>
      <c r="D64" s="45">
        <f t="shared" si="10"/>
        <v>0</v>
      </c>
      <c r="E64" s="46">
        <f t="shared" si="10"/>
        <v>0</v>
      </c>
      <c r="F64" s="39">
        <f t="shared" si="2"/>
        <v>0</v>
      </c>
      <c r="G64" s="47"/>
      <c r="H64" s="47">
        <f t="shared" ref="H64:H74" si="11">J63*F64*(C64-C63)/366</f>
        <v>0</v>
      </c>
      <c r="I64" s="48">
        <f t="shared" si="1"/>
        <v>0</v>
      </c>
      <c r="J64" s="47"/>
      <c r="K64" s="53">
        <f t="shared" si="4"/>
        <v>29</v>
      </c>
      <c r="L64" s="54"/>
      <c r="M64" s="54"/>
    </row>
    <row r="65" spans="3:13" ht="12.75" hidden="1" customHeight="1" x14ac:dyDescent="0.25">
      <c r="C65" s="51">
        <v>42460</v>
      </c>
      <c r="D65" s="45">
        <f t="shared" si="10"/>
        <v>0</v>
      </c>
      <c r="E65" s="46">
        <f t="shared" si="10"/>
        <v>0</v>
      </c>
      <c r="F65" s="39">
        <f t="shared" si="2"/>
        <v>0</v>
      </c>
      <c r="G65" s="47"/>
      <c r="H65" s="47">
        <f t="shared" si="11"/>
        <v>0</v>
      </c>
      <c r="I65" s="48">
        <f t="shared" si="1"/>
        <v>0</v>
      </c>
      <c r="J65" s="47"/>
      <c r="K65" s="53">
        <f t="shared" si="4"/>
        <v>31</v>
      </c>
      <c r="L65" s="54">
        <f>H62+H63+H64+H65</f>
        <v>0</v>
      </c>
      <c r="M65" s="54">
        <f>G65</f>
        <v>0</v>
      </c>
    </row>
    <row r="66" spans="3:13" ht="12.75" hidden="1" customHeight="1" x14ac:dyDescent="0.25">
      <c r="C66" s="50">
        <v>42490</v>
      </c>
      <c r="D66" s="45">
        <f t="shared" si="10"/>
        <v>0</v>
      </c>
      <c r="E66" s="46">
        <f t="shared" si="10"/>
        <v>0</v>
      </c>
      <c r="F66" s="39">
        <f t="shared" si="2"/>
        <v>0</v>
      </c>
      <c r="G66" s="47"/>
      <c r="H66" s="47">
        <f t="shared" si="11"/>
        <v>0</v>
      </c>
      <c r="I66" s="48">
        <f t="shared" si="1"/>
        <v>0</v>
      </c>
      <c r="J66" s="47"/>
      <c r="K66" s="53">
        <f t="shared" si="4"/>
        <v>30</v>
      </c>
      <c r="L66" s="54"/>
      <c r="M66" s="54"/>
    </row>
    <row r="67" spans="3:13" ht="12.75" hidden="1" customHeight="1" x14ac:dyDescent="0.25">
      <c r="C67" s="51">
        <v>42521</v>
      </c>
      <c r="D67" s="45">
        <f t="shared" si="10"/>
        <v>0</v>
      </c>
      <c r="E67" s="46">
        <f t="shared" si="10"/>
        <v>0</v>
      </c>
      <c r="F67" s="39">
        <f t="shared" si="2"/>
        <v>0</v>
      </c>
      <c r="G67" s="47"/>
      <c r="H67" s="47">
        <f t="shared" si="11"/>
        <v>0</v>
      </c>
      <c r="I67" s="48">
        <f t="shared" si="1"/>
        <v>0</v>
      </c>
      <c r="J67" s="47"/>
      <c r="K67" s="53">
        <f t="shared" si="4"/>
        <v>31</v>
      </c>
      <c r="L67" s="54"/>
      <c r="M67" s="54"/>
    </row>
    <row r="68" spans="3:13" ht="12.75" hidden="1" customHeight="1" x14ac:dyDescent="0.25">
      <c r="C68" s="51">
        <v>42551</v>
      </c>
      <c r="D68" s="45">
        <f t="shared" si="10"/>
        <v>0</v>
      </c>
      <c r="E68" s="46">
        <f t="shared" si="10"/>
        <v>0</v>
      </c>
      <c r="F68" s="39">
        <f t="shared" si="2"/>
        <v>0</v>
      </c>
      <c r="G68" s="47"/>
      <c r="H68" s="47">
        <f t="shared" si="11"/>
        <v>0</v>
      </c>
      <c r="I68" s="48">
        <f t="shared" si="1"/>
        <v>0</v>
      </c>
      <c r="J68" s="47"/>
      <c r="K68" s="53">
        <f t="shared" si="4"/>
        <v>30</v>
      </c>
      <c r="L68" s="54">
        <f>H66+H67+H68</f>
        <v>0</v>
      </c>
      <c r="M68" s="54">
        <f>G68</f>
        <v>0</v>
      </c>
    </row>
    <row r="69" spans="3:13" ht="12.75" hidden="1" customHeight="1" x14ac:dyDescent="0.25">
      <c r="C69" s="50">
        <v>42582</v>
      </c>
      <c r="D69" s="45">
        <f t="shared" si="10"/>
        <v>0</v>
      </c>
      <c r="E69" s="46">
        <f t="shared" si="10"/>
        <v>0</v>
      </c>
      <c r="F69" s="39">
        <f t="shared" si="2"/>
        <v>0</v>
      </c>
      <c r="G69" s="47"/>
      <c r="H69" s="47">
        <f t="shared" si="11"/>
        <v>0</v>
      </c>
      <c r="I69" s="48">
        <f t="shared" si="1"/>
        <v>0</v>
      </c>
      <c r="J69" s="47"/>
      <c r="K69" s="53">
        <f t="shared" si="4"/>
        <v>31</v>
      </c>
      <c r="L69" s="54"/>
      <c r="M69" s="54"/>
    </row>
    <row r="70" spans="3:13" ht="12.75" hidden="1" customHeight="1" x14ac:dyDescent="0.25">
      <c r="C70" s="51">
        <v>42613</v>
      </c>
      <c r="D70" s="45">
        <f t="shared" si="10"/>
        <v>0</v>
      </c>
      <c r="E70" s="46">
        <f t="shared" si="10"/>
        <v>0</v>
      </c>
      <c r="F70" s="39">
        <f t="shared" si="2"/>
        <v>0</v>
      </c>
      <c r="G70" s="47"/>
      <c r="H70" s="47">
        <f t="shared" si="11"/>
        <v>0</v>
      </c>
      <c r="I70" s="48">
        <f t="shared" si="1"/>
        <v>0</v>
      </c>
      <c r="J70" s="47"/>
      <c r="K70" s="53">
        <f t="shared" si="4"/>
        <v>31</v>
      </c>
      <c r="L70" s="54"/>
      <c r="M70" s="54"/>
    </row>
    <row r="71" spans="3:13" ht="12.75" hidden="1" customHeight="1" x14ac:dyDescent="0.25">
      <c r="C71" s="51">
        <v>42643</v>
      </c>
      <c r="D71" s="45">
        <f t="shared" si="10"/>
        <v>0</v>
      </c>
      <c r="E71" s="46">
        <f t="shared" si="10"/>
        <v>0</v>
      </c>
      <c r="F71" s="39">
        <f t="shared" si="2"/>
        <v>0</v>
      </c>
      <c r="G71" s="47"/>
      <c r="H71" s="47">
        <f t="shared" si="11"/>
        <v>0</v>
      </c>
      <c r="I71" s="48">
        <f t="shared" si="1"/>
        <v>0</v>
      </c>
      <c r="J71" s="47"/>
      <c r="K71" s="53">
        <f t="shared" si="4"/>
        <v>30</v>
      </c>
      <c r="L71" s="54">
        <f>H69+H70+H71</f>
        <v>0</v>
      </c>
      <c r="M71" s="54">
        <f>G71</f>
        <v>0</v>
      </c>
    </row>
    <row r="72" spans="3:13" ht="12.75" hidden="1" customHeight="1" x14ac:dyDescent="0.25">
      <c r="C72" s="50">
        <v>42674</v>
      </c>
      <c r="D72" s="45">
        <f t="shared" si="10"/>
        <v>0</v>
      </c>
      <c r="E72" s="46">
        <f t="shared" si="10"/>
        <v>0</v>
      </c>
      <c r="F72" s="39">
        <f t="shared" si="2"/>
        <v>0</v>
      </c>
      <c r="G72" s="47"/>
      <c r="H72" s="47">
        <f t="shared" si="11"/>
        <v>0</v>
      </c>
      <c r="I72" s="48">
        <f t="shared" si="1"/>
        <v>0</v>
      </c>
      <c r="J72" s="47"/>
      <c r="K72" s="53">
        <f t="shared" si="4"/>
        <v>31</v>
      </c>
      <c r="L72" s="54"/>
      <c r="M72" s="54"/>
    </row>
    <row r="73" spans="3:13" ht="12.75" hidden="1" customHeight="1" x14ac:dyDescent="0.25">
      <c r="C73" s="51">
        <v>42704</v>
      </c>
      <c r="D73" s="45">
        <f t="shared" si="10"/>
        <v>0</v>
      </c>
      <c r="E73" s="46">
        <f t="shared" si="10"/>
        <v>0</v>
      </c>
      <c r="F73" s="39">
        <f t="shared" si="2"/>
        <v>0</v>
      </c>
      <c r="G73" s="47"/>
      <c r="H73" s="47">
        <f t="shared" si="11"/>
        <v>0</v>
      </c>
      <c r="I73" s="48">
        <f t="shared" si="1"/>
        <v>0</v>
      </c>
      <c r="J73" s="47"/>
      <c r="K73" s="53">
        <f t="shared" si="4"/>
        <v>30</v>
      </c>
      <c r="L73" s="54"/>
      <c r="M73" s="54"/>
    </row>
    <row r="74" spans="3:13" ht="9.75" hidden="1" customHeight="1" x14ac:dyDescent="0.25">
      <c r="C74" s="44">
        <v>42735</v>
      </c>
      <c r="D74" s="45">
        <f t="shared" si="10"/>
        <v>0</v>
      </c>
      <c r="E74" s="46">
        <f t="shared" si="10"/>
        <v>0</v>
      </c>
      <c r="F74" s="39">
        <f t="shared" si="2"/>
        <v>0</v>
      </c>
      <c r="G74" s="47"/>
      <c r="H74" s="47">
        <f t="shared" si="11"/>
        <v>0</v>
      </c>
      <c r="I74" s="48">
        <f t="shared" si="1"/>
        <v>0</v>
      </c>
      <c r="J74" s="47">
        <v>7500000</v>
      </c>
      <c r="K74" s="49">
        <f t="shared" si="4"/>
        <v>31</v>
      </c>
      <c r="L74" s="54">
        <f>H72+H73+H74</f>
        <v>0</v>
      </c>
      <c r="M74" s="54">
        <f>G74</f>
        <v>0</v>
      </c>
    </row>
    <row r="75" spans="3:13" ht="18" hidden="1" customHeight="1" x14ac:dyDescent="0.25">
      <c r="C75" s="50">
        <v>42766</v>
      </c>
      <c r="D75" s="45">
        <f t="shared" si="10"/>
        <v>0</v>
      </c>
      <c r="E75" s="46">
        <f t="shared" si="10"/>
        <v>0</v>
      </c>
      <c r="F75" s="39">
        <f t="shared" si="2"/>
        <v>0</v>
      </c>
      <c r="G75" s="47"/>
      <c r="H75" s="47">
        <f t="shared" ref="H75:H85" si="12">J74*F75*(C75-C74)/365</f>
        <v>0</v>
      </c>
      <c r="I75" s="48">
        <f t="shared" si="1"/>
        <v>0</v>
      </c>
      <c r="J75" s="47">
        <f t="shared" ref="J75:J85" si="13">J74-G75</f>
        <v>7500000</v>
      </c>
      <c r="K75" s="55">
        <f t="shared" si="4"/>
        <v>31</v>
      </c>
      <c r="L75" s="54"/>
      <c r="M75" s="54"/>
    </row>
    <row r="76" spans="3:13" ht="13.5" hidden="1" customHeight="1" x14ac:dyDescent="0.25">
      <c r="C76" s="51">
        <v>42794</v>
      </c>
      <c r="D76" s="45">
        <f t="shared" si="10"/>
        <v>0</v>
      </c>
      <c r="E76" s="46">
        <f t="shared" si="10"/>
        <v>0</v>
      </c>
      <c r="F76" s="39">
        <f t="shared" si="2"/>
        <v>0</v>
      </c>
      <c r="G76" s="47"/>
      <c r="H76" s="47">
        <f t="shared" si="12"/>
        <v>0</v>
      </c>
      <c r="I76" s="48">
        <f t="shared" si="1"/>
        <v>0</v>
      </c>
      <c r="J76" s="47">
        <f t="shared" si="13"/>
        <v>7500000</v>
      </c>
      <c r="K76" s="53">
        <f t="shared" si="4"/>
        <v>28</v>
      </c>
      <c r="L76" s="54"/>
      <c r="M76" s="54"/>
    </row>
    <row r="77" spans="3:13" ht="13.5" hidden="1" customHeight="1" x14ac:dyDescent="0.25">
      <c r="C77" s="51">
        <v>42825</v>
      </c>
      <c r="D77" s="45">
        <f t="shared" si="10"/>
        <v>0</v>
      </c>
      <c r="E77" s="46">
        <f t="shared" si="10"/>
        <v>0</v>
      </c>
      <c r="F77" s="39">
        <f t="shared" si="2"/>
        <v>0</v>
      </c>
      <c r="G77" s="47">
        <v>125000</v>
      </c>
      <c r="H77" s="47">
        <f t="shared" si="12"/>
        <v>0</v>
      </c>
      <c r="I77" s="48">
        <f t="shared" si="1"/>
        <v>125000</v>
      </c>
      <c r="J77" s="47">
        <f t="shared" si="13"/>
        <v>7375000</v>
      </c>
      <c r="K77" s="53">
        <f t="shared" si="4"/>
        <v>31</v>
      </c>
      <c r="L77" s="54">
        <f>H75+H76+H77</f>
        <v>0</v>
      </c>
      <c r="M77" s="54">
        <f>G77</f>
        <v>125000</v>
      </c>
    </row>
    <row r="78" spans="3:13" ht="13.5" hidden="1" customHeight="1" x14ac:dyDescent="0.25">
      <c r="C78" s="50">
        <v>42855</v>
      </c>
      <c r="D78" s="45">
        <f t="shared" ref="D78:E93" si="14">D77</f>
        <v>0</v>
      </c>
      <c r="E78" s="46">
        <f t="shared" si="14"/>
        <v>0</v>
      </c>
      <c r="F78" s="39">
        <f t="shared" si="2"/>
        <v>0</v>
      </c>
      <c r="G78" s="47"/>
      <c r="H78" s="47">
        <f t="shared" si="12"/>
        <v>0</v>
      </c>
      <c r="I78" s="48">
        <f t="shared" ref="I78:I141" si="15">G78+H78</f>
        <v>0</v>
      </c>
      <c r="J78" s="47">
        <f t="shared" si="13"/>
        <v>7375000</v>
      </c>
      <c r="K78" s="53">
        <f t="shared" si="4"/>
        <v>30</v>
      </c>
      <c r="L78" s="54"/>
      <c r="M78" s="54"/>
    </row>
    <row r="79" spans="3:13" ht="16.5" hidden="1" customHeight="1" x14ac:dyDescent="0.25">
      <c r="C79" s="51">
        <v>42886</v>
      </c>
      <c r="D79" s="45">
        <f t="shared" si="14"/>
        <v>0</v>
      </c>
      <c r="E79" s="46">
        <f t="shared" si="14"/>
        <v>0</v>
      </c>
      <c r="F79" s="39">
        <f t="shared" ref="F79:F142" si="16">D79+E79</f>
        <v>0</v>
      </c>
      <c r="G79" s="47"/>
      <c r="H79" s="47">
        <f t="shared" si="12"/>
        <v>0</v>
      </c>
      <c r="I79" s="48">
        <f t="shared" si="15"/>
        <v>0</v>
      </c>
      <c r="J79" s="47">
        <f t="shared" si="13"/>
        <v>7375000</v>
      </c>
      <c r="K79" s="53">
        <f t="shared" si="4"/>
        <v>31</v>
      </c>
      <c r="L79" s="54"/>
      <c r="M79" s="54"/>
    </row>
    <row r="80" spans="3:13" ht="13.5" hidden="1" customHeight="1" x14ac:dyDescent="0.25">
      <c r="C80" s="51">
        <v>42916</v>
      </c>
      <c r="D80" s="45">
        <f t="shared" si="14"/>
        <v>0</v>
      </c>
      <c r="E80" s="46">
        <f t="shared" si="14"/>
        <v>0</v>
      </c>
      <c r="F80" s="39">
        <f t="shared" si="16"/>
        <v>0</v>
      </c>
      <c r="G80" s="47">
        <v>125000</v>
      </c>
      <c r="H80" s="47">
        <f t="shared" si="12"/>
        <v>0</v>
      </c>
      <c r="I80" s="48">
        <f t="shared" si="15"/>
        <v>125000</v>
      </c>
      <c r="J80" s="47">
        <f t="shared" si="13"/>
        <v>7250000</v>
      </c>
      <c r="K80" s="53">
        <f t="shared" si="4"/>
        <v>30</v>
      </c>
      <c r="L80" s="54">
        <f>H78+H79+H80</f>
        <v>0</v>
      </c>
      <c r="M80" s="54">
        <f>G80</f>
        <v>125000</v>
      </c>
    </row>
    <row r="81" spans="3:13" ht="13.5" hidden="1" customHeight="1" x14ac:dyDescent="0.25">
      <c r="C81" s="50">
        <v>42947</v>
      </c>
      <c r="D81" s="45">
        <f t="shared" si="14"/>
        <v>0</v>
      </c>
      <c r="E81" s="46">
        <f t="shared" si="14"/>
        <v>0</v>
      </c>
      <c r="F81" s="39">
        <f t="shared" si="16"/>
        <v>0</v>
      </c>
      <c r="G81" s="47"/>
      <c r="H81" s="47">
        <f t="shared" si="12"/>
        <v>0</v>
      </c>
      <c r="I81" s="48">
        <f t="shared" si="15"/>
        <v>0</v>
      </c>
      <c r="J81" s="47">
        <f t="shared" si="13"/>
        <v>7250000</v>
      </c>
      <c r="K81" s="53">
        <f t="shared" si="4"/>
        <v>31</v>
      </c>
      <c r="L81" s="54"/>
      <c r="M81" s="54"/>
    </row>
    <row r="82" spans="3:13" ht="12.75" hidden="1" customHeight="1" x14ac:dyDescent="0.25">
      <c r="C82" s="51">
        <v>42978</v>
      </c>
      <c r="D82" s="45">
        <f t="shared" si="14"/>
        <v>0</v>
      </c>
      <c r="E82" s="46">
        <f t="shared" si="14"/>
        <v>0</v>
      </c>
      <c r="F82" s="39">
        <f t="shared" si="16"/>
        <v>0</v>
      </c>
      <c r="G82" s="47"/>
      <c r="H82" s="47">
        <f t="shared" si="12"/>
        <v>0</v>
      </c>
      <c r="I82" s="48">
        <f t="shared" si="15"/>
        <v>0</v>
      </c>
      <c r="J82" s="47">
        <f t="shared" si="13"/>
        <v>7250000</v>
      </c>
      <c r="K82" s="53">
        <f t="shared" ref="K82:K128" si="17">C82-C81</f>
        <v>31</v>
      </c>
      <c r="L82" s="54"/>
      <c r="M82" s="54"/>
    </row>
    <row r="83" spans="3:13" ht="45.75" hidden="1" customHeight="1" x14ac:dyDescent="0.25">
      <c r="C83" s="51">
        <v>43008</v>
      </c>
      <c r="D83" s="45">
        <f t="shared" si="14"/>
        <v>0</v>
      </c>
      <c r="E83" s="46">
        <f t="shared" si="14"/>
        <v>0</v>
      </c>
      <c r="F83" s="39">
        <f t="shared" si="16"/>
        <v>0</v>
      </c>
      <c r="G83" s="47">
        <v>125000</v>
      </c>
      <c r="H83" s="47">
        <f t="shared" si="12"/>
        <v>0</v>
      </c>
      <c r="I83" s="48">
        <f t="shared" si="15"/>
        <v>125000</v>
      </c>
      <c r="J83" s="47">
        <f t="shared" si="13"/>
        <v>7125000</v>
      </c>
      <c r="K83" s="53">
        <f t="shared" si="17"/>
        <v>30</v>
      </c>
      <c r="L83" s="54">
        <f>H81+H82+H83</f>
        <v>0</v>
      </c>
      <c r="M83" s="54">
        <f>G83</f>
        <v>125000</v>
      </c>
    </row>
    <row r="84" spans="3:13" ht="12.75" hidden="1" customHeight="1" x14ac:dyDescent="0.25">
      <c r="C84" s="50">
        <v>43039</v>
      </c>
      <c r="D84" s="45">
        <f t="shared" si="14"/>
        <v>0</v>
      </c>
      <c r="E84" s="46">
        <f t="shared" si="14"/>
        <v>0</v>
      </c>
      <c r="F84" s="39">
        <f t="shared" si="16"/>
        <v>0</v>
      </c>
      <c r="G84" s="47"/>
      <c r="H84" s="47">
        <f t="shared" si="12"/>
        <v>0</v>
      </c>
      <c r="I84" s="48">
        <f t="shared" si="15"/>
        <v>0</v>
      </c>
      <c r="J84" s="47">
        <f t="shared" si="13"/>
        <v>7125000</v>
      </c>
      <c r="K84" s="53">
        <f t="shared" si="17"/>
        <v>31</v>
      </c>
      <c r="L84" s="54"/>
      <c r="M84" s="54"/>
    </row>
    <row r="85" spans="3:13" ht="12.75" hidden="1" customHeight="1" x14ac:dyDescent="0.25">
      <c r="C85" s="51">
        <v>43069</v>
      </c>
      <c r="D85" s="45">
        <f t="shared" si="14"/>
        <v>0</v>
      </c>
      <c r="E85" s="46">
        <f t="shared" si="14"/>
        <v>0</v>
      </c>
      <c r="F85" s="39">
        <f t="shared" si="16"/>
        <v>0</v>
      </c>
      <c r="G85" s="47"/>
      <c r="H85" s="47">
        <f t="shared" si="12"/>
        <v>0</v>
      </c>
      <c r="I85" s="48">
        <f t="shared" si="15"/>
        <v>0</v>
      </c>
      <c r="J85" s="47">
        <f t="shared" si="13"/>
        <v>7125000</v>
      </c>
      <c r="K85" s="53">
        <f t="shared" si="17"/>
        <v>30</v>
      </c>
      <c r="L85" s="54"/>
      <c r="M85" s="54"/>
    </row>
    <row r="86" spans="3:13" ht="1.5" customHeight="1" x14ac:dyDescent="0.25">
      <c r="C86" s="44">
        <v>43100</v>
      </c>
      <c r="D86" s="45">
        <f t="shared" si="14"/>
        <v>0</v>
      </c>
      <c r="E86" s="46">
        <f t="shared" si="14"/>
        <v>0</v>
      </c>
      <c r="F86" s="39">
        <f t="shared" si="16"/>
        <v>0</v>
      </c>
      <c r="G86" s="47"/>
      <c r="H86" s="47"/>
      <c r="I86" s="48">
        <f t="shared" si="15"/>
        <v>0</v>
      </c>
      <c r="J86" s="47"/>
      <c r="K86" s="49">
        <f t="shared" si="17"/>
        <v>31</v>
      </c>
      <c r="L86" s="54"/>
      <c r="M86" s="54">
        <f>G86</f>
        <v>0</v>
      </c>
    </row>
    <row r="87" spans="3:13" hidden="1" x14ac:dyDescent="0.25">
      <c r="C87" s="50">
        <v>43131</v>
      </c>
      <c r="D87" s="45">
        <f t="shared" si="14"/>
        <v>0</v>
      </c>
      <c r="E87" s="46">
        <f t="shared" si="14"/>
        <v>0</v>
      </c>
      <c r="F87" s="39">
        <f t="shared" si="16"/>
        <v>0</v>
      </c>
      <c r="G87" s="47"/>
      <c r="H87" s="47">
        <f t="shared" ref="H87:H110" si="18">J86*F87*(C87-C86)/365</f>
        <v>0</v>
      </c>
      <c r="I87" s="48">
        <f t="shared" si="15"/>
        <v>0</v>
      </c>
      <c r="J87" s="47">
        <f t="shared" ref="J87:J97" si="19">J86-G87</f>
        <v>0</v>
      </c>
      <c r="K87" s="55">
        <f t="shared" si="17"/>
        <v>31</v>
      </c>
      <c r="L87" s="54"/>
      <c r="M87" s="54"/>
    </row>
    <row r="88" spans="3:13" hidden="1" x14ac:dyDescent="0.25">
      <c r="C88" s="51">
        <v>43159</v>
      </c>
      <c r="D88" s="45">
        <f t="shared" si="14"/>
        <v>0</v>
      </c>
      <c r="E88" s="46">
        <f t="shared" si="14"/>
        <v>0</v>
      </c>
      <c r="F88" s="39">
        <f t="shared" si="16"/>
        <v>0</v>
      </c>
      <c r="G88" s="47"/>
      <c r="H88" s="47">
        <f t="shared" si="18"/>
        <v>0</v>
      </c>
      <c r="I88" s="48">
        <f t="shared" si="15"/>
        <v>0</v>
      </c>
      <c r="J88" s="47">
        <f t="shared" si="19"/>
        <v>0</v>
      </c>
      <c r="K88" s="53">
        <f t="shared" si="17"/>
        <v>28</v>
      </c>
      <c r="L88" s="54"/>
      <c r="M88" s="54"/>
    </row>
    <row r="89" spans="3:13" hidden="1" x14ac:dyDescent="0.25">
      <c r="C89" s="51">
        <v>43190</v>
      </c>
      <c r="D89" s="45">
        <f t="shared" si="14"/>
        <v>0</v>
      </c>
      <c r="E89" s="46">
        <f t="shared" si="14"/>
        <v>0</v>
      </c>
      <c r="F89" s="39">
        <f t="shared" si="16"/>
        <v>0</v>
      </c>
      <c r="G89" s="47"/>
      <c r="H89" s="47">
        <f t="shared" si="18"/>
        <v>0</v>
      </c>
      <c r="I89" s="48">
        <f t="shared" si="15"/>
        <v>0</v>
      </c>
      <c r="J89" s="47">
        <f t="shared" si="19"/>
        <v>0</v>
      </c>
      <c r="K89" s="53">
        <f t="shared" si="17"/>
        <v>31</v>
      </c>
      <c r="L89" s="54">
        <f>H86+H87+H88+H89</f>
        <v>0</v>
      </c>
      <c r="M89" s="54">
        <f>G89</f>
        <v>0</v>
      </c>
    </row>
    <row r="90" spans="3:13" hidden="1" x14ac:dyDescent="0.25">
      <c r="C90" s="50">
        <v>43220</v>
      </c>
      <c r="D90" s="45">
        <f t="shared" si="14"/>
        <v>0</v>
      </c>
      <c r="E90" s="46">
        <f t="shared" si="14"/>
        <v>0</v>
      </c>
      <c r="F90" s="39">
        <f t="shared" si="16"/>
        <v>0</v>
      </c>
      <c r="G90" s="47"/>
      <c r="H90" s="47">
        <f t="shared" si="18"/>
        <v>0</v>
      </c>
      <c r="I90" s="48">
        <f t="shared" si="15"/>
        <v>0</v>
      </c>
      <c r="J90" s="47">
        <f t="shared" si="19"/>
        <v>0</v>
      </c>
      <c r="K90" s="53">
        <f t="shared" si="17"/>
        <v>30</v>
      </c>
      <c r="L90" s="54"/>
      <c r="M90" s="54"/>
    </row>
    <row r="91" spans="3:13" hidden="1" x14ac:dyDescent="0.25">
      <c r="C91" s="51">
        <v>43251</v>
      </c>
      <c r="D91" s="45">
        <f t="shared" si="14"/>
        <v>0</v>
      </c>
      <c r="E91" s="46">
        <f t="shared" si="14"/>
        <v>0</v>
      </c>
      <c r="F91" s="39">
        <f t="shared" si="16"/>
        <v>0</v>
      </c>
      <c r="G91" s="47"/>
      <c r="H91" s="47">
        <f t="shared" si="18"/>
        <v>0</v>
      </c>
      <c r="I91" s="48">
        <f t="shared" si="15"/>
        <v>0</v>
      </c>
      <c r="J91" s="47">
        <f t="shared" si="19"/>
        <v>0</v>
      </c>
      <c r="K91" s="53">
        <f t="shared" si="17"/>
        <v>31</v>
      </c>
      <c r="L91" s="54"/>
      <c r="M91" s="54"/>
    </row>
    <row r="92" spans="3:13" hidden="1" x14ac:dyDescent="0.25">
      <c r="C92" s="51">
        <v>43281</v>
      </c>
      <c r="D92" s="45">
        <f t="shared" si="14"/>
        <v>0</v>
      </c>
      <c r="E92" s="46">
        <f t="shared" si="14"/>
        <v>0</v>
      </c>
      <c r="F92" s="39">
        <f t="shared" si="16"/>
        <v>0</v>
      </c>
      <c r="G92" s="47"/>
      <c r="H92" s="47">
        <f t="shared" si="18"/>
        <v>0</v>
      </c>
      <c r="I92" s="48">
        <f t="shared" si="15"/>
        <v>0</v>
      </c>
      <c r="J92" s="47">
        <f t="shared" si="19"/>
        <v>0</v>
      </c>
      <c r="K92" s="53">
        <f t="shared" si="17"/>
        <v>30</v>
      </c>
      <c r="L92" s="54">
        <f>H90+H91+H92</f>
        <v>0</v>
      </c>
      <c r="M92" s="54">
        <f>G92</f>
        <v>0</v>
      </c>
    </row>
    <row r="93" spans="3:13" hidden="1" x14ac:dyDescent="0.25">
      <c r="C93" s="50">
        <v>43312</v>
      </c>
      <c r="D93" s="45">
        <f t="shared" si="14"/>
        <v>0</v>
      </c>
      <c r="E93" s="46">
        <f t="shared" si="14"/>
        <v>0</v>
      </c>
      <c r="F93" s="39">
        <f t="shared" si="16"/>
        <v>0</v>
      </c>
      <c r="G93" s="47"/>
      <c r="H93" s="47">
        <f t="shared" si="18"/>
        <v>0</v>
      </c>
      <c r="I93" s="48">
        <f t="shared" si="15"/>
        <v>0</v>
      </c>
      <c r="J93" s="47">
        <f t="shared" si="19"/>
        <v>0</v>
      </c>
      <c r="K93" s="53">
        <f t="shared" si="17"/>
        <v>31</v>
      </c>
      <c r="L93" s="54"/>
      <c r="M93" s="54"/>
    </row>
    <row r="94" spans="3:13" hidden="1" x14ac:dyDescent="0.25">
      <c r="C94" s="51">
        <v>43343</v>
      </c>
      <c r="D94" s="45">
        <f t="shared" ref="D94:E109" si="20">D93</f>
        <v>0</v>
      </c>
      <c r="E94" s="46">
        <f t="shared" si="20"/>
        <v>0</v>
      </c>
      <c r="F94" s="39">
        <f t="shared" si="16"/>
        <v>0</v>
      </c>
      <c r="G94" s="47"/>
      <c r="H94" s="47">
        <f t="shared" si="18"/>
        <v>0</v>
      </c>
      <c r="I94" s="48">
        <f t="shared" si="15"/>
        <v>0</v>
      </c>
      <c r="J94" s="47">
        <f t="shared" si="19"/>
        <v>0</v>
      </c>
      <c r="K94" s="53">
        <f t="shared" si="17"/>
        <v>31</v>
      </c>
      <c r="L94" s="54"/>
      <c r="M94" s="54"/>
    </row>
    <row r="95" spans="3:13" hidden="1" x14ac:dyDescent="0.25">
      <c r="C95" s="51">
        <v>43373</v>
      </c>
      <c r="D95" s="45">
        <f t="shared" si="20"/>
        <v>0</v>
      </c>
      <c r="E95" s="46">
        <f t="shared" si="20"/>
        <v>0</v>
      </c>
      <c r="F95" s="39">
        <f t="shared" si="16"/>
        <v>0</v>
      </c>
      <c r="G95" s="47"/>
      <c r="H95" s="47">
        <f t="shared" si="18"/>
        <v>0</v>
      </c>
      <c r="I95" s="48">
        <f t="shared" si="15"/>
        <v>0</v>
      </c>
      <c r="J95" s="47">
        <f t="shared" si="19"/>
        <v>0</v>
      </c>
      <c r="K95" s="53">
        <f t="shared" si="17"/>
        <v>30</v>
      </c>
      <c r="L95" s="54">
        <f>H93+H94+H95</f>
        <v>0</v>
      </c>
      <c r="M95" s="54">
        <f>G95</f>
        <v>0</v>
      </c>
    </row>
    <row r="96" spans="3:13" hidden="1" x14ac:dyDescent="0.25">
      <c r="C96" s="50">
        <v>43404</v>
      </c>
      <c r="D96" s="45">
        <f t="shared" si="20"/>
        <v>0</v>
      </c>
      <c r="E96" s="46">
        <f t="shared" si="20"/>
        <v>0</v>
      </c>
      <c r="F96" s="39">
        <f t="shared" si="16"/>
        <v>0</v>
      </c>
      <c r="G96" s="47"/>
      <c r="H96" s="47">
        <f t="shared" si="18"/>
        <v>0</v>
      </c>
      <c r="I96" s="48">
        <f t="shared" si="15"/>
        <v>0</v>
      </c>
      <c r="J96" s="47">
        <f t="shared" si="19"/>
        <v>0</v>
      </c>
      <c r="K96" s="53">
        <f t="shared" si="17"/>
        <v>31</v>
      </c>
      <c r="L96" s="54"/>
      <c r="M96" s="54"/>
    </row>
    <row r="97" spans="1:13" hidden="1" x14ac:dyDescent="0.25">
      <c r="C97" s="51">
        <v>43434</v>
      </c>
      <c r="D97" s="45">
        <f t="shared" si="20"/>
        <v>0</v>
      </c>
      <c r="E97" s="46">
        <f t="shared" si="20"/>
        <v>0</v>
      </c>
      <c r="F97" s="39">
        <f t="shared" si="16"/>
        <v>0</v>
      </c>
      <c r="G97" s="47"/>
      <c r="H97" s="47">
        <f t="shared" si="18"/>
        <v>0</v>
      </c>
      <c r="I97" s="48">
        <f t="shared" si="15"/>
        <v>0</v>
      </c>
      <c r="J97" s="47">
        <f t="shared" si="19"/>
        <v>0</v>
      </c>
      <c r="K97" s="53">
        <f t="shared" si="17"/>
        <v>30</v>
      </c>
      <c r="L97" s="54"/>
      <c r="M97" s="54"/>
    </row>
    <row r="98" spans="1:13" hidden="1" x14ac:dyDescent="0.25">
      <c r="C98" s="44">
        <v>43465</v>
      </c>
      <c r="D98" s="45">
        <f t="shared" si="20"/>
        <v>0</v>
      </c>
      <c r="E98" s="46">
        <f t="shared" si="20"/>
        <v>0</v>
      </c>
      <c r="F98" s="39">
        <f t="shared" si="16"/>
        <v>0</v>
      </c>
      <c r="G98" s="47"/>
      <c r="H98" s="47">
        <f t="shared" si="18"/>
        <v>0</v>
      </c>
      <c r="I98" s="48">
        <f t="shared" si="15"/>
        <v>0</v>
      </c>
      <c r="J98" s="47"/>
      <c r="K98" s="49">
        <f t="shared" si="17"/>
        <v>31</v>
      </c>
      <c r="L98" s="54">
        <f>H96+H97+H98</f>
        <v>0</v>
      </c>
      <c r="M98" s="54">
        <f>G98</f>
        <v>0</v>
      </c>
    </row>
    <row r="99" spans="1:13" hidden="1" x14ac:dyDescent="0.25">
      <c r="C99" s="50">
        <v>43496</v>
      </c>
      <c r="D99" s="45">
        <f t="shared" si="20"/>
        <v>0</v>
      </c>
      <c r="E99" s="46">
        <f t="shared" si="20"/>
        <v>0</v>
      </c>
      <c r="F99" s="39">
        <f t="shared" si="16"/>
        <v>0</v>
      </c>
      <c r="G99" s="47"/>
      <c r="H99" s="47">
        <f t="shared" si="18"/>
        <v>0</v>
      </c>
      <c r="I99" s="48">
        <f t="shared" si="15"/>
        <v>0</v>
      </c>
      <c r="J99" s="47">
        <f>J98-G99</f>
        <v>0</v>
      </c>
      <c r="K99" s="55">
        <f t="shared" si="17"/>
        <v>31</v>
      </c>
      <c r="L99" s="54"/>
      <c r="M99" s="54"/>
    </row>
    <row r="100" spans="1:13" hidden="1" x14ac:dyDescent="0.25">
      <c r="C100" s="51">
        <v>43524</v>
      </c>
      <c r="D100" s="45">
        <f t="shared" si="20"/>
        <v>0</v>
      </c>
      <c r="E100" s="46">
        <f t="shared" si="20"/>
        <v>0</v>
      </c>
      <c r="F100" s="39">
        <f t="shared" si="16"/>
        <v>0</v>
      </c>
      <c r="G100" s="47"/>
      <c r="H100" s="47">
        <f t="shared" si="18"/>
        <v>0</v>
      </c>
      <c r="I100" s="48">
        <f t="shared" si="15"/>
        <v>0</v>
      </c>
      <c r="J100" s="47">
        <f>J99-G100</f>
        <v>0</v>
      </c>
      <c r="K100" s="53">
        <f t="shared" si="17"/>
        <v>28</v>
      </c>
      <c r="L100" s="54"/>
      <c r="M100" s="54"/>
    </row>
    <row r="101" spans="1:13" hidden="1" x14ac:dyDescent="0.25">
      <c r="C101" s="51">
        <v>43555</v>
      </c>
      <c r="D101" s="45">
        <f t="shared" si="20"/>
        <v>0</v>
      </c>
      <c r="E101" s="46">
        <f t="shared" si="20"/>
        <v>0</v>
      </c>
      <c r="F101" s="39">
        <f t="shared" si="16"/>
        <v>0</v>
      </c>
      <c r="G101" s="47"/>
      <c r="H101" s="47">
        <f t="shared" si="18"/>
        <v>0</v>
      </c>
      <c r="I101" s="48">
        <f t="shared" si="15"/>
        <v>0</v>
      </c>
      <c r="J101" s="47">
        <f>J100-G101</f>
        <v>0</v>
      </c>
      <c r="K101" s="53">
        <f t="shared" si="17"/>
        <v>31</v>
      </c>
      <c r="L101" s="54">
        <f>H99+H100+H101</f>
        <v>0</v>
      </c>
      <c r="M101" s="54"/>
    </row>
    <row r="102" spans="1:13" hidden="1" x14ac:dyDescent="0.25">
      <c r="C102" s="50">
        <v>43585</v>
      </c>
      <c r="D102" s="45">
        <f t="shared" si="20"/>
        <v>0</v>
      </c>
      <c r="E102" s="46">
        <f t="shared" si="20"/>
        <v>0</v>
      </c>
      <c r="F102" s="39">
        <f t="shared" si="16"/>
        <v>0</v>
      </c>
      <c r="G102" s="47"/>
      <c r="H102" s="47">
        <f t="shared" si="18"/>
        <v>0</v>
      </c>
      <c r="I102" s="48">
        <f t="shared" si="15"/>
        <v>0</v>
      </c>
      <c r="J102" s="47">
        <f>J101-G102</f>
        <v>0</v>
      </c>
      <c r="K102" s="53">
        <f t="shared" si="17"/>
        <v>30</v>
      </c>
      <c r="L102" s="54"/>
      <c r="M102" s="54"/>
    </row>
    <row r="103" spans="1:13" hidden="1" x14ac:dyDescent="0.25">
      <c r="C103" s="51">
        <v>43616</v>
      </c>
      <c r="D103" s="45">
        <f t="shared" si="20"/>
        <v>0</v>
      </c>
      <c r="E103" s="46">
        <f t="shared" si="20"/>
        <v>0</v>
      </c>
      <c r="F103" s="39">
        <f t="shared" si="16"/>
        <v>0</v>
      </c>
      <c r="G103" s="47"/>
      <c r="H103" s="47">
        <f t="shared" si="18"/>
        <v>0</v>
      </c>
      <c r="I103" s="48">
        <f t="shared" si="15"/>
        <v>0</v>
      </c>
      <c r="J103" s="47">
        <f>J102-G103</f>
        <v>0</v>
      </c>
      <c r="K103" s="53">
        <f t="shared" si="17"/>
        <v>31</v>
      </c>
      <c r="L103" s="54"/>
      <c r="M103" s="54"/>
    </row>
    <row r="104" spans="1:13" hidden="1" x14ac:dyDescent="0.25">
      <c r="C104" s="51">
        <v>43646</v>
      </c>
      <c r="D104" s="45">
        <f t="shared" si="20"/>
        <v>0</v>
      </c>
      <c r="E104" s="46">
        <f t="shared" si="20"/>
        <v>0</v>
      </c>
      <c r="F104" s="39">
        <f t="shared" si="16"/>
        <v>0</v>
      </c>
      <c r="G104" s="47"/>
      <c r="H104" s="47">
        <f t="shared" si="18"/>
        <v>0</v>
      </c>
      <c r="I104" s="48">
        <f t="shared" si="15"/>
        <v>0</v>
      </c>
      <c r="J104" s="47"/>
      <c r="K104" s="53">
        <f t="shared" si="17"/>
        <v>30</v>
      </c>
      <c r="L104" s="54">
        <f>H102+H103+H104</f>
        <v>0</v>
      </c>
      <c r="M104" s="54"/>
    </row>
    <row r="105" spans="1:13" hidden="1" x14ac:dyDescent="0.25">
      <c r="C105" s="50">
        <v>43677</v>
      </c>
      <c r="D105" s="45">
        <f t="shared" si="20"/>
        <v>0</v>
      </c>
      <c r="E105" s="46">
        <f t="shared" si="20"/>
        <v>0</v>
      </c>
      <c r="F105" s="39">
        <f t="shared" si="16"/>
        <v>0</v>
      </c>
      <c r="G105" s="47"/>
      <c r="H105" s="47">
        <f t="shared" si="18"/>
        <v>0</v>
      </c>
      <c r="I105" s="48">
        <f t="shared" si="15"/>
        <v>0</v>
      </c>
      <c r="J105" s="47"/>
      <c r="K105" s="53">
        <f t="shared" si="17"/>
        <v>31</v>
      </c>
      <c r="L105" s="54"/>
      <c r="M105" s="54"/>
    </row>
    <row r="106" spans="1:13" hidden="1" x14ac:dyDescent="0.25">
      <c r="C106" s="51">
        <v>43708</v>
      </c>
      <c r="D106" s="45">
        <f t="shared" si="20"/>
        <v>0</v>
      </c>
      <c r="E106" s="46">
        <f t="shared" si="20"/>
        <v>0</v>
      </c>
      <c r="F106" s="39">
        <f t="shared" si="16"/>
        <v>0</v>
      </c>
      <c r="G106" s="47"/>
      <c r="H106" s="47">
        <f t="shared" si="18"/>
        <v>0</v>
      </c>
      <c r="I106" s="48">
        <f t="shared" si="15"/>
        <v>0</v>
      </c>
      <c r="J106" s="47"/>
      <c r="K106" s="53">
        <f t="shared" si="17"/>
        <v>31</v>
      </c>
      <c r="L106" s="54"/>
      <c r="M106" s="54"/>
    </row>
    <row r="107" spans="1:13" hidden="1" x14ac:dyDescent="0.25">
      <c r="A107" s="10"/>
      <c r="C107" s="51">
        <v>43738</v>
      </c>
      <c r="D107" s="45">
        <f t="shared" si="20"/>
        <v>0</v>
      </c>
      <c r="E107" s="46">
        <f t="shared" si="20"/>
        <v>0</v>
      </c>
      <c r="F107" s="39">
        <f t="shared" si="16"/>
        <v>0</v>
      </c>
      <c r="G107" s="47"/>
      <c r="H107" s="47">
        <f t="shared" si="18"/>
        <v>0</v>
      </c>
      <c r="I107" s="48">
        <f t="shared" si="15"/>
        <v>0</v>
      </c>
      <c r="J107" s="47"/>
      <c r="K107" s="53">
        <f t="shared" si="17"/>
        <v>30</v>
      </c>
      <c r="L107" s="54">
        <f>H105+H106+H107</f>
        <v>0</v>
      </c>
      <c r="M107" s="54"/>
    </row>
    <row r="108" spans="1:13" hidden="1" x14ac:dyDescent="0.25">
      <c r="C108" s="50">
        <v>43769</v>
      </c>
      <c r="D108" s="45">
        <f t="shared" si="20"/>
        <v>0</v>
      </c>
      <c r="E108" s="46">
        <f t="shared" si="20"/>
        <v>0</v>
      </c>
      <c r="F108" s="39">
        <f t="shared" si="16"/>
        <v>0</v>
      </c>
      <c r="G108" s="47"/>
      <c r="H108" s="47">
        <f t="shared" si="18"/>
        <v>0</v>
      </c>
      <c r="I108" s="48">
        <f t="shared" si="15"/>
        <v>0</v>
      </c>
      <c r="J108" s="47"/>
      <c r="K108" s="53">
        <f t="shared" si="17"/>
        <v>31</v>
      </c>
      <c r="L108" s="54"/>
      <c r="M108" s="54"/>
    </row>
    <row r="109" spans="1:13" hidden="1" x14ac:dyDescent="0.25">
      <c r="C109" s="51">
        <v>43799</v>
      </c>
      <c r="D109" s="45">
        <f t="shared" si="20"/>
        <v>0</v>
      </c>
      <c r="E109" s="46">
        <f t="shared" si="20"/>
        <v>0</v>
      </c>
      <c r="F109" s="39">
        <f t="shared" si="16"/>
        <v>0</v>
      </c>
      <c r="G109" s="47"/>
      <c r="H109" s="47">
        <f t="shared" si="18"/>
        <v>0</v>
      </c>
      <c r="I109" s="48">
        <f t="shared" si="15"/>
        <v>0</v>
      </c>
      <c r="J109" s="47"/>
      <c r="K109" s="53">
        <f t="shared" si="17"/>
        <v>30</v>
      </c>
      <c r="L109" s="54"/>
      <c r="M109" s="54"/>
    </row>
    <row r="110" spans="1:13" x14ac:dyDescent="0.25">
      <c r="C110" s="44">
        <v>43830</v>
      </c>
      <c r="D110" s="45">
        <f t="shared" ref="D110:E125" si="21">D109</f>
        <v>0</v>
      </c>
      <c r="E110" s="46">
        <f t="shared" si="21"/>
        <v>0</v>
      </c>
      <c r="F110" s="39">
        <f t="shared" si="16"/>
        <v>0</v>
      </c>
      <c r="G110" s="47"/>
      <c r="H110" s="47">
        <f t="shared" si="18"/>
        <v>0</v>
      </c>
      <c r="I110" s="48">
        <f t="shared" si="15"/>
        <v>0</v>
      </c>
      <c r="J110" s="47"/>
      <c r="K110" s="49">
        <f t="shared" si="17"/>
        <v>31</v>
      </c>
      <c r="L110" s="54">
        <f>H108+H109+H110</f>
        <v>0</v>
      </c>
      <c r="M110" s="54"/>
    </row>
    <row r="111" spans="1:13" x14ac:dyDescent="0.25">
      <c r="C111" s="51">
        <v>43861</v>
      </c>
      <c r="D111" s="45">
        <f t="shared" si="21"/>
        <v>0</v>
      </c>
      <c r="E111" s="46">
        <f t="shared" si="21"/>
        <v>0</v>
      </c>
      <c r="F111" s="39">
        <f t="shared" si="16"/>
        <v>0</v>
      </c>
      <c r="G111" s="47"/>
      <c r="H111" s="47">
        <f>J110*F111*(C111-C110)/366</f>
        <v>0</v>
      </c>
      <c r="I111" s="48">
        <f t="shared" si="15"/>
        <v>0</v>
      </c>
      <c r="J111" s="47">
        <f>J110-G111</f>
        <v>0</v>
      </c>
      <c r="K111" s="49">
        <f t="shared" si="17"/>
        <v>31</v>
      </c>
      <c r="L111" s="54"/>
      <c r="M111" s="54"/>
    </row>
    <row r="112" spans="1:13" x14ac:dyDescent="0.25">
      <c r="C112" s="51">
        <v>43890</v>
      </c>
      <c r="D112" s="45">
        <f t="shared" si="21"/>
        <v>0</v>
      </c>
      <c r="E112" s="46">
        <f t="shared" si="21"/>
        <v>0</v>
      </c>
      <c r="F112" s="39">
        <f t="shared" si="16"/>
        <v>0</v>
      </c>
      <c r="G112" s="47"/>
      <c r="H112" s="47">
        <f>J111*F112*(C112-C111)/366</f>
        <v>0</v>
      </c>
      <c r="I112" s="48">
        <f t="shared" si="15"/>
        <v>0</v>
      </c>
      <c r="J112" s="47">
        <f>J111-G112</f>
        <v>0</v>
      </c>
      <c r="K112" s="49">
        <f t="shared" si="17"/>
        <v>29</v>
      </c>
      <c r="L112" s="54"/>
      <c r="M112" s="54"/>
    </row>
    <row r="113" spans="3:13" x14ac:dyDescent="0.25">
      <c r="C113" s="51">
        <v>43921</v>
      </c>
      <c r="D113" s="45">
        <f t="shared" si="21"/>
        <v>0</v>
      </c>
      <c r="E113" s="46">
        <f t="shared" si="21"/>
        <v>0</v>
      </c>
      <c r="F113" s="39">
        <f t="shared" si="16"/>
        <v>0</v>
      </c>
      <c r="G113" s="47"/>
      <c r="H113" s="47">
        <f>J112*F113*(C113-C112)/366</f>
        <v>0</v>
      </c>
      <c r="I113" s="48">
        <f t="shared" si="15"/>
        <v>0</v>
      </c>
      <c r="J113" s="47">
        <f>J112-G113</f>
        <v>0</v>
      </c>
      <c r="K113" s="49">
        <f t="shared" si="17"/>
        <v>31</v>
      </c>
      <c r="L113" s="54">
        <f>H111+H112+H113</f>
        <v>0</v>
      </c>
      <c r="M113" s="54"/>
    </row>
    <row r="114" spans="3:13" x14ac:dyDescent="0.25">
      <c r="C114" s="51">
        <v>43951</v>
      </c>
      <c r="D114" s="45">
        <f t="shared" si="21"/>
        <v>0</v>
      </c>
      <c r="E114" s="46">
        <f t="shared" si="21"/>
        <v>0</v>
      </c>
      <c r="F114" s="39">
        <f t="shared" si="16"/>
        <v>0</v>
      </c>
      <c r="G114" s="47"/>
      <c r="H114" s="47">
        <f t="shared" ref="H114:H122" si="22">J113*F114*(C114-C113)/366</f>
        <v>0</v>
      </c>
      <c r="I114" s="48">
        <f t="shared" si="15"/>
        <v>0</v>
      </c>
      <c r="J114" s="47">
        <f>J113-G114</f>
        <v>0</v>
      </c>
      <c r="K114" s="49">
        <f t="shared" si="17"/>
        <v>30</v>
      </c>
      <c r="L114" s="54"/>
      <c r="M114" s="54"/>
    </row>
    <row r="115" spans="3:13" x14ac:dyDescent="0.25">
      <c r="C115" s="51">
        <v>43982</v>
      </c>
      <c r="D115" s="45">
        <f t="shared" si="21"/>
        <v>0</v>
      </c>
      <c r="E115" s="46">
        <f t="shared" si="21"/>
        <v>0</v>
      </c>
      <c r="F115" s="39">
        <f t="shared" si="16"/>
        <v>0</v>
      </c>
      <c r="G115" s="47"/>
      <c r="H115" s="47">
        <f t="shared" si="22"/>
        <v>0</v>
      </c>
      <c r="I115" s="48">
        <f t="shared" si="15"/>
        <v>0</v>
      </c>
      <c r="J115" s="47">
        <f t="shared" ref="J115:J128" si="23">J114-G115</f>
        <v>0</v>
      </c>
      <c r="K115" s="49">
        <f t="shared" si="17"/>
        <v>31</v>
      </c>
      <c r="L115" s="54"/>
      <c r="M115" s="54"/>
    </row>
    <row r="116" spans="3:13" x14ac:dyDescent="0.25">
      <c r="C116" s="56">
        <v>44012</v>
      </c>
      <c r="D116" s="45">
        <f t="shared" si="21"/>
        <v>0</v>
      </c>
      <c r="E116" s="46">
        <f t="shared" si="21"/>
        <v>0</v>
      </c>
      <c r="F116" s="39">
        <f t="shared" si="16"/>
        <v>0</v>
      </c>
      <c r="G116" s="47"/>
      <c r="H116" s="47">
        <f t="shared" si="22"/>
        <v>0</v>
      </c>
      <c r="I116" s="48">
        <f t="shared" si="15"/>
        <v>0</v>
      </c>
      <c r="J116" s="47">
        <f t="shared" si="23"/>
        <v>0</v>
      </c>
      <c r="K116" s="49">
        <f t="shared" si="17"/>
        <v>30</v>
      </c>
      <c r="L116" s="54">
        <f>H114+H115+H116</f>
        <v>0</v>
      </c>
      <c r="M116" s="54"/>
    </row>
    <row r="117" spans="3:13" x14ac:dyDescent="0.25">
      <c r="C117" s="56">
        <v>44043</v>
      </c>
      <c r="D117" s="45">
        <f t="shared" si="21"/>
        <v>0</v>
      </c>
      <c r="E117" s="46">
        <f t="shared" si="21"/>
        <v>0</v>
      </c>
      <c r="F117" s="39">
        <f t="shared" si="16"/>
        <v>0</v>
      </c>
      <c r="G117" s="47"/>
      <c r="H117" s="47">
        <f>J116*F117*(C117-C116)/366</f>
        <v>0</v>
      </c>
      <c r="I117" s="48">
        <f t="shared" si="15"/>
        <v>0</v>
      </c>
      <c r="J117" s="47">
        <f t="shared" si="23"/>
        <v>0</v>
      </c>
      <c r="K117" s="49">
        <f t="shared" si="17"/>
        <v>31</v>
      </c>
      <c r="L117" s="54"/>
      <c r="M117" s="54"/>
    </row>
    <row r="118" spans="3:13" x14ac:dyDescent="0.25">
      <c r="C118" s="51">
        <v>44074</v>
      </c>
      <c r="D118" s="45">
        <f t="shared" si="21"/>
        <v>0</v>
      </c>
      <c r="E118" s="46">
        <f t="shared" si="21"/>
        <v>0</v>
      </c>
      <c r="F118" s="39">
        <f t="shared" si="16"/>
        <v>0</v>
      </c>
      <c r="G118" s="47"/>
      <c r="H118" s="47">
        <f t="shared" si="22"/>
        <v>0</v>
      </c>
      <c r="I118" s="48">
        <f t="shared" si="15"/>
        <v>0</v>
      </c>
      <c r="J118" s="47">
        <f t="shared" si="23"/>
        <v>0</v>
      </c>
      <c r="K118" s="49">
        <f t="shared" si="17"/>
        <v>31</v>
      </c>
      <c r="L118" s="54"/>
      <c r="M118" s="54"/>
    </row>
    <row r="119" spans="3:13" x14ac:dyDescent="0.25">
      <c r="C119" s="57">
        <v>44104</v>
      </c>
      <c r="D119" s="45">
        <f t="shared" si="21"/>
        <v>0</v>
      </c>
      <c r="E119" s="46">
        <f t="shared" si="21"/>
        <v>0</v>
      </c>
      <c r="F119" s="39">
        <f t="shared" si="16"/>
        <v>0</v>
      </c>
      <c r="G119" s="47"/>
      <c r="H119" s="47">
        <f t="shared" si="22"/>
        <v>0</v>
      </c>
      <c r="I119" s="48">
        <f t="shared" si="15"/>
        <v>0</v>
      </c>
      <c r="J119" s="47">
        <v>13500000</v>
      </c>
      <c r="K119" s="49">
        <f t="shared" si="17"/>
        <v>30</v>
      </c>
      <c r="L119" s="54">
        <f>H117+H118+H119</f>
        <v>0</v>
      </c>
      <c r="M119" s="54"/>
    </row>
    <row r="120" spans="3:13" x14ac:dyDescent="0.25">
      <c r="C120" s="51">
        <v>44135</v>
      </c>
      <c r="D120" s="45">
        <f t="shared" si="21"/>
        <v>0</v>
      </c>
      <c r="E120" s="46">
        <f t="shared" si="21"/>
        <v>0</v>
      </c>
      <c r="F120" s="39">
        <f t="shared" si="16"/>
        <v>0</v>
      </c>
      <c r="G120" s="47"/>
      <c r="H120" s="47">
        <f t="shared" si="22"/>
        <v>0</v>
      </c>
      <c r="I120" s="48">
        <f t="shared" si="15"/>
        <v>0</v>
      </c>
      <c r="J120" s="47">
        <f t="shared" si="23"/>
        <v>13500000</v>
      </c>
      <c r="K120" s="49">
        <f t="shared" si="17"/>
        <v>31</v>
      </c>
      <c r="L120" s="54"/>
      <c r="M120" s="54"/>
    </row>
    <row r="121" spans="3:13" x14ac:dyDescent="0.25">
      <c r="C121" s="51">
        <v>44165</v>
      </c>
      <c r="D121" s="45">
        <f t="shared" si="21"/>
        <v>0</v>
      </c>
      <c r="E121" s="46">
        <f t="shared" si="21"/>
        <v>0</v>
      </c>
      <c r="F121" s="39">
        <f t="shared" si="16"/>
        <v>0</v>
      </c>
      <c r="G121" s="47"/>
      <c r="H121" s="47">
        <f t="shared" si="22"/>
        <v>0</v>
      </c>
      <c r="I121" s="48">
        <f t="shared" si="15"/>
        <v>0</v>
      </c>
      <c r="J121" s="47">
        <f t="shared" si="23"/>
        <v>13500000</v>
      </c>
      <c r="K121" s="49">
        <f t="shared" si="17"/>
        <v>30</v>
      </c>
      <c r="L121" s="54"/>
      <c r="M121" s="54"/>
    </row>
    <row r="122" spans="3:13" x14ac:dyDescent="0.25">
      <c r="C122" s="44">
        <v>44196</v>
      </c>
      <c r="D122" s="45">
        <f t="shared" si="21"/>
        <v>0</v>
      </c>
      <c r="E122" s="46">
        <f t="shared" si="21"/>
        <v>0</v>
      </c>
      <c r="F122" s="39">
        <f t="shared" si="16"/>
        <v>0</v>
      </c>
      <c r="G122" s="47"/>
      <c r="H122" s="47">
        <f t="shared" si="22"/>
        <v>0</v>
      </c>
      <c r="I122" s="48">
        <f t="shared" si="15"/>
        <v>0</v>
      </c>
      <c r="J122" s="47">
        <f t="shared" si="23"/>
        <v>13500000</v>
      </c>
      <c r="K122" s="49">
        <f t="shared" si="17"/>
        <v>31</v>
      </c>
      <c r="L122" s="54">
        <f>H120+H121+H122</f>
        <v>0</v>
      </c>
      <c r="M122" s="54">
        <f>G113+G116+G119+G122</f>
        <v>0</v>
      </c>
    </row>
    <row r="123" spans="3:13" x14ac:dyDescent="0.25">
      <c r="C123" s="51">
        <v>44227</v>
      </c>
      <c r="D123" s="45">
        <f t="shared" si="21"/>
        <v>0</v>
      </c>
      <c r="E123" s="46">
        <f t="shared" si="21"/>
        <v>0</v>
      </c>
      <c r="F123" s="39">
        <f t="shared" si="16"/>
        <v>0</v>
      </c>
      <c r="G123" s="47"/>
      <c r="H123" s="47">
        <f t="shared" ref="H123:H128" si="24">J122*F123*(C123-C122)/365</f>
        <v>0</v>
      </c>
      <c r="I123" s="48">
        <f t="shared" si="15"/>
        <v>0</v>
      </c>
      <c r="J123" s="47">
        <f t="shared" si="23"/>
        <v>13500000</v>
      </c>
      <c r="K123" s="49">
        <f t="shared" si="17"/>
        <v>31</v>
      </c>
      <c r="L123" s="54"/>
      <c r="M123" s="54"/>
    </row>
    <row r="124" spans="3:13" x14ac:dyDescent="0.25">
      <c r="C124" s="51">
        <v>44255</v>
      </c>
      <c r="D124" s="45">
        <f t="shared" si="21"/>
        <v>0</v>
      </c>
      <c r="E124" s="46">
        <f t="shared" si="21"/>
        <v>0</v>
      </c>
      <c r="F124" s="39">
        <f t="shared" si="16"/>
        <v>0</v>
      </c>
      <c r="G124" s="47"/>
      <c r="H124" s="47">
        <f t="shared" si="24"/>
        <v>0</v>
      </c>
      <c r="I124" s="48">
        <f t="shared" si="15"/>
        <v>0</v>
      </c>
      <c r="J124" s="47">
        <f t="shared" si="23"/>
        <v>13500000</v>
      </c>
      <c r="K124" s="49">
        <f t="shared" si="17"/>
        <v>28</v>
      </c>
      <c r="L124" s="54"/>
      <c r="M124" s="54"/>
    </row>
    <row r="125" spans="3:13" x14ac:dyDescent="0.25">
      <c r="C125" s="51">
        <v>44286</v>
      </c>
      <c r="D125" s="45">
        <f t="shared" si="21"/>
        <v>0</v>
      </c>
      <c r="E125" s="46">
        <f t="shared" si="21"/>
        <v>0</v>
      </c>
      <c r="F125" s="39">
        <f t="shared" si="16"/>
        <v>0</v>
      </c>
      <c r="G125" s="47">
        <v>37500</v>
      </c>
      <c r="H125" s="47">
        <f t="shared" si="24"/>
        <v>0</v>
      </c>
      <c r="I125" s="48">
        <f t="shared" si="15"/>
        <v>37500</v>
      </c>
      <c r="J125" s="47">
        <f t="shared" si="23"/>
        <v>13462500</v>
      </c>
      <c r="K125" s="49">
        <f t="shared" si="17"/>
        <v>31</v>
      </c>
      <c r="L125" s="54"/>
      <c r="M125" s="54"/>
    </row>
    <row r="126" spans="3:13" x14ac:dyDescent="0.25">
      <c r="C126" s="51">
        <v>44316</v>
      </c>
      <c r="D126" s="45">
        <f t="shared" ref="D126:E128" si="25">D125</f>
        <v>0</v>
      </c>
      <c r="E126" s="46">
        <f t="shared" si="25"/>
        <v>0</v>
      </c>
      <c r="F126" s="39">
        <f t="shared" si="16"/>
        <v>0</v>
      </c>
      <c r="G126" s="47"/>
      <c r="H126" s="47">
        <f t="shared" si="24"/>
        <v>0</v>
      </c>
      <c r="I126" s="48">
        <f t="shared" si="15"/>
        <v>0</v>
      </c>
      <c r="J126" s="47">
        <f t="shared" si="23"/>
        <v>13462500</v>
      </c>
      <c r="K126" s="49">
        <f t="shared" si="17"/>
        <v>30</v>
      </c>
      <c r="L126" s="54"/>
      <c r="M126" s="54"/>
    </row>
    <row r="127" spans="3:13" x14ac:dyDescent="0.25">
      <c r="C127" s="51">
        <v>44347</v>
      </c>
      <c r="D127" s="45">
        <f t="shared" si="25"/>
        <v>0</v>
      </c>
      <c r="E127" s="46">
        <f t="shared" si="25"/>
        <v>0</v>
      </c>
      <c r="F127" s="39">
        <f t="shared" si="16"/>
        <v>0</v>
      </c>
      <c r="G127" s="47"/>
      <c r="H127" s="47">
        <f t="shared" si="24"/>
        <v>0</v>
      </c>
      <c r="I127" s="48">
        <f t="shared" si="15"/>
        <v>0</v>
      </c>
      <c r="J127" s="47">
        <f t="shared" si="23"/>
        <v>13462500</v>
      </c>
      <c r="K127" s="49">
        <f t="shared" si="17"/>
        <v>31</v>
      </c>
      <c r="L127" s="54"/>
      <c r="M127" s="54"/>
    </row>
    <row r="128" spans="3:13" x14ac:dyDescent="0.25">
      <c r="C128" s="51">
        <v>44377</v>
      </c>
      <c r="D128" s="45">
        <f t="shared" si="25"/>
        <v>0</v>
      </c>
      <c r="E128" s="46">
        <f t="shared" si="25"/>
        <v>0</v>
      </c>
      <c r="F128" s="39">
        <f t="shared" si="16"/>
        <v>0</v>
      </c>
      <c r="G128" s="47">
        <v>37500</v>
      </c>
      <c r="H128" s="47">
        <f t="shared" si="24"/>
        <v>0</v>
      </c>
      <c r="I128" s="48">
        <f t="shared" si="15"/>
        <v>37500</v>
      </c>
      <c r="J128" s="47">
        <f t="shared" si="23"/>
        <v>13425000</v>
      </c>
      <c r="K128" s="49">
        <f t="shared" si="17"/>
        <v>30</v>
      </c>
      <c r="L128" s="54"/>
      <c r="M128" s="54"/>
    </row>
    <row r="129" spans="3:13" x14ac:dyDescent="0.25">
      <c r="C129" s="51">
        <v>44408</v>
      </c>
      <c r="D129" s="45">
        <f>D128</f>
        <v>0</v>
      </c>
      <c r="E129" s="46">
        <f>E128</f>
        <v>0</v>
      </c>
      <c r="F129" s="39">
        <f t="shared" si="16"/>
        <v>0</v>
      </c>
      <c r="G129" s="47"/>
      <c r="H129" s="47">
        <f>J128*F129*(C129-C128)/365</f>
        <v>0</v>
      </c>
      <c r="I129" s="48">
        <f t="shared" si="15"/>
        <v>0</v>
      </c>
      <c r="J129" s="47">
        <f>J128-G129</f>
        <v>13425000</v>
      </c>
      <c r="K129" s="49">
        <f>C129-C128</f>
        <v>31</v>
      </c>
      <c r="L129" s="54"/>
      <c r="M129" s="54"/>
    </row>
    <row r="130" spans="3:13" x14ac:dyDescent="0.25">
      <c r="C130" s="51">
        <v>44439</v>
      </c>
      <c r="D130" s="45">
        <f t="shared" ref="D130:E145" si="26">D129</f>
        <v>0</v>
      </c>
      <c r="E130" s="46">
        <f t="shared" si="26"/>
        <v>0</v>
      </c>
      <c r="F130" s="39">
        <f t="shared" si="16"/>
        <v>0</v>
      </c>
      <c r="G130" s="47"/>
      <c r="H130" s="47">
        <f t="shared" ref="H130:H158" si="27">J129*F130*(C130-C129)/365</f>
        <v>0</v>
      </c>
      <c r="I130" s="48">
        <f t="shared" si="15"/>
        <v>0</v>
      </c>
      <c r="J130" s="47">
        <f t="shared" ref="J130:J139" si="28">J129-G130</f>
        <v>13425000</v>
      </c>
      <c r="K130" s="49">
        <f t="shared" ref="K130:K193" si="29">C130-C129</f>
        <v>31</v>
      </c>
      <c r="L130" s="54"/>
      <c r="M130" s="54"/>
    </row>
    <row r="131" spans="3:13" x14ac:dyDescent="0.25">
      <c r="C131" s="51">
        <v>44469</v>
      </c>
      <c r="D131" s="45">
        <f t="shared" si="26"/>
        <v>0</v>
      </c>
      <c r="E131" s="46">
        <f t="shared" si="26"/>
        <v>0</v>
      </c>
      <c r="F131" s="39">
        <f t="shared" si="16"/>
        <v>0</v>
      </c>
      <c r="G131" s="47">
        <v>37500</v>
      </c>
      <c r="H131" s="47">
        <f t="shared" si="27"/>
        <v>0</v>
      </c>
      <c r="I131" s="48">
        <f t="shared" si="15"/>
        <v>37500</v>
      </c>
      <c r="J131" s="47">
        <f t="shared" si="28"/>
        <v>13387500</v>
      </c>
      <c r="K131" s="49">
        <f t="shared" si="29"/>
        <v>30</v>
      </c>
      <c r="L131" s="54"/>
      <c r="M131" s="54"/>
    </row>
    <row r="132" spans="3:13" x14ac:dyDescent="0.25">
      <c r="C132" s="51">
        <v>44500</v>
      </c>
      <c r="D132" s="45">
        <f t="shared" si="26"/>
        <v>0</v>
      </c>
      <c r="E132" s="46">
        <f t="shared" si="26"/>
        <v>0</v>
      </c>
      <c r="F132" s="39">
        <f t="shared" si="16"/>
        <v>0</v>
      </c>
      <c r="G132" s="47"/>
      <c r="H132" s="47">
        <f t="shared" si="27"/>
        <v>0</v>
      </c>
      <c r="I132" s="48">
        <f t="shared" si="15"/>
        <v>0</v>
      </c>
      <c r="J132" s="47">
        <f t="shared" si="28"/>
        <v>13387500</v>
      </c>
      <c r="K132" s="49">
        <f t="shared" si="29"/>
        <v>31</v>
      </c>
      <c r="L132" s="54"/>
      <c r="M132" s="54"/>
    </row>
    <row r="133" spans="3:13" x14ac:dyDescent="0.25">
      <c r="C133" s="51">
        <v>44530</v>
      </c>
      <c r="D133" s="45">
        <f t="shared" si="26"/>
        <v>0</v>
      </c>
      <c r="E133" s="46">
        <f t="shared" si="26"/>
        <v>0</v>
      </c>
      <c r="F133" s="39">
        <f t="shared" si="16"/>
        <v>0</v>
      </c>
      <c r="G133" s="47"/>
      <c r="H133" s="47">
        <f t="shared" si="27"/>
        <v>0</v>
      </c>
      <c r="I133" s="48">
        <f t="shared" si="15"/>
        <v>0</v>
      </c>
      <c r="J133" s="47">
        <f t="shared" si="28"/>
        <v>13387500</v>
      </c>
      <c r="K133" s="49">
        <f t="shared" si="29"/>
        <v>30</v>
      </c>
      <c r="L133" s="54"/>
      <c r="M133" s="54"/>
    </row>
    <row r="134" spans="3:13" x14ac:dyDescent="0.25">
      <c r="C134" s="44">
        <v>44561</v>
      </c>
      <c r="D134" s="45">
        <f t="shared" si="26"/>
        <v>0</v>
      </c>
      <c r="E134" s="46">
        <f t="shared" si="26"/>
        <v>0</v>
      </c>
      <c r="F134" s="39">
        <f t="shared" si="16"/>
        <v>0</v>
      </c>
      <c r="G134" s="47">
        <v>37500</v>
      </c>
      <c r="H134" s="47">
        <f t="shared" si="27"/>
        <v>0</v>
      </c>
      <c r="I134" s="48">
        <f t="shared" si="15"/>
        <v>37500</v>
      </c>
      <c r="J134" s="47">
        <f t="shared" si="28"/>
        <v>13350000</v>
      </c>
      <c r="K134" s="49">
        <f t="shared" si="29"/>
        <v>31</v>
      </c>
      <c r="L134" s="54">
        <f>H123++H124+H125+H126+H127+H128+H129+H130+H131+H132+H133+H134</f>
        <v>0</v>
      </c>
      <c r="M134" s="54">
        <f>G125+G128+G131+G134</f>
        <v>150000</v>
      </c>
    </row>
    <row r="135" spans="3:13" x14ac:dyDescent="0.25">
      <c r="C135" s="51">
        <v>44592</v>
      </c>
      <c r="D135" s="45">
        <f t="shared" si="26"/>
        <v>0</v>
      </c>
      <c r="E135" s="46">
        <f t="shared" si="26"/>
        <v>0</v>
      </c>
      <c r="F135" s="39">
        <f t="shared" si="16"/>
        <v>0</v>
      </c>
      <c r="G135" s="47"/>
      <c r="H135" s="47">
        <f t="shared" si="27"/>
        <v>0</v>
      </c>
      <c r="I135" s="48">
        <f t="shared" si="15"/>
        <v>0</v>
      </c>
      <c r="J135" s="47">
        <f t="shared" si="28"/>
        <v>13350000</v>
      </c>
      <c r="K135" s="49">
        <f t="shared" si="29"/>
        <v>31</v>
      </c>
      <c r="L135" s="54"/>
      <c r="M135" s="54"/>
    </row>
    <row r="136" spans="3:13" x14ac:dyDescent="0.25">
      <c r="C136" s="51">
        <v>44620</v>
      </c>
      <c r="D136" s="45">
        <f t="shared" si="26"/>
        <v>0</v>
      </c>
      <c r="E136" s="46">
        <f t="shared" si="26"/>
        <v>0</v>
      </c>
      <c r="F136" s="39">
        <f t="shared" si="16"/>
        <v>0</v>
      </c>
      <c r="G136" s="47"/>
      <c r="H136" s="47">
        <f t="shared" si="27"/>
        <v>0</v>
      </c>
      <c r="I136" s="48">
        <f t="shared" si="15"/>
        <v>0</v>
      </c>
      <c r="J136" s="47">
        <f t="shared" si="28"/>
        <v>13350000</v>
      </c>
      <c r="K136" s="49">
        <f t="shared" si="29"/>
        <v>28</v>
      </c>
      <c r="L136" s="54"/>
      <c r="M136" s="54"/>
    </row>
    <row r="137" spans="3:13" x14ac:dyDescent="0.25">
      <c r="C137" s="51">
        <v>44651</v>
      </c>
      <c r="D137" s="45">
        <f t="shared" si="26"/>
        <v>0</v>
      </c>
      <c r="E137" s="46">
        <f t="shared" si="26"/>
        <v>0</v>
      </c>
      <c r="F137" s="39">
        <f t="shared" si="16"/>
        <v>0</v>
      </c>
      <c r="G137" s="47">
        <v>37500</v>
      </c>
      <c r="H137" s="47">
        <f t="shared" si="27"/>
        <v>0</v>
      </c>
      <c r="I137" s="48">
        <f t="shared" si="15"/>
        <v>37500</v>
      </c>
      <c r="J137" s="47">
        <f t="shared" si="28"/>
        <v>13312500</v>
      </c>
      <c r="K137" s="49">
        <f t="shared" si="29"/>
        <v>31</v>
      </c>
      <c r="L137" s="54"/>
      <c r="M137" s="54"/>
    </row>
    <row r="138" spans="3:13" x14ac:dyDescent="0.25">
      <c r="C138" s="51">
        <v>44681</v>
      </c>
      <c r="D138" s="45">
        <f t="shared" si="26"/>
        <v>0</v>
      </c>
      <c r="E138" s="46">
        <f t="shared" si="26"/>
        <v>0</v>
      </c>
      <c r="F138" s="39">
        <f t="shared" si="16"/>
        <v>0</v>
      </c>
      <c r="G138" s="47"/>
      <c r="H138" s="47">
        <f t="shared" si="27"/>
        <v>0</v>
      </c>
      <c r="I138" s="48">
        <f t="shared" si="15"/>
        <v>0</v>
      </c>
      <c r="J138" s="47">
        <f t="shared" si="28"/>
        <v>13312500</v>
      </c>
      <c r="K138" s="49">
        <f t="shared" si="29"/>
        <v>30</v>
      </c>
      <c r="L138" s="54"/>
      <c r="M138" s="54"/>
    </row>
    <row r="139" spans="3:13" x14ac:dyDescent="0.25">
      <c r="C139" s="51">
        <v>44712</v>
      </c>
      <c r="D139" s="45">
        <f t="shared" si="26"/>
        <v>0</v>
      </c>
      <c r="E139" s="46">
        <f t="shared" si="26"/>
        <v>0</v>
      </c>
      <c r="F139" s="39">
        <f t="shared" si="16"/>
        <v>0</v>
      </c>
      <c r="G139" s="47"/>
      <c r="H139" s="47">
        <f t="shared" si="27"/>
        <v>0</v>
      </c>
      <c r="I139" s="48">
        <f t="shared" si="15"/>
        <v>0</v>
      </c>
      <c r="J139" s="47">
        <f t="shared" si="28"/>
        <v>13312500</v>
      </c>
      <c r="K139" s="49">
        <f t="shared" si="29"/>
        <v>31</v>
      </c>
      <c r="L139" s="54"/>
      <c r="M139" s="54"/>
    </row>
    <row r="140" spans="3:13" x14ac:dyDescent="0.25">
      <c r="C140" s="51">
        <v>44742</v>
      </c>
      <c r="D140" s="45">
        <f t="shared" si="26"/>
        <v>0</v>
      </c>
      <c r="E140" s="46">
        <f t="shared" si="26"/>
        <v>0</v>
      </c>
      <c r="F140" s="39">
        <f t="shared" si="16"/>
        <v>0</v>
      </c>
      <c r="G140" s="47">
        <v>37500</v>
      </c>
      <c r="H140" s="47">
        <f t="shared" si="27"/>
        <v>0</v>
      </c>
      <c r="I140" s="48">
        <f t="shared" si="15"/>
        <v>37500</v>
      </c>
      <c r="J140" s="47">
        <f>J139-G140</f>
        <v>13275000</v>
      </c>
      <c r="K140" s="49">
        <f t="shared" si="29"/>
        <v>30</v>
      </c>
      <c r="L140" s="54"/>
      <c r="M140" s="54"/>
    </row>
    <row r="141" spans="3:13" x14ac:dyDescent="0.25">
      <c r="C141" s="51">
        <v>44773</v>
      </c>
      <c r="D141" s="45">
        <f t="shared" si="26"/>
        <v>0</v>
      </c>
      <c r="E141" s="46">
        <f t="shared" si="26"/>
        <v>0</v>
      </c>
      <c r="F141" s="39">
        <f t="shared" si="16"/>
        <v>0</v>
      </c>
      <c r="G141" s="47"/>
      <c r="H141" s="47">
        <f t="shared" si="27"/>
        <v>0</v>
      </c>
      <c r="I141" s="48">
        <f t="shared" si="15"/>
        <v>0</v>
      </c>
      <c r="J141" s="47">
        <f t="shared" ref="J141:J204" si="30">J140-G141</f>
        <v>13275000</v>
      </c>
      <c r="K141" s="49">
        <f t="shared" si="29"/>
        <v>31</v>
      </c>
      <c r="L141" s="54"/>
      <c r="M141" s="54"/>
    </row>
    <row r="142" spans="3:13" x14ac:dyDescent="0.25">
      <c r="C142" s="51">
        <v>44804</v>
      </c>
      <c r="D142" s="45">
        <f t="shared" si="26"/>
        <v>0</v>
      </c>
      <c r="E142" s="46">
        <f t="shared" si="26"/>
        <v>0</v>
      </c>
      <c r="F142" s="39">
        <f t="shared" si="16"/>
        <v>0</v>
      </c>
      <c r="G142" s="47"/>
      <c r="H142" s="47">
        <f t="shared" si="27"/>
        <v>0</v>
      </c>
      <c r="I142" s="48">
        <f t="shared" ref="I142:I206" si="31">G142+H142</f>
        <v>0</v>
      </c>
      <c r="J142" s="47">
        <f t="shared" si="30"/>
        <v>13275000</v>
      </c>
      <c r="K142" s="49">
        <f t="shared" si="29"/>
        <v>31</v>
      </c>
      <c r="L142" s="54"/>
      <c r="M142" s="54"/>
    </row>
    <row r="143" spans="3:13" x14ac:dyDescent="0.25">
      <c r="C143" s="51">
        <v>44834</v>
      </c>
      <c r="D143" s="45">
        <f t="shared" si="26"/>
        <v>0</v>
      </c>
      <c r="E143" s="46">
        <f t="shared" si="26"/>
        <v>0</v>
      </c>
      <c r="F143" s="39">
        <f t="shared" ref="F143:F207" si="32">D143+E143</f>
        <v>0</v>
      </c>
      <c r="G143" s="47">
        <v>37500</v>
      </c>
      <c r="H143" s="47">
        <f t="shared" si="27"/>
        <v>0</v>
      </c>
      <c r="I143" s="48">
        <f t="shared" si="31"/>
        <v>37500</v>
      </c>
      <c r="J143" s="47">
        <f t="shared" si="30"/>
        <v>13237500</v>
      </c>
      <c r="K143" s="49">
        <f t="shared" si="29"/>
        <v>30</v>
      </c>
      <c r="L143" s="54"/>
      <c r="M143" s="54"/>
    </row>
    <row r="144" spans="3:13" x14ac:dyDescent="0.25">
      <c r="C144" s="51">
        <v>44865</v>
      </c>
      <c r="D144" s="45">
        <f t="shared" si="26"/>
        <v>0</v>
      </c>
      <c r="E144" s="46">
        <f t="shared" si="26"/>
        <v>0</v>
      </c>
      <c r="F144" s="39">
        <f t="shared" si="32"/>
        <v>0</v>
      </c>
      <c r="G144" s="47"/>
      <c r="H144" s="47">
        <f t="shared" si="27"/>
        <v>0</v>
      </c>
      <c r="I144" s="48">
        <f t="shared" si="31"/>
        <v>0</v>
      </c>
      <c r="J144" s="47">
        <f t="shared" si="30"/>
        <v>13237500</v>
      </c>
      <c r="K144" s="49">
        <f t="shared" si="29"/>
        <v>31</v>
      </c>
      <c r="L144" s="54"/>
      <c r="M144" s="54"/>
    </row>
    <row r="145" spans="3:13" x14ac:dyDescent="0.25">
      <c r="C145" s="51">
        <v>44895</v>
      </c>
      <c r="D145" s="45">
        <f t="shared" si="26"/>
        <v>0</v>
      </c>
      <c r="E145" s="46">
        <f t="shared" si="26"/>
        <v>0</v>
      </c>
      <c r="F145" s="39">
        <f t="shared" si="32"/>
        <v>0</v>
      </c>
      <c r="G145" s="47"/>
      <c r="H145" s="47">
        <f t="shared" si="27"/>
        <v>0</v>
      </c>
      <c r="I145" s="48">
        <f t="shared" si="31"/>
        <v>0</v>
      </c>
      <c r="J145" s="47">
        <f t="shared" si="30"/>
        <v>13237500</v>
      </c>
      <c r="K145" s="49">
        <f t="shared" si="29"/>
        <v>30</v>
      </c>
      <c r="L145" s="54"/>
      <c r="M145" s="54"/>
    </row>
    <row r="146" spans="3:13" x14ac:dyDescent="0.25">
      <c r="C146" s="44">
        <v>44926</v>
      </c>
      <c r="D146" s="45">
        <f t="shared" ref="D146:E161" si="33">D145</f>
        <v>0</v>
      </c>
      <c r="E146" s="46">
        <f t="shared" si="33"/>
        <v>0</v>
      </c>
      <c r="F146" s="39">
        <f t="shared" si="32"/>
        <v>0</v>
      </c>
      <c r="G146" s="47">
        <v>37500</v>
      </c>
      <c r="H146" s="47">
        <f t="shared" si="27"/>
        <v>0</v>
      </c>
      <c r="I146" s="48">
        <f t="shared" si="31"/>
        <v>37500</v>
      </c>
      <c r="J146" s="47">
        <f t="shared" si="30"/>
        <v>13200000</v>
      </c>
      <c r="K146" s="49">
        <f t="shared" si="29"/>
        <v>31</v>
      </c>
      <c r="L146" s="54">
        <f>H135++H136+H137+H138+H139+H140+H141+H142+H143+H144+H145+H146</f>
        <v>0</v>
      </c>
      <c r="M146" s="54">
        <f>G137+G140+G143+G146</f>
        <v>150000</v>
      </c>
    </row>
    <row r="147" spans="3:13" x14ac:dyDescent="0.25">
      <c r="C147" s="51">
        <v>44957</v>
      </c>
      <c r="D147" s="45">
        <f t="shared" si="33"/>
        <v>0</v>
      </c>
      <c r="E147" s="46">
        <f t="shared" si="33"/>
        <v>0</v>
      </c>
      <c r="F147" s="39">
        <f t="shared" si="32"/>
        <v>0</v>
      </c>
      <c r="G147" s="47"/>
      <c r="H147" s="47">
        <f t="shared" si="27"/>
        <v>0</v>
      </c>
      <c r="I147" s="48">
        <f t="shared" si="31"/>
        <v>0</v>
      </c>
      <c r="J147" s="47">
        <f t="shared" si="30"/>
        <v>13200000</v>
      </c>
      <c r="K147" s="49">
        <f t="shared" si="29"/>
        <v>31</v>
      </c>
      <c r="L147" s="54"/>
      <c r="M147" s="54"/>
    </row>
    <row r="148" spans="3:13" x14ac:dyDescent="0.25">
      <c r="C148" s="51">
        <v>44985</v>
      </c>
      <c r="D148" s="45">
        <f t="shared" si="33"/>
        <v>0</v>
      </c>
      <c r="E148" s="46">
        <f t="shared" si="33"/>
        <v>0</v>
      </c>
      <c r="F148" s="39">
        <f t="shared" si="32"/>
        <v>0</v>
      </c>
      <c r="G148" s="47"/>
      <c r="H148" s="47">
        <f t="shared" si="27"/>
        <v>0</v>
      </c>
      <c r="I148" s="48">
        <f t="shared" si="31"/>
        <v>0</v>
      </c>
      <c r="J148" s="47">
        <f t="shared" si="30"/>
        <v>13200000</v>
      </c>
      <c r="K148" s="49">
        <f t="shared" si="29"/>
        <v>28</v>
      </c>
      <c r="L148" s="54"/>
      <c r="M148" s="54"/>
    </row>
    <row r="149" spans="3:13" x14ac:dyDescent="0.25">
      <c r="C149" s="51">
        <v>45016</v>
      </c>
      <c r="D149" s="45">
        <f t="shared" si="33"/>
        <v>0</v>
      </c>
      <c r="E149" s="46">
        <f t="shared" si="33"/>
        <v>0</v>
      </c>
      <c r="F149" s="39">
        <f t="shared" si="32"/>
        <v>0</v>
      </c>
      <c r="G149" s="47">
        <v>37500</v>
      </c>
      <c r="H149" s="47">
        <f t="shared" si="27"/>
        <v>0</v>
      </c>
      <c r="I149" s="48">
        <f t="shared" si="31"/>
        <v>37500</v>
      </c>
      <c r="J149" s="47">
        <f t="shared" si="30"/>
        <v>13162500</v>
      </c>
      <c r="K149" s="49">
        <f t="shared" si="29"/>
        <v>31</v>
      </c>
      <c r="L149" s="54"/>
      <c r="M149" s="54"/>
    </row>
    <row r="150" spans="3:13" x14ac:dyDescent="0.25">
      <c r="C150" s="51">
        <v>45046</v>
      </c>
      <c r="D150" s="45">
        <f t="shared" si="33"/>
        <v>0</v>
      </c>
      <c r="E150" s="46">
        <f t="shared" si="33"/>
        <v>0</v>
      </c>
      <c r="F150" s="39">
        <f t="shared" si="32"/>
        <v>0</v>
      </c>
      <c r="G150" s="47"/>
      <c r="H150" s="47">
        <f t="shared" si="27"/>
        <v>0</v>
      </c>
      <c r="I150" s="48">
        <f t="shared" si="31"/>
        <v>0</v>
      </c>
      <c r="J150" s="47">
        <f t="shared" si="30"/>
        <v>13162500</v>
      </c>
      <c r="K150" s="49">
        <f t="shared" si="29"/>
        <v>30</v>
      </c>
      <c r="L150" s="54"/>
      <c r="M150" s="54"/>
    </row>
    <row r="151" spans="3:13" x14ac:dyDescent="0.25">
      <c r="C151" s="51">
        <v>45077</v>
      </c>
      <c r="D151" s="45">
        <f t="shared" si="33"/>
        <v>0</v>
      </c>
      <c r="E151" s="46">
        <f t="shared" si="33"/>
        <v>0</v>
      </c>
      <c r="F151" s="39">
        <f t="shared" si="32"/>
        <v>0</v>
      </c>
      <c r="G151" s="47"/>
      <c r="H151" s="47">
        <f t="shared" si="27"/>
        <v>0</v>
      </c>
      <c r="I151" s="48">
        <f t="shared" si="31"/>
        <v>0</v>
      </c>
      <c r="J151" s="47">
        <f t="shared" si="30"/>
        <v>13162500</v>
      </c>
      <c r="K151" s="49">
        <f t="shared" si="29"/>
        <v>31</v>
      </c>
      <c r="L151" s="54"/>
      <c r="M151" s="54"/>
    </row>
    <row r="152" spans="3:13" x14ac:dyDescent="0.25">
      <c r="C152" s="51">
        <v>45107</v>
      </c>
      <c r="D152" s="45">
        <f t="shared" si="33"/>
        <v>0</v>
      </c>
      <c r="E152" s="46">
        <f t="shared" si="33"/>
        <v>0</v>
      </c>
      <c r="F152" s="39">
        <f t="shared" si="32"/>
        <v>0</v>
      </c>
      <c r="G152" s="47">
        <v>37500</v>
      </c>
      <c r="H152" s="47">
        <f t="shared" si="27"/>
        <v>0</v>
      </c>
      <c r="I152" s="48">
        <f t="shared" si="31"/>
        <v>37500</v>
      </c>
      <c r="J152" s="47">
        <f t="shared" si="30"/>
        <v>13125000</v>
      </c>
      <c r="K152" s="49">
        <f t="shared" si="29"/>
        <v>30</v>
      </c>
      <c r="L152" s="54"/>
      <c r="M152" s="54"/>
    </row>
    <row r="153" spans="3:13" x14ac:dyDescent="0.25">
      <c r="C153" s="51">
        <v>45138</v>
      </c>
      <c r="D153" s="45">
        <f t="shared" si="33"/>
        <v>0</v>
      </c>
      <c r="E153" s="46">
        <f t="shared" si="33"/>
        <v>0</v>
      </c>
      <c r="F153" s="39">
        <f t="shared" si="32"/>
        <v>0</v>
      </c>
      <c r="G153" s="47"/>
      <c r="H153" s="47">
        <f t="shared" si="27"/>
        <v>0</v>
      </c>
      <c r="I153" s="48">
        <f t="shared" si="31"/>
        <v>0</v>
      </c>
      <c r="J153" s="47">
        <f t="shared" si="30"/>
        <v>13125000</v>
      </c>
      <c r="K153" s="49">
        <f t="shared" si="29"/>
        <v>31</v>
      </c>
      <c r="L153" s="54"/>
      <c r="M153" s="54"/>
    </row>
    <row r="154" spans="3:13" x14ac:dyDescent="0.25">
      <c r="C154" s="51">
        <v>45169</v>
      </c>
      <c r="D154" s="45">
        <f t="shared" si="33"/>
        <v>0</v>
      </c>
      <c r="E154" s="46">
        <f t="shared" si="33"/>
        <v>0</v>
      </c>
      <c r="F154" s="39">
        <f t="shared" si="32"/>
        <v>0</v>
      </c>
      <c r="G154" s="47"/>
      <c r="H154" s="47">
        <f t="shared" si="27"/>
        <v>0</v>
      </c>
      <c r="I154" s="48">
        <f t="shared" si="31"/>
        <v>0</v>
      </c>
      <c r="J154" s="47">
        <f t="shared" si="30"/>
        <v>13125000</v>
      </c>
      <c r="K154" s="49">
        <f t="shared" si="29"/>
        <v>31</v>
      </c>
      <c r="L154" s="54"/>
      <c r="M154" s="54"/>
    </row>
    <row r="155" spans="3:13" x14ac:dyDescent="0.25">
      <c r="C155" s="51">
        <v>45199</v>
      </c>
      <c r="D155" s="45">
        <f t="shared" si="33"/>
        <v>0</v>
      </c>
      <c r="E155" s="46">
        <f t="shared" si="33"/>
        <v>0</v>
      </c>
      <c r="F155" s="39">
        <f t="shared" si="32"/>
        <v>0</v>
      </c>
      <c r="G155" s="47">
        <v>37500</v>
      </c>
      <c r="H155" s="47">
        <f t="shared" si="27"/>
        <v>0</v>
      </c>
      <c r="I155" s="48">
        <f t="shared" si="31"/>
        <v>37500</v>
      </c>
      <c r="J155" s="47">
        <f t="shared" si="30"/>
        <v>13087500</v>
      </c>
      <c r="K155" s="49">
        <f t="shared" si="29"/>
        <v>30</v>
      </c>
      <c r="L155" s="54"/>
      <c r="M155" s="54"/>
    </row>
    <row r="156" spans="3:13" x14ac:dyDescent="0.25">
      <c r="C156" s="51">
        <v>45230</v>
      </c>
      <c r="D156" s="45">
        <f t="shared" si="33"/>
        <v>0</v>
      </c>
      <c r="E156" s="46">
        <f t="shared" si="33"/>
        <v>0</v>
      </c>
      <c r="F156" s="39">
        <f t="shared" si="32"/>
        <v>0</v>
      </c>
      <c r="G156" s="47"/>
      <c r="H156" s="47">
        <f t="shared" si="27"/>
        <v>0</v>
      </c>
      <c r="I156" s="48">
        <f t="shared" si="31"/>
        <v>0</v>
      </c>
      <c r="J156" s="47">
        <f t="shared" si="30"/>
        <v>13087500</v>
      </c>
      <c r="K156" s="49">
        <f t="shared" si="29"/>
        <v>31</v>
      </c>
      <c r="L156" s="54"/>
      <c r="M156" s="54"/>
    </row>
    <row r="157" spans="3:13" x14ac:dyDescent="0.25">
      <c r="C157" s="51">
        <v>45260</v>
      </c>
      <c r="D157" s="45">
        <f t="shared" si="33"/>
        <v>0</v>
      </c>
      <c r="E157" s="46">
        <f t="shared" si="33"/>
        <v>0</v>
      </c>
      <c r="F157" s="39">
        <f t="shared" si="32"/>
        <v>0</v>
      </c>
      <c r="G157" s="47"/>
      <c r="H157" s="47">
        <f t="shared" si="27"/>
        <v>0</v>
      </c>
      <c r="I157" s="48">
        <f t="shared" si="31"/>
        <v>0</v>
      </c>
      <c r="J157" s="47">
        <f t="shared" si="30"/>
        <v>13087500</v>
      </c>
      <c r="K157" s="49">
        <f t="shared" si="29"/>
        <v>30</v>
      </c>
      <c r="L157" s="54"/>
      <c r="M157" s="54"/>
    </row>
    <row r="158" spans="3:13" x14ac:dyDescent="0.25">
      <c r="C158" s="44">
        <v>45291</v>
      </c>
      <c r="D158" s="45">
        <f t="shared" si="33"/>
        <v>0</v>
      </c>
      <c r="E158" s="46">
        <f t="shared" si="33"/>
        <v>0</v>
      </c>
      <c r="F158" s="39">
        <f t="shared" si="32"/>
        <v>0</v>
      </c>
      <c r="G158" s="47">
        <v>37500</v>
      </c>
      <c r="H158" s="47">
        <f t="shared" si="27"/>
        <v>0</v>
      </c>
      <c r="I158" s="48">
        <f t="shared" si="31"/>
        <v>37500</v>
      </c>
      <c r="J158" s="47">
        <f t="shared" si="30"/>
        <v>13050000</v>
      </c>
      <c r="K158" s="49">
        <f t="shared" si="29"/>
        <v>31</v>
      </c>
      <c r="L158" s="54">
        <f>H147++H148+H149+H150+H151+H152+H153+H154+H155+H156+H157+H158</f>
        <v>0</v>
      </c>
      <c r="M158" s="54">
        <f>G149+G152+G155+G158</f>
        <v>150000</v>
      </c>
    </row>
    <row r="159" spans="3:13" x14ac:dyDescent="0.25">
      <c r="C159" s="51">
        <v>45322</v>
      </c>
      <c r="D159" s="45">
        <f t="shared" si="33"/>
        <v>0</v>
      </c>
      <c r="E159" s="46">
        <f t="shared" si="33"/>
        <v>0</v>
      </c>
      <c r="F159" s="39">
        <f t="shared" si="32"/>
        <v>0</v>
      </c>
      <c r="G159" s="47"/>
      <c r="H159" s="47">
        <f>J158*F159*(C159-C158)/366</f>
        <v>0</v>
      </c>
      <c r="I159" s="48">
        <f t="shared" si="31"/>
        <v>0</v>
      </c>
      <c r="J159" s="47">
        <f t="shared" si="30"/>
        <v>13050000</v>
      </c>
      <c r="K159" s="49">
        <f t="shared" si="29"/>
        <v>31</v>
      </c>
      <c r="L159" s="54"/>
      <c r="M159" s="54"/>
    </row>
    <row r="160" spans="3:13" x14ac:dyDescent="0.25">
      <c r="C160" s="51">
        <v>45351</v>
      </c>
      <c r="D160" s="45">
        <f t="shared" si="33"/>
        <v>0</v>
      </c>
      <c r="E160" s="46">
        <f t="shared" si="33"/>
        <v>0</v>
      </c>
      <c r="F160" s="39">
        <f t="shared" si="32"/>
        <v>0</v>
      </c>
      <c r="G160" s="58"/>
      <c r="H160" s="47">
        <f t="shared" ref="H160:H170" si="34">J159*F160*(C160-C159)/366</f>
        <v>0</v>
      </c>
      <c r="I160" s="48">
        <f t="shared" si="31"/>
        <v>0</v>
      </c>
      <c r="J160" s="47">
        <f t="shared" si="30"/>
        <v>13050000</v>
      </c>
      <c r="K160" s="49">
        <f t="shared" si="29"/>
        <v>29</v>
      </c>
      <c r="L160" s="54"/>
      <c r="M160" s="54"/>
    </row>
    <row r="161" spans="3:13" x14ac:dyDescent="0.25">
      <c r="C161" s="51">
        <v>45382</v>
      </c>
      <c r="D161" s="45">
        <f t="shared" si="33"/>
        <v>0</v>
      </c>
      <c r="E161" s="46">
        <f t="shared" si="33"/>
        <v>0</v>
      </c>
      <c r="F161" s="59">
        <f t="shared" si="32"/>
        <v>0</v>
      </c>
      <c r="G161" s="47">
        <v>37500</v>
      </c>
      <c r="H161" s="60">
        <f t="shared" si="34"/>
        <v>0</v>
      </c>
      <c r="I161" s="48">
        <f t="shared" si="31"/>
        <v>37500</v>
      </c>
      <c r="J161" s="47">
        <f t="shared" si="30"/>
        <v>13012500</v>
      </c>
      <c r="K161" s="49">
        <f t="shared" si="29"/>
        <v>31</v>
      </c>
      <c r="L161" s="54"/>
      <c r="M161" s="54"/>
    </row>
    <row r="162" spans="3:13" x14ac:dyDescent="0.25">
      <c r="C162" s="51">
        <v>45412</v>
      </c>
      <c r="D162" s="45">
        <f t="shared" ref="D162:E177" si="35">D161</f>
        <v>0</v>
      </c>
      <c r="E162" s="46">
        <f t="shared" si="35"/>
        <v>0</v>
      </c>
      <c r="F162" s="59">
        <f t="shared" si="32"/>
        <v>0</v>
      </c>
      <c r="G162" s="47"/>
      <c r="H162" s="60">
        <f t="shared" si="34"/>
        <v>0</v>
      </c>
      <c r="I162" s="48">
        <f t="shared" si="31"/>
        <v>0</v>
      </c>
      <c r="J162" s="47">
        <f t="shared" si="30"/>
        <v>13012500</v>
      </c>
      <c r="K162" s="49">
        <f t="shared" si="29"/>
        <v>30</v>
      </c>
      <c r="L162" s="54"/>
      <c r="M162" s="54"/>
    </row>
    <row r="163" spans="3:13" x14ac:dyDescent="0.25">
      <c r="C163" s="51">
        <v>45443</v>
      </c>
      <c r="D163" s="45">
        <f t="shared" si="35"/>
        <v>0</v>
      </c>
      <c r="E163" s="46">
        <f t="shared" si="35"/>
        <v>0</v>
      </c>
      <c r="F163" s="59">
        <f t="shared" si="32"/>
        <v>0</v>
      </c>
      <c r="G163" s="47"/>
      <c r="H163" s="60">
        <f t="shared" si="34"/>
        <v>0</v>
      </c>
      <c r="I163" s="48">
        <f t="shared" si="31"/>
        <v>0</v>
      </c>
      <c r="J163" s="47">
        <f t="shared" si="30"/>
        <v>13012500</v>
      </c>
      <c r="K163" s="49">
        <f t="shared" si="29"/>
        <v>31</v>
      </c>
      <c r="L163" s="54"/>
      <c r="M163" s="54"/>
    </row>
    <row r="164" spans="3:13" x14ac:dyDescent="0.25">
      <c r="C164" s="51">
        <v>45473</v>
      </c>
      <c r="D164" s="45">
        <f t="shared" si="35"/>
        <v>0</v>
      </c>
      <c r="E164" s="46">
        <f t="shared" si="35"/>
        <v>0</v>
      </c>
      <c r="F164" s="59">
        <f t="shared" si="32"/>
        <v>0</v>
      </c>
      <c r="G164" s="47">
        <v>37500</v>
      </c>
      <c r="H164" s="60">
        <f t="shared" si="34"/>
        <v>0</v>
      </c>
      <c r="I164" s="48">
        <f t="shared" si="31"/>
        <v>37500</v>
      </c>
      <c r="J164" s="47">
        <f t="shared" si="30"/>
        <v>12975000</v>
      </c>
      <c r="K164" s="49">
        <f t="shared" si="29"/>
        <v>30</v>
      </c>
      <c r="L164" s="54"/>
      <c r="M164" s="54"/>
    </row>
    <row r="165" spans="3:13" x14ac:dyDescent="0.25">
      <c r="C165" s="51">
        <v>45504</v>
      </c>
      <c r="D165" s="45">
        <f t="shared" si="35"/>
        <v>0</v>
      </c>
      <c r="E165" s="46">
        <f t="shared" si="35"/>
        <v>0</v>
      </c>
      <c r="F165" s="59">
        <f t="shared" si="32"/>
        <v>0</v>
      </c>
      <c r="G165" s="47"/>
      <c r="H165" s="60">
        <f t="shared" si="34"/>
        <v>0</v>
      </c>
      <c r="I165" s="48">
        <f t="shared" si="31"/>
        <v>0</v>
      </c>
      <c r="J165" s="47">
        <f t="shared" si="30"/>
        <v>12975000</v>
      </c>
      <c r="K165" s="49">
        <f t="shared" si="29"/>
        <v>31</v>
      </c>
      <c r="L165" s="54"/>
      <c r="M165" s="54"/>
    </row>
    <row r="166" spans="3:13" x14ac:dyDescent="0.25">
      <c r="C166" s="51">
        <v>45535</v>
      </c>
      <c r="D166" s="45">
        <f t="shared" si="35"/>
        <v>0</v>
      </c>
      <c r="E166" s="46">
        <f t="shared" si="35"/>
        <v>0</v>
      </c>
      <c r="F166" s="59">
        <f t="shared" si="32"/>
        <v>0</v>
      </c>
      <c r="G166" s="47"/>
      <c r="H166" s="60">
        <f t="shared" si="34"/>
        <v>0</v>
      </c>
      <c r="I166" s="48">
        <f t="shared" si="31"/>
        <v>0</v>
      </c>
      <c r="J166" s="47">
        <f t="shared" si="30"/>
        <v>12975000</v>
      </c>
      <c r="K166" s="49">
        <f t="shared" si="29"/>
        <v>31</v>
      </c>
      <c r="L166" s="54"/>
      <c r="M166" s="54"/>
    </row>
    <row r="167" spans="3:13" x14ac:dyDescent="0.25">
      <c r="C167" s="51">
        <v>45565</v>
      </c>
      <c r="D167" s="45">
        <f t="shared" si="35"/>
        <v>0</v>
      </c>
      <c r="E167" s="46">
        <f t="shared" si="35"/>
        <v>0</v>
      </c>
      <c r="F167" s="59">
        <f t="shared" si="32"/>
        <v>0</v>
      </c>
      <c r="G167" s="47">
        <v>37500</v>
      </c>
      <c r="H167" s="60">
        <f t="shared" si="34"/>
        <v>0</v>
      </c>
      <c r="I167" s="48">
        <f t="shared" si="31"/>
        <v>37500</v>
      </c>
      <c r="J167" s="47">
        <f t="shared" si="30"/>
        <v>12937500</v>
      </c>
      <c r="K167" s="49">
        <f t="shared" si="29"/>
        <v>30</v>
      </c>
      <c r="L167" s="54"/>
      <c r="M167" s="54"/>
    </row>
    <row r="168" spans="3:13" x14ac:dyDescent="0.25">
      <c r="C168" s="51">
        <v>45596</v>
      </c>
      <c r="D168" s="45">
        <f t="shared" si="35"/>
        <v>0</v>
      </c>
      <c r="E168" s="46">
        <f t="shared" si="35"/>
        <v>0</v>
      </c>
      <c r="F168" s="59">
        <f t="shared" si="32"/>
        <v>0</v>
      </c>
      <c r="G168" s="47"/>
      <c r="H168" s="60">
        <f t="shared" si="34"/>
        <v>0</v>
      </c>
      <c r="I168" s="48">
        <f t="shared" si="31"/>
        <v>0</v>
      </c>
      <c r="J168" s="47">
        <f t="shared" si="30"/>
        <v>12937500</v>
      </c>
      <c r="K168" s="49">
        <f t="shared" si="29"/>
        <v>31</v>
      </c>
      <c r="L168" s="54"/>
      <c r="M168" s="54"/>
    </row>
    <row r="169" spans="3:13" x14ac:dyDescent="0.25">
      <c r="C169" s="51">
        <v>45626</v>
      </c>
      <c r="D169" s="45">
        <f t="shared" si="35"/>
        <v>0</v>
      </c>
      <c r="E169" s="46">
        <f t="shared" si="35"/>
        <v>0</v>
      </c>
      <c r="F169" s="59">
        <f t="shared" si="32"/>
        <v>0</v>
      </c>
      <c r="G169" s="47"/>
      <c r="H169" s="60">
        <f t="shared" si="34"/>
        <v>0</v>
      </c>
      <c r="I169" s="48">
        <f t="shared" si="31"/>
        <v>0</v>
      </c>
      <c r="J169" s="47">
        <f t="shared" si="30"/>
        <v>12937500</v>
      </c>
      <c r="K169" s="49">
        <f t="shared" si="29"/>
        <v>30</v>
      </c>
      <c r="L169" s="54"/>
      <c r="M169" s="54"/>
    </row>
    <row r="170" spans="3:13" x14ac:dyDescent="0.25">
      <c r="C170" s="44">
        <v>45657</v>
      </c>
      <c r="D170" s="45">
        <f t="shared" si="35"/>
        <v>0</v>
      </c>
      <c r="E170" s="46">
        <f t="shared" si="35"/>
        <v>0</v>
      </c>
      <c r="F170" s="59">
        <f t="shared" si="32"/>
        <v>0</v>
      </c>
      <c r="G170" s="47">
        <v>37500</v>
      </c>
      <c r="H170" s="60">
        <f t="shared" si="34"/>
        <v>0</v>
      </c>
      <c r="I170" s="48">
        <f t="shared" si="31"/>
        <v>37500</v>
      </c>
      <c r="J170" s="47">
        <f t="shared" si="30"/>
        <v>12900000</v>
      </c>
      <c r="K170" s="49">
        <f t="shared" si="29"/>
        <v>31</v>
      </c>
      <c r="L170" s="54">
        <f>H159++H160+H161+H162+H163+H164+H165+H166+H167+H168+H169+H170</f>
        <v>0</v>
      </c>
      <c r="M170" s="54">
        <f>G161+G164+G167+G170</f>
        <v>150000</v>
      </c>
    </row>
    <row r="171" spans="3:13" x14ac:dyDescent="0.25">
      <c r="C171" s="51">
        <v>45688</v>
      </c>
      <c r="D171" s="45">
        <f t="shared" si="35"/>
        <v>0</v>
      </c>
      <c r="E171" s="46">
        <f t="shared" si="35"/>
        <v>0</v>
      </c>
      <c r="F171" s="59">
        <f t="shared" si="32"/>
        <v>0</v>
      </c>
      <c r="G171" s="61"/>
      <c r="H171" s="60">
        <f t="shared" ref="H171:H206" si="36">J170*F171*(C171-C170)/365</f>
        <v>0</v>
      </c>
      <c r="I171" s="48">
        <f t="shared" si="31"/>
        <v>0</v>
      </c>
      <c r="J171" s="47">
        <f t="shared" si="30"/>
        <v>12900000</v>
      </c>
      <c r="K171" s="49">
        <f t="shared" si="29"/>
        <v>31</v>
      </c>
      <c r="L171" s="54"/>
      <c r="M171" s="54"/>
    </row>
    <row r="172" spans="3:13" x14ac:dyDescent="0.25">
      <c r="C172" s="51">
        <v>45716</v>
      </c>
      <c r="D172" s="45">
        <f t="shared" si="35"/>
        <v>0</v>
      </c>
      <c r="E172" s="46">
        <f t="shared" si="35"/>
        <v>0</v>
      </c>
      <c r="F172" s="59">
        <f t="shared" si="32"/>
        <v>0</v>
      </c>
      <c r="G172" s="61"/>
      <c r="H172" s="60">
        <f t="shared" si="36"/>
        <v>0</v>
      </c>
      <c r="I172" s="48">
        <f t="shared" si="31"/>
        <v>0</v>
      </c>
      <c r="J172" s="47">
        <f t="shared" si="30"/>
        <v>12900000</v>
      </c>
      <c r="K172" s="49">
        <f t="shared" si="29"/>
        <v>28</v>
      </c>
      <c r="L172" s="54"/>
      <c r="M172" s="54"/>
    </row>
    <row r="173" spans="3:13" x14ac:dyDescent="0.25">
      <c r="C173" s="51">
        <v>45747</v>
      </c>
      <c r="D173" s="45">
        <f t="shared" si="35"/>
        <v>0</v>
      </c>
      <c r="E173" s="46">
        <f t="shared" si="35"/>
        <v>0</v>
      </c>
      <c r="F173" s="59">
        <f t="shared" si="32"/>
        <v>0</v>
      </c>
      <c r="G173" s="47">
        <v>112500</v>
      </c>
      <c r="H173" s="60">
        <f t="shared" si="36"/>
        <v>0</v>
      </c>
      <c r="I173" s="48">
        <f t="shared" si="31"/>
        <v>112500</v>
      </c>
      <c r="J173" s="47">
        <f t="shared" si="30"/>
        <v>12787500</v>
      </c>
      <c r="K173" s="49">
        <f t="shared" si="29"/>
        <v>31</v>
      </c>
      <c r="L173" s="54"/>
      <c r="M173" s="54"/>
    </row>
    <row r="174" spans="3:13" x14ac:dyDescent="0.25">
      <c r="C174" s="51">
        <v>45777</v>
      </c>
      <c r="D174" s="45">
        <f t="shared" si="35"/>
        <v>0</v>
      </c>
      <c r="E174" s="46">
        <f t="shared" si="35"/>
        <v>0</v>
      </c>
      <c r="F174" s="59">
        <f t="shared" si="32"/>
        <v>0</v>
      </c>
      <c r="G174" s="47"/>
      <c r="H174" s="60">
        <f t="shared" si="36"/>
        <v>0</v>
      </c>
      <c r="I174" s="48">
        <f t="shared" si="31"/>
        <v>0</v>
      </c>
      <c r="J174" s="47">
        <f t="shared" si="30"/>
        <v>12787500</v>
      </c>
      <c r="K174" s="49">
        <f t="shared" si="29"/>
        <v>30</v>
      </c>
      <c r="L174" s="54"/>
      <c r="M174" s="54"/>
    </row>
    <row r="175" spans="3:13" x14ac:dyDescent="0.25">
      <c r="C175" s="51">
        <v>45808</v>
      </c>
      <c r="D175" s="45">
        <f t="shared" si="35"/>
        <v>0</v>
      </c>
      <c r="E175" s="46">
        <f t="shared" si="35"/>
        <v>0</v>
      </c>
      <c r="F175" s="59">
        <f t="shared" si="32"/>
        <v>0</v>
      </c>
      <c r="G175" s="47"/>
      <c r="H175" s="60">
        <f t="shared" si="36"/>
        <v>0</v>
      </c>
      <c r="I175" s="48">
        <f t="shared" si="31"/>
        <v>0</v>
      </c>
      <c r="J175" s="47">
        <f t="shared" si="30"/>
        <v>12787500</v>
      </c>
      <c r="K175" s="49">
        <f t="shared" si="29"/>
        <v>31</v>
      </c>
      <c r="L175" s="54"/>
      <c r="M175" s="54"/>
    </row>
    <row r="176" spans="3:13" x14ac:dyDescent="0.25">
      <c r="C176" s="51">
        <v>45838</v>
      </c>
      <c r="D176" s="45">
        <f t="shared" si="35"/>
        <v>0</v>
      </c>
      <c r="E176" s="46">
        <f t="shared" si="35"/>
        <v>0</v>
      </c>
      <c r="F176" s="59">
        <f t="shared" si="32"/>
        <v>0</v>
      </c>
      <c r="G176" s="47">
        <v>112500</v>
      </c>
      <c r="H176" s="60">
        <f t="shared" si="36"/>
        <v>0</v>
      </c>
      <c r="I176" s="48">
        <f t="shared" si="31"/>
        <v>112500</v>
      </c>
      <c r="J176" s="47">
        <f t="shared" si="30"/>
        <v>12675000</v>
      </c>
      <c r="K176" s="49">
        <f t="shared" si="29"/>
        <v>30</v>
      </c>
      <c r="L176" s="54"/>
      <c r="M176" s="54"/>
    </row>
    <row r="177" spans="3:13" x14ac:dyDescent="0.25">
      <c r="C177" s="51">
        <v>45869</v>
      </c>
      <c r="D177" s="45">
        <f t="shared" si="35"/>
        <v>0</v>
      </c>
      <c r="E177" s="46">
        <f t="shared" si="35"/>
        <v>0</v>
      </c>
      <c r="F177" s="59">
        <f t="shared" si="32"/>
        <v>0</v>
      </c>
      <c r="G177" s="47"/>
      <c r="H177" s="60">
        <f t="shared" si="36"/>
        <v>0</v>
      </c>
      <c r="I177" s="48">
        <f t="shared" si="31"/>
        <v>0</v>
      </c>
      <c r="J177" s="47">
        <f t="shared" si="30"/>
        <v>12675000</v>
      </c>
      <c r="K177" s="49">
        <f t="shared" si="29"/>
        <v>31</v>
      </c>
      <c r="L177" s="54"/>
      <c r="M177" s="54"/>
    </row>
    <row r="178" spans="3:13" x14ac:dyDescent="0.25">
      <c r="C178" s="51">
        <v>45900</v>
      </c>
      <c r="D178" s="45">
        <f t="shared" ref="D178:E193" si="37">D177</f>
        <v>0</v>
      </c>
      <c r="E178" s="46">
        <f t="shared" si="37"/>
        <v>0</v>
      </c>
      <c r="F178" s="59">
        <f t="shared" si="32"/>
        <v>0</v>
      </c>
      <c r="G178" s="47"/>
      <c r="H178" s="60">
        <f t="shared" si="36"/>
        <v>0</v>
      </c>
      <c r="I178" s="48">
        <f t="shared" si="31"/>
        <v>0</v>
      </c>
      <c r="J178" s="47">
        <f t="shared" si="30"/>
        <v>12675000</v>
      </c>
      <c r="K178" s="49">
        <f t="shared" si="29"/>
        <v>31</v>
      </c>
      <c r="L178" s="54"/>
      <c r="M178" s="54"/>
    </row>
    <row r="179" spans="3:13" x14ac:dyDescent="0.25">
      <c r="C179" s="51">
        <v>45930</v>
      </c>
      <c r="D179" s="45">
        <f t="shared" si="37"/>
        <v>0</v>
      </c>
      <c r="E179" s="46">
        <f t="shared" si="37"/>
        <v>0</v>
      </c>
      <c r="F179" s="59">
        <f t="shared" si="32"/>
        <v>0</v>
      </c>
      <c r="G179" s="47">
        <v>112500</v>
      </c>
      <c r="H179" s="60">
        <f t="shared" si="36"/>
        <v>0</v>
      </c>
      <c r="I179" s="48">
        <f t="shared" si="31"/>
        <v>112500</v>
      </c>
      <c r="J179" s="47">
        <f t="shared" si="30"/>
        <v>12562500</v>
      </c>
      <c r="K179" s="49">
        <f t="shared" si="29"/>
        <v>30</v>
      </c>
      <c r="L179" s="54"/>
      <c r="M179" s="54"/>
    </row>
    <row r="180" spans="3:13" x14ac:dyDescent="0.25">
      <c r="C180" s="51">
        <v>45961</v>
      </c>
      <c r="D180" s="45">
        <f t="shared" si="37"/>
        <v>0</v>
      </c>
      <c r="E180" s="46">
        <f t="shared" si="37"/>
        <v>0</v>
      </c>
      <c r="F180" s="59">
        <f t="shared" si="32"/>
        <v>0</v>
      </c>
      <c r="G180" s="47"/>
      <c r="H180" s="60">
        <f t="shared" si="36"/>
        <v>0</v>
      </c>
      <c r="I180" s="48">
        <f t="shared" si="31"/>
        <v>0</v>
      </c>
      <c r="J180" s="47">
        <f t="shared" si="30"/>
        <v>12562500</v>
      </c>
      <c r="K180" s="49">
        <f t="shared" si="29"/>
        <v>31</v>
      </c>
      <c r="L180" s="54"/>
      <c r="M180" s="54"/>
    </row>
    <row r="181" spans="3:13" x14ac:dyDescent="0.25">
      <c r="C181" s="51">
        <v>45991</v>
      </c>
      <c r="D181" s="45">
        <f t="shared" si="37"/>
        <v>0</v>
      </c>
      <c r="E181" s="46">
        <f t="shared" si="37"/>
        <v>0</v>
      </c>
      <c r="F181" s="59">
        <f t="shared" si="32"/>
        <v>0</v>
      </c>
      <c r="G181" s="47"/>
      <c r="H181" s="60">
        <f t="shared" si="36"/>
        <v>0</v>
      </c>
      <c r="I181" s="48">
        <f t="shared" si="31"/>
        <v>0</v>
      </c>
      <c r="J181" s="47">
        <f t="shared" si="30"/>
        <v>12562500</v>
      </c>
      <c r="K181" s="49">
        <f t="shared" si="29"/>
        <v>30</v>
      </c>
      <c r="L181" s="54"/>
      <c r="M181" s="54"/>
    </row>
    <row r="182" spans="3:13" x14ac:dyDescent="0.25">
      <c r="C182" s="44">
        <v>46022</v>
      </c>
      <c r="D182" s="45">
        <f t="shared" si="37"/>
        <v>0</v>
      </c>
      <c r="E182" s="46">
        <f t="shared" si="37"/>
        <v>0</v>
      </c>
      <c r="F182" s="59">
        <f t="shared" si="32"/>
        <v>0</v>
      </c>
      <c r="G182" s="47">
        <v>112500</v>
      </c>
      <c r="H182" s="60">
        <f t="shared" si="36"/>
        <v>0</v>
      </c>
      <c r="I182" s="48">
        <f t="shared" si="31"/>
        <v>112500</v>
      </c>
      <c r="J182" s="47">
        <f t="shared" si="30"/>
        <v>12450000</v>
      </c>
      <c r="K182" s="49">
        <f t="shared" si="29"/>
        <v>31</v>
      </c>
      <c r="L182" s="54">
        <f>H171++H172+H173+H174+H175+H176+H177+H178+H179+H180+H181+H182</f>
        <v>0</v>
      </c>
      <c r="M182" s="54">
        <f>G173+G176+G179+G182</f>
        <v>450000</v>
      </c>
    </row>
    <row r="183" spans="3:13" x14ac:dyDescent="0.25">
      <c r="C183" s="51">
        <v>46053</v>
      </c>
      <c r="D183" s="45">
        <f t="shared" si="37"/>
        <v>0</v>
      </c>
      <c r="E183" s="46">
        <f t="shared" si="37"/>
        <v>0</v>
      </c>
      <c r="F183" s="59">
        <f t="shared" si="32"/>
        <v>0</v>
      </c>
      <c r="G183" s="61"/>
      <c r="H183" s="60">
        <f t="shared" si="36"/>
        <v>0</v>
      </c>
      <c r="I183" s="48">
        <f t="shared" si="31"/>
        <v>0</v>
      </c>
      <c r="J183" s="47">
        <f t="shared" si="30"/>
        <v>12450000</v>
      </c>
      <c r="K183" s="49">
        <f t="shared" si="29"/>
        <v>31</v>
      </c>
      <c r="L183" s="54"/>
      <c r="M183" s="54"/>
    </row>
    <row r="184" spans="3:13" x14ac:dyDescent="0.25">
      <c r="C184" s="51">
        <v>46081</v>
      </c>
      <c r="D184" s="45">
        <f t="shared" si="37"/>
        <v>0</v>
      </c>
      <c r="E184" s="46">
        <f t="shared" si="37"/>
        <v>0</v>
      </c>
      <c r="F184" s="59">
        <f t="shared" si="32"/>
        <v>0</v>
      </c>
      <c r="G184" s="61"/>
      <c r="H184" s="60">
        <f t="shared" si="36"/>
        <v>0</v>
      </c>
      <c r="I184" s="48">
        <f t="shared" si="31"/>
        <v>0</v>
      </c>
      <c r="J184" s="47">
        <f t="shared" si="30"/>
        <v>12450000</v>
      </c>
      <c r="K184" s="49">
        <f t="shared" si="29"/>
        <v>28</v>
      </c>
      <c r="L184" s="54"/>
      <c r="M184" s="54"/>
    </row>
    <row r="185" spans="3:13" x14ac:dyDescent="0.25">
      <c r="C185" s="51">
        <v>46112</v>
      </c>
      <c r="D185" s="45">
        <f t="shared" si="37"/>
        <v>0</v>
      </c>
      <c r="E185" s="46">
        <f t="shared" si="37"/>
        <v>0</v>
      </c>
      <c r="F185" s="59">
        <f t="shared" si="32"/>
        <v>0</v>
      </c>
      <c r="G185" s="47">
        <v>112500</v>
      </c>
      <c r="H185" s="60">
        <f t="shared" si="36"/>
        <v>0</v>
      </c>
      <c r="I185" s="48">
        <f t="shared" si="31"/>
        <v>112500</v>
      </c>
      <c r="J185" s="47">
        <f t="shared" si="30"/>
        <v>12337500</v>
      </c>
      <c r="K185" s="49">
        <f t="shared" si="29"/>
        <v>31</v>
      </c>
      <c r="L185" s="54"/>
      <c r="M185" s="54"/>
    </row>
    <row r="186" spans="3:13" x14ac:dyDescent="0.25">
      <c r="C186" s="51">
        <v>46142</v>
      </c>
      <c r="D186" s="45">
        <f t="shared" si="37"/>
        <v>0</v>
      </c>
      <c r="E186" s="46">
        <f t="shared" si="37"/>
        <v>0</v>
      </c>
      <c r="F186" s="59">
        <f t="shared" si="32"/>
        <v>0</v>
      </c>
      <c r="G186" s="47"/>
      <c r="H186" s="60">
        <f t="shared" si="36"/>
        <v>0</v>
      </c>
      <c r="I186" s="48">
        <f t="shared" si="31"/>
        <v>0</v>
      </c>
      <c r="J186" s="47">
        <f t="shared" si="30"/>
        <v>12337500</v>
      </c>
      <c r="K186" s="49">
        <f t="shared" si="29"/>
        <v>30</v>
      </c>
      <c r="L186" s="54"/>
      <c r="M186" s="54"/>
    </row>
    <row r="187" spans="3:13" x14ac:dyDescent="0.25">
      <c r="C187" s="51">
        <v>46173</v>
      </c>
      <c r="D187" s="45">
        <f t="shared" si="37"/>
        <v>0</v>
      </c>
      <c r="E187" s="46">
        <f t="shared" si="37"/>
        <v>0</v>
      </c>
      <c r="F187" s="59">
        <f t="shared" si="32"/>
        <v>0</v>
      </c>
      <c r="G187" s="47"/>
      <c r="H187" s="60">
        <f t="shared" si="36"/>
        <v>0</v>
      </c>
      <c r="I187" s="48">
        <f t="shared" si="31"/>
        <v>0</v>
      </c>
      <c r="J187" s="47">
        <f t="shared" si="30"/>
        <v>12337500</v>
      </c>
      <c r="K187" s="49">
        <f t="shared" si="29"/>
        <v>31</v>
      </c>
      <c r="L187" s="54"/>
      <c r="M187" s="54"/>
    </row>
    <row r="188" spans="3:13" x14ac:dyDescent="0.25">
      <c r="C188" s="51">
        <v>46203</v>
      </c>
      <c r="D188" s="45">
        <f t="shared" si="37"/>
        <v>0</v>
      </c>
      <c r="E188" s="46">
        <f t="shared" si="37"/>
        <v>0</v>
      </c>
      <c r="F188" s="59">
        <f t="shared" si="32"/>
        <v>0</v>
      </c>
      <c r="G188" s="47">
        <v>112500</v>
      </c>
      <c r="H188" s="60">
        <f t="shared" si="36"/>
        <v>0</v>
      </c>
      <c r="I188" s="48">
        <f t="shared" si="31"/>
        <v>112500</v>
      </c>
      <c r="J188" s="47">
        <f t="shared" si="30"/>
        <v>12225000</v>
      </c>
      <c r="K188" s="49">
        <f t="shared" si="29"/>
        <v>30</v>
      </c>
      <c r="L188" s="54"/>
      <c r="M188" s="54"/>
    </row>
    <row r="189" spans="3:13" x14ac:dyDescent="0.25">
      <c r="C189" s="51">
        <v>46234</v>
      </c>
      <c r="D189" s="45">
        <f t="shared" si="37"/>
        <v>0</v>
      </c>
      <c r="E189" s="46">
        <f t="shared" si="37"/>
        <v>0</v>
      </c>
      <c r="F189" s="59">
        <f t="shared" si="32"/>
        <v>0</v>
      </c>
      <c r="G189" s="47"/>
      <c r="H189" s="60">
        <f t="shared" si="36"/>
        <v>0</v>
      </c>
      <c r="I189" s="48">
        <f t="shared" si="31"/>
        <v>0</v>
      </c>
      <c r="J189" s="47">
        <f t="shared" si="30"/>
        <v>12225000</v>
      </c>
      <c r="K189" s="49">
        <f t="shared" si="29"/>
        <v>31</v>
      </c>
      <c r="L189" s="54"/>
      <c r="M189" s="54"/>
    </row>
    <row r="190" spans="3:13" x14ac:dyDescent="0.25">
      <c r="C190" s="51">
        <v>46265</v>
      </c>
      <c r="D190" s="45">
        <f t="shared" si="37"/>
        <v>0</v>
      </c>
      <c r="E190" s="46">
        <f t="shared" si="37"/>
        <v>0</v>
      </c>
      <c r="F190" s="59">
        <f t="shared" si="32"/>
        <v>0</v>
      </c>
      <c r="G190" s="47"/>
      <c r="H190" s="60">
        <f t="shared" si="36"/>
        <v>0</v>
      </c>
      <c r="I190" s="48">
        <f t="shared" si="31"/>
        <v>0</v>
      </c>
      <c r="J190" s="47">
        <f t="shared" si="30"/>
        <v>12225000</v>
      </c>
      <c r="K190" s="49">
        <f t="shared" si="29"/>
        <v>31</v>
      </c>
      <c r="L190" s="54"/>
      <c r="M190" s="54"/>
    </row>
    <row r="191" spans="3:13" x14ac:dyDescent="0.25">
      <c r="C191" s="51">
        <v>46295</v>
      </c>
      <c r="D191" s="45">
        <f t="shared" si="37"/>
        <v>0</v>
      </c>
      <c r="E191" s="46">
        <f t="shared" si="37"/>
        <v>0</v>
      </c>
      <c r="F191" s="59">
        <f t="shared" si="32"/>
        <v>0</v>
      </c>
      <c r="G191" s="47">
        <v>112500</v>
      </c>
      <c r="H191" s="60">
        <f t="shared" si="36"/>
        <v>0</v>
      </c>
      <c r="I191" s="48">
        <f t="shared" si="31"/>
        <v>112500</v>
      </c>
      <c r="J191" s="47">
        <f t="shared" si="30"/>
        <v>12112500</v>
      </c>
      <c r="K191" s="49">
        <f t="shared" si="29"/>
        <v>30</v>
      </c>
      <c r="L191" s="54"/>
      <c r="M191" s="54"/>
    </row>
    <row r="192" spans="3:13" x14ac:dyDescent="0.25">
      <c r="C192" s="51">
        <v>46326</v>
      </c>
      <c r="D192" s="45">
        <f t="shared" si="37"/>
        <v>0</v>
      </c>
      <c r="E192" s="46">
        <f t="shared" si="37"/>
        <v>0</v>
      </c>
      <c r="F192" s="59">
        <f t="shared" si="32"/>
        <v>0</v>
      </c>
      <c r="G192" s="47"/>
      <c r="H192" s="60">
        <f t="shared" si="36"/>
        <v>0</v>
      </c>
      <c r="I192" s="48">
        <f t="shared" si="31"/>
        <v>0</v>
      </c>
      <c r="J192" s="47">
        <f t="shared" si="30"/>
        <v>12112500</v>
      </c>
      <c r="K192" s="49">
        <f t="shared" si="29"/>
        <v>31</v>
      </c>
      <c r="L192" s="54"/>
      <c r="M192" s="54"/>
    </row>
    <row r="193" spans="3:13" x14ac:dyDescent="0.25">
      <c r="C193" s="51">
        <v>46356</v>
      </c>
      <c r="D193" s="45">
        <f t="shared" si="37"/>
        <v>0</v>
      </c>
      <c r="E193" s="46">
        <f t="shared" si="37"/>
        <v>0</v>
      </c>
      <c r="F193" s="59">
        <f t="shared" si="32"/>
        <v>0</v>
      </c>
      <c r="G193" s="47"/>
      <c r="H193" s="60">
        <f t="shared" si="36"/>
        <v>0</v>
      </c>
      <c r="I193" s="48">
        <f t="shared" si="31"/>
        <v>0</v>
      </c>
      <c r="J193" s="47">
        <f t="shared" si="30"/>
        <v>12112500</v>
      </c>
      <c r="K193" s="49">
        <f t="shared" si="29"/>
        <v>30</v>
      </c>
      <c r="L193" s="54"/>
      <c r="M193" s="54"/>
    </row>
    <row r="194" spans="3:13" x14ac:dyDescent="0.25">
      <c r="C194" s="44">
        <v>46387</v>
      </c>
      <c r="D194" s="45">
        <f t="shared" ref="D194:E209" si="38">D193</f>
        <v>0</v>
      </c>
      <c r="E194" s="46">
        <f t="shared" si="38"/>
        <v>0</v>
      </c>
      <c r="F194" s="59">
        <f t="shared" si="32"/>
        <v>0</v>
      </c>
      <c r="G194" s="47">
        <v>112500</v>
      </c>
      <c r="H194" s="60">
        <f t="shared" si="36"/>
        <v>0</v>
      </c>
      <c r="I194" s="48">
        <f t="shared" si="31"/>
        <v>112500</v>
      </c>
      <c r="J194" s="47">
        <f t="shared" si="30"/>
        <v>12000000</v>
      </c>
      <c r="K194" s="49">
        <f t="shared" ref="K194:K238" si="39">C194-C193</f>
        <v>31</v>
      </c>
      <c r="L194" s="54">
        <f>H183++H184+H185+H186+H187+H188+H189+H190+H191+H192+H193+H194</f>
        <v>0</v>
      </c>
      <c r="M194" s="54">
        <f>G185+G188+G194+G191</f>
        <v>450000</v>
      </c>
    </row>
    <row r="195" spans="3:13" x14ac:dyDescent="0.25">
      <c r="C195" s="51">
        <v>46418</v>
      </c>
      <c r="D195" s="45">
        <f t="shared" si="38"/>
        <v>0</v>
      </c>
      <c r="E195" s="46">
        <f t="shared" si="38"/>
        <v>0</v>
      </c>
      <c r="F195" s="59">
        <f t="shared" si="32"/>
        <v>0</v>
      </c>
      <c r="G195" s="61"/>
      <c r="H195" s="60">
        <f t="shared" si="36"/>
        <v>0</v>
      </c>
      <c r="I195" s="48">
        <f t="shared" si="31"/>
        <v>0</v>
      </c>
      <c r="J195" s="47">
        <f t="shared" si="30"/>
        <v>12000000</v>
      </c>
      <c r="K195" s="49">
        <f t="shared" si="39"/>
        <v>31</v>
      </c>
      <c r="L195" s="54"/>
      <c r="M195" s="54"/>
    </row>
    <row r="196" spans="3:13" x14ac:dyDescent="0.25">
      <c r="C196" s="51">
        <v>46446</v>
      </c>
      <c r="D196" s="45">
        <f t="shared" si="38"/>
        <v>0</v>
      </c>
      <c r="E196" s="46">
        <f t="shared" si="38"/>
        <v>0</v>
      </c>
      <c r="F196" s="59">
        <f t="shared" si="32"/>
        <v>0</v>
      </c>
      <c r="G196" s="61"/>
      <c r="H196" s="60">
        <f t="shared" si="36"/>
        <v>0</v>
      </c>
      <c r="I196" s="48">
        <f t="shared" si="31"/>
        <v>0</v>
      </c>
      <c r="J196" s="47">
        <f t="shared" si="30"/>
        <v>12000000</v>
      </c>
      <c r="K196" s="49">
        <f t="shared" si="39"/>
        <v>28</v>
      </c>
      <c r="L196" s="54"/>
      <c r="M196" s="54"/>
    </row>
    <row r="197" spans="3:13" x14ac:dyDescent="0.25">
      <c r="C197" s="51">
        <v>46477</v>
      </c>
      <c r="D197" s="45">
        <f t="shared" si="38"/>
        <v>0</v>
      </c>
      <c r="E197" s="46">
        <f t="shared" si="38"/>
        <v>0</v>
      </c>
      <c r="F197" s="59">
        <f t="shared" si="32"/>
        <v>0</v>
      </c>
      <c r="G197" s="47">
        <v>250000</v>
      </c>
      <c r="H197" s="60">
        <f t="shared" si="36"/>
        <v>0</v>
      </c>
      <c r="I197" s="48">
        <f t="shared" si="31"/>
        <v>250000</v>
      </c>
      <c r="J197" s="47">
        <f t="shared" si="30"/>
        <v>11750000</v>
      </c>
      <c r="K197" s="49">
        <f t="shared" si="39"/>
        <v>31</v>
      </c>
      <c r="L197" s="54"/>
      <c r="M197" s="54"/>
    </row>
    <row r="198" spans="3:13" x14ac:dyDescent="0.25">
      <c r="C198" s="51">
        <v>46507</v>
      </c>
      <c r="D198" s="45">
        <f t="shared" si="38"/>
        <v>0</v>
      </c>
      <c r="E198" s="46">
        <f t="shared" si="38"/>
        <v>0</v>
      </c>
      <c r="F198" s="59">
        <f t="shared" si="32"/>
        <v>0</v>
      </c>
      <c r="G198" s="47"/>
      <c r="H198" s="60">
        <f t="shared" si="36"/>
        <v>0</v>
      </c>
      <c r="I198" s="48">
        <f t="shared" si="31"/>
        <v>0</v>
      </c>
      <c r="J198" s="47">
        <f t="shared" si="30"/>
        <v>11750000</v>
      </c>
      <c r="K198" s="49">
        <f t="shared" si="39"/>
        <v>30</v>
      </c>
      <c r="L198" s="54"/>
      <c r="M198" s="54"/>
    </row>
    <row r="199" spans="3:13" x14ac:dyDescent="0.25">
      <c r="C199" s="51">
        <v>46538</v>
      </c>
      <c r="D199" s="45">
        <f t="shared" si="38"/>
        <v>0</v>
      </c>
      <c r="E199" s="46">
        <f t="shared" si="38"/>
        <v>0</v>
      </c>
      <c r="F199" s="59">
        <f t="shared" si="32"/>
        <v>0</v>
      </c>
      <c r="G199" s="47"/>
      <c r="H199" s="60">
        <f t="shared" si="36"/>
        <v>0</v>
      </c>
      <c r="I199" s="48">
        <f t="shared" si="31"/>
        <v>0</v>
      </c>
      <c r="J199" s="47">
        <f t="shared" si="30"/>
        <v>11750000</v>
      </c>
      <c r="K199" s="49">
        <f t="shared" si="39"/>
        <v>31</v>
      </c>
      <c r="L199" s="54"/>
      <c r="M199" s="54"/>
    </row>
    <row r="200" spans="3:13" x14ac:dyDescent="0.25">
      <c r="C200" s="51">
        <v>46568</v>
      </c>
      <c r="D200" s="45">
        <f t="shared" si="38"/>
        <v>0</v>
      </c>
      <c r="E200" s="46">
        <f t="shared" si="38"/>
        <v>0</v>
      </c>
      <c r="F200" s="59">
        <f t="shared" si="32"/>
        <v>0</v>
      </c>
      <c r="G200" s="47">
        <v>250000</v>
      </c>
      <c r="H200" s="60">
        <f t="shared" si="36"/>
        <v>0</v>
      </c>
      <c r="I200" s="48">
        <f t="shared" si="31"/>
        <v>250000</v>
      </c>
      <c r="J200" s="47">
        <f t="shared" si="30"/>
        <v>11500000</v>
      </c>
      <c r="K200" s="49">
        <f t="shared" si="39"/>
        <v>30</v>
      </c>
      <c r="L200" s="54"/>
      <c r="M200" s="54"/>
    </row>
    <row r="201" spans="3:13" x14ac:dyDescent="0.25">
      <c r="C201" s="51">
        <v>46599</v>
      </c>
      <c r="D201" s="45">
        <f t="shared" si="38"/>
        <v>0</v>
      </c>
      <c r="E201" s="46">
        <f t="shared" si="38"/>
        <v>0</v>
      </c>
      <c r="F201" s="59">
        <f t="shared" si="32"/>
        <v>0</v>
      </c>
      <c r="G201" s="47"/>
      <c r="H201" s="60">
        <f t="shared" si="36"/>
        <v>0</v>
      </c>
      <c r="I201" s="48">
        <f t="shared" si="31"/>
        <v>0</v>
      </c>
      <c r="J201" s="47">
        <f t="shared" si="30"/>
        <v>11500000</v>
      </c>
      <c r="K201" s="49">
        <f t="shared" si="39"/>
        <v>31</v>
      </c>
      <c r="L201" s="54"/>
      <c r="M201" s="54"/>
    </row>
    <row r="202" spans="3:13" x14ac:dyDescent="0.25">
      <c r="C202" s="51">
        <v>46630</v>
      </c>
      <c r="D202" s="45">
        <f t="shared" si="38"/>
        <v>0</v>
      </c>
      <c r="E202" s="46">
        <f t="shared" si="38"/>
        <v>0</v>
      </c>
      <c r="F202" s="59">
        <f t="shared" si="32"/>
        <v>0</v>
      </c>
      <c r="G202" s="47"/>
      <c r="H202" s="60">
        <f t="shared" si="36"/>
        <v>0</v>
      </c>
      <c r="I202" s="48">
        <f t="shared" si="31"/>
        <v>0</v>
      </c>
      <c r="J202" s="47">
        <f t="shared" si="30"/>
        <v>11500000</v>
      </c>
      <c r="K202" s="49">
        <f t="shared" si="39"/>
        <v>31</v>
      </c>
      <c r="L202" s="54"/>
      <c r="M202" s="54"/>
    </row>
    <row r="203" spans="3:13" x14ac:dyDescent="0.25">
      <c r="C203" s="51">
        <v>46660</v>
      </c>
      <c r="D203" s="45">
        <f t="shared" si="38"/>
        <v>0</v>
      </c>
      <c r="E203" s="46">
        <f t="shared" si="38"/>
        <v>0</v>
      </c>
      <c r="F203" s="59">
        <f t="shared" si="32"/>
        <v>0</v>
      </c>
      <c r="G203" s="47">
        <v>250000</v>
      </c>
      <c r="H203" s="60">
        <f t="shared" si="36"/>
        <v>0</v>
      </c>
      <c r="I203" s="48">
        <f t="shared" si="31"/>
        <v>250000</v>
      </c>
      <c r="J203" s="47">
        <f t="shared" si="30"/>
        <v>11250000</v>
      </c>
      <c r="K203" s="49">
        <f t="shared" si="39"/>
        <v>30</v>
      </c>
      <c r="L203" s="54"/>
      <c r="M203" s="54"/>
    </row>
    <row r="204" spans="3:13" x14ac:dyDescent="0.25">
      <c r="C204" s="51">
        <v>46691</v>
      </c>
      <c r="D204" s="45">
        <f t="shared" si="38"/>
        <v>0</v>
      </c>
      <c r="E204" s="46">
        <f t="shared" si="38"/>
        <v>0</v>
      </c>
      <c r="F204" s="59">
        <f t="shared" si="32"/>
        <v>0</v>
      </c>
      <c r="G204" s="47"/>
      <c r="H204" s="60">
        <f t="shared" si="36"/>
        <v>0</v>
      </c>
      <c r="I204" s="48">
        <f t="shared" si="31"/>
        <v>0</v>
      </c>
      <c r="J204" s="47">
        <f t="shared" si="30"/>
        <v>11250000</v>
      </c>
      <c r="K204" s="49">
        <f t="shared" si="39"/>
        <v>31</v>
      </c>
      <c r="L204" s="54"/>
      <c r="M204" s="54"/>
    </row>
    <row r="205" spans="3:13" x14ac:dyDescent="0.25">
      <c r="C205" s="51">
        <v>46721</v>
      </c>
      <c r="D205" s="45">
        <f t="shared" si="38"/>
        <v>0</v>
      </c>
      <c r="E205" s="46">
        <f t="shared" si="38"/>
        <v>0</v>
      </c>
      <c r="F205" s="59">
        <f t="shared" si="32"/>
        <v>0</v>
      </c>
      <c r="G205" s="47"/>
      <c r="H205" s="60">
        <f t="shared" si="36"/>
        <v>0</v>
      </c>
      <c r="I205" s="48">
        <f t="shared" si="31"/>
        <v>0</v>
      </c>
      <c r="J205" s="47">
        <f t="shared" ref="J205:J218" si="40">J204-G205</f>
        <v>11250000</v>
      </c>
      <c r="K205" s="49">
        <f t="shared" si="39"/>
        <v>30</v>
      </c>
      <c r="L205" s="54"/>
      <c r="M205" s="54"/>
    </row>
    <row r="206" spans="3:13" x14ac:dyDescent="0.25">
      <c r="C206" s="44">
        <v>46752</v>
      </c>
      <c r="D206" s="45">
        <f t="shared" si="38"/>
        <v>0</v>
      </c>
      <c r="E206" s="46">
        <f t="shared" si="38"/>
        <v>0</v>
      </c>
      <c r="F206" s="59">
        <f t="shared" si="32"/>
        <v>0</v>
      </c>
      <c r="G206" s="47">
        <v>250000</v>
      </c>
      <c r="H206" s="60">
        <f t="shared" si="36"/>
        <v>0</v>
      </c>
      <c r="I206" s="48">
        <f t="shared" si="31"/>
        <v>250000</v>
      </c>
      <c r="J206" s="47">
        <f t="shared" si="40"/>
        <v>11000000</v>
      </c>
      <c r="K206" s="49">
        <f t="shared" si="39"/>
        <v>31</v>
      </c>
      <c r="L206" s="54">
        <f>H195++H196+H197+H198+H199+H200+H201+H202+H203+H204+H205+H206</f>
        <v>0</v>
      </c>
      <c r="M206" s="54">
        <f>G197+G200+G203+G206</f>
        <v>1000000</v>
      </c>
    </row>
    <row r="207" spans="3:13" x14ac:dyDescent="0.25">
      <c r="C207" s="51">
        <v>46783</v>
      </c>
      <c r="D207" s="45">
        <f t="shared" si="38"/>
        <v>0</v>
      </c>
      <c r="E207" s="46">
        <f t="shared" si="38"/>
        <v>0</v>
      </c>
      <c r="F207" s="59">
        <f t="shared" si="32"/>
        <v>0</v>
      </c>
      <c r="G207" s="61"/>
      <c r="H207" s="60">
        <f>J206*F207*(C207-C206)/366</f>
        <v>0</v>
      </c>
      <c r="I207" s="48">
        <f t="shared" ref="I207:I270" si="41">G207+H207</f>
        <v>0</v>
      </c>
      <c r="J207" s="47">
        <f t="shared" si="40"/>
        <v>11000000</v>
      </c>
      <c r="K207" s="49">
        <f t="shared" si="39"/>
        <v>31</v>
      </c>
      <c r="L207" s="54"/>
      <c r="M207" s="54"/>
    </row>
    <row r="208" spans="3:13" x14ac:dyDescent="0.25">
      <c r="C208" s="51">
        <v>46812</v>
      </c>
      <c r="D208" s="45">
        <f t="shared" si="38"/>
        <v>0</v>
      </c>
      <c r="E208" s="46">
        <f t="shared" si="38"/>
        <v>0</v>
      </c>
      <c r="F208" s="59">
        <f t="shared" ref="F208:F271" si="42">D208+E208</f>
        <v>0</v>
      </c>
      <c r="G208" s="61"/>
      <c r="H208" s="60">
        <f t="shared" ref="H208:H239" si="43">J207*F208*(C208-C207)/366</f>
        <v>0</v>
      </c>
      <c r="I208" s="48">
        <f t="shared" si="41"/>
        <v>0</v>
      </c>
      <c r="J208" s="47">
        <f t="shared" si="40"/>
        <v>11000000</v>
      </c>
      <c r="K208" s="49">
        <f t="shared" si="39"/>
        <v>29</v>
      </c>
      <c r="L208" s="54"/>
      <c r="M208" s="54"/>
    </row>
    <row r="209" spans="3:13" x14ac:dyDescent="0.25">
      <c r="C209" s="62">
        <v>46843</v>
      </c>
      <c r="D209" s="63">
        <f t="shared" si="38"/>
        <v>0</v>
      </c>
      <c r="E209" s="64">
        <f t="shared" si="38"/>
        <v>0</v>
      </c>
      <c r="F209" s="65">
        <f t="shared" si="42"/>
        <v>0</v>
      </c>
      <c r="G209" s="47">
        <v>250000</v>
      </c>
      <c r="H209" s="66">
        <f t="shared" si="43"/>
        <v>0</v>
      </c>
      <c r="I209" s="67">
        <f t="shared" si="41"/>
        <v>250000</v>
      </c>
      <c r="J209" s="58">
        <f t="shared" si="40"/>
        <v>10750000</v>
      </c>
      <c r="K209" s="49">
        <f t="shared" si="39"/>
        <v>31</v>
      </c>
      <c r="L209" s="54"/>
      <c r="M209" s="54"/>
    </row>
    <row r="210" spans="3:13" x14ac:dyDescent="0.25">
      <c r="C210" s="68">
        <v>46873</v>
      </c>
      <c r="D210" s="69">
        <f t="shared" ref="D210:E225" si="44">D209</f>
        <v>0</v>
      </c>
      <c r="E210" s="70">
        <f t="shared" si="44"/>
        <v>0</v>
      </c>
      <c r="F210" s="69">
        <f t="shared" si="42"/>
        <v>0</v>
      </c>
      <c r="G210" s="47"/>
      <c r="H210" s="61">
        <f t="shared" si="43"/>
        <v>0</v>
      </c>
      <c r="I210" s="71">
        <f t="shared" si="41"/>
        <v>0</v>
      </c>
      <c r="J210" s="61">
        <f t="shared" si="40"/>
        <v>10750000</v>
      </c>
      <c r="K210" s="72">
        <f t="shared" si="39"/>
        <v>30</v>
      </c>
      <c r="L210" s="54"/>
      <c r="M210" s="54"/>
    </row>
    <row r="211" spans="3:13" x14ac:dyDescent="0.25">
      <c r="C211" s="68">
        <v>46904</v>
      </c>
      <c r="D211" s="69">
        <f t="shared" si="44"/>
        <v>0</v>
      </c>
      <c r="E211" s="70">
        <f t="shared" si="44"/>
        <v>0</v>
      </c>
      <c r="F211" s="69">
        <f t="shared" si="42"/>
        <v>0</v>
      </c>
      <c r="G211" s="47"/>
      <c r="H211" s="61">
        <f t="shared" si="43"/>
        <v>0</v>
      </c>
      <c r="I211" s="71">
        <f t="shared" si="41"/>
        <v>0</v>
      </c>
      <c r="J211" s="61">
        <f t="shared" si="40"/>
        <v>10750000</v>
      </c>
      <c r="K211" s="72">
        <f t="shared" si="39"/>
        <v>31</v>
      </c>
      <c r="L211" s="54"/>
      <c r="M211" s="54"/>
    </row>
    <row r="212" spans="3:13" x14ac:dyDescent="0.25">
      <c r="C212" s="68">
        <v>46934</v>
      </c>
      <c r="D212" s="69">
        <f t="shared" si="44"/>
        <v>0</v>
      </c>
      <c r="E212" s="70">
        <f t="shared" si="44"/>
        <v>0</v>
      </c>
      <c r="F212" s="69">
        <f t="shared" si="42"/>
        <v>0</v>
      </c>
      <c r="G212" s="47">
        <v>250000</v>
      </c>
      <c r="H212" s="61">
        <f t="shared" si="43"/>
        <v>0</v>
      </c>
      <c r="I212" s="71">
        <f t="shared" si="41"/>
        <v>250000</v>
      </c>
      <c r="J212" s="61">
        <f t="shared" si="40"/>
        <v>10500000</v>
      </c>
      <c r="K212" s="72">
        <f t="shared" si="39"/>
        <v>30</v>
      </c>
      <c r="L212" s="54"/>
      <c r="M212" s="54"/>
    </row>
    <row r="213" spans="3:13" x14ac:dyDescent="0.25">
      <c r="C213" s="68">
        <v>46965</v>
      </c>
      <c r="D213" s="69">
        <f t="shared" si="44"/>
        <v>0</v>
      </c>
      <c r="E213" s="70">
        <f t="shared" si="44"/>
        <v>0</v>
      </c>
      <c r="F213" s="69">
        <f t="shared" si="42"/>
        <v>0</v>
      </c>
      <c r="G213" s="47"/>
      <c r="H213" s="61">
        <f t="shared" si="43"/>
        <v>0</v>
      </c>
      <c r="I213" s="71">
        <f t="shared" si="41"/>
        <v>0</v>
      </c>
      <c r="J213" s="61">
        <f t="shared" si="40"/>
        <v>10500000</v>
      </c>
      <c r="K213" s="72">
        <f t="shared" si="39"/>
        <v>31</v>
      </c>
      <c r="L213" s="54"/>
      <c r="M213" s="54"/>
    </row>
    <row r="214" spans="3:13" x14ac:dyDescent="0.25">
      <c r="C214" s="68">
        <v>46996</v>
      </c>
      <c r="D214" s="69">
        <f t="shared" si="44"/>
        <v>0</v>
      </c>
      <c r="E214" s="70">
        <f t="shared" si="44"/>
        <v>0</v>
      </c>
      <c r="F214" s="69">
        <f t="shared" si="42"/>
        <v>0</v>
      </c>
      <c r="G214" s="47"/>
      <c r="H214" s="61">
        <f t="shared" si="43"/>
        <v>0</v>
      </c>
      <c r="I214" s="71">
        <f t="shared" si="41"/>
        <v>0</v>
      </c>
      <c r="J214" s="61">
        <f t="shared" si="40"/>
        <v>10500000</v>
      </c>
      <c r="K214" s="72">
        <f t="shared" si="39"/>
        <v>31</v>
      </c>
      <c r="L214" s="54"/>
      <c r="M214" s="54"/>
    </row>
    <row r="215" spans="3:13" x14ac:dyDescent="0.25">
      <c r="C215" s="68">
        <v>47026</v>
      </c>
      <c r="D215" s="69">
        <f t="shared" si="44"/>
        <v>0</v>
      </c>
      <c r="E215" s="70">
        <f t="shared" si="44"/>
        <v>0</v>
      </c>
      <c r="F215" s="69">
        <f t="shared" si="42"/>
        <v>0</v>
      </c>
      <c r="G215" s="47">
        <v>250000</v>
      </c>
      <c r="H215" s="61">
        <f t="shared" si="43"/>
        <v>0</v>
      </c>
      <c r="I215" s="71">
        <f t="shared" si="41"/>
        <v>250000</v>
      </c>
      <c r="J215" s="61">
        <f t="shared" si="40"/>
        <v>10250000</v>
      </c>
      <c r="K215" s="72">
        <f t="shared" si="39"/>
        <v>30</v>
      </c>
      <c r="L215" s="54"/>
      <c r="M215" s="54"/>
    </row>
    <row r="216" spans="3:13" x14ac:dyDescent="0.25">
      <c r="C216" s="68">
        <v>47057</v>
      </c>
      <c r="D216" s="69">
        <f t="shared" si="44"/>
        <v>0</v>
      </c>
      <c r="E216" s="70">
        <f t="shared" si="44"/>
        <v>0</v>
      </c>
      <c r="F216" s="69">
        <f t="shared" si="42"/>
        <v>0</v>
      </c>
      <c r="G216" s="47"/>
      <c r="H216" s="61">
        <f t="shared" si="43"/>
        <v>0</v>
      </c>
      <c r="I216" s="71">
        <f t="shared" si="41"/>
        <v>0</v>
      </c>
      <c r="J216" s="61">
        <f t="shared" si="40"/>
        <v>10250000</v>
      </c>
      <c r="K216" s="72">
        <f t="shared" si="39"/>
        <v>31</v>
      </c>
      <c r="L216" s="54"/>
      <c r="M216" s="54"/>
    </row>
    <row r="217" spans="3:13" x14ac:dyDescent="0.25">
      <c r="C217" s="68">
        <v>47087</v>
      </c>
      <c r="D217" s="69">
        <f t="shared" si="44"/>
        <v>0</v>
      </c>
      <c r="E217" s="70">
        <f t="shared" si="44"/>
        <v>0</v>
      </c>
      <c r="F217" s="69">
        <f t="shared" si="42"/>
        <v>0</v>
      </c>
      <c r="G217" s="47"/>
      <c r="H217" s="61">
        <f t="shared" si="43"/>
        <v>0</v>
      </c>
      <c r="I217" s="71">
        <f t="shared" si="41"/>
        <v>0</v>
      </c>
      <c r="J217" s="61">
        <f t="shared" si="40"/>
        <v>10250000</v>
      </c>
      <c r="K217" s="72">
        <f t="shared" si="39"/>
        <v>30</v>
      </c>
      <c r="L217" s="54"/>
      <c r="M217" s="54"/>
    </row>
    <row r="218" spans="3:13" x14ac:dyDescent="0.25">
      <c r="C218" s="73">
        <v>47118</v>
      </c>
      <c r="D218" s="69">
        <f t="shared" si="44"/>
        <v>0</v>
      </c>
      <c r="E218" s="70">
        <f t="shared" si="44"/>
        <v>0</v>
      </c>
      <c r="F218" s="69">
        <f t="shared" si="42"/>
        <v>0</v>
      </c>
      <c r="G218" s="58">
        <v>250000</v>
      </c>
      <c r="H218" s="61">
        <f t="shared" si="43"/>
        <v>0</v>
      </c>
      <c r="I218" s="71">
        <f t="shared" si="41"/>
        <v>250000</v>
      </c>
      <c r="J218" s="61">
        <f t="shared" si="40"/>
        <v>10000000</v>
      </c>
      <c r="K218" s="72">
        <f t="shared" si="39"/>
        <v>31</v>
      </c>
      <c r="L218" s="54">
        <f>H207++H208+H209+H210+H211+H212+H213+H214+H215+H216+H217+H218</f>
        <v>0</v>
      </c>
      <c r="M218" s="54">
        <f>G209+G212+G215+G218</f>
        <v>1000000</v>
      </c>
    </row>
    <row r="219" spans="3:13" x14ac:dyDescent="0.25">
      <c r="C219" s="51">
        <v>47149</v>
      </c>
      <c r="D219" s="69">
        <f t="shared" si="44"/>
        <v>0</v>
      </c>
      <c r="E219" s="70">
        <f t="shared" si="44"/>
        <v>0</v>
      </c>
      <c r="F219" s="74">
        <f t="shared" si="42"/>
        <v>0</v>
      </c>
      <c r="G219" s="61"/>
      <c r="H219" s="75">
        <f t="shared" si="43"/>
        <v>0</v>
      </c>
      <c r="I219" s="71">
        <f t="shared" si="41"/>
        <v>0</v>
      </c>
      <c r="J219" s="61">
        <f>J218-G219</f>
        <v>10000000</v>
      </c>
      <c r="K219" s="72">
        <f t="shared" si="39"/>
        <v>31</v>
      </c>
      <c r="L219" s="54"/>
      <c r="M219" s="54"/>
    </row>
    <row r="220" spans="3:13" x14ac:dyDescent="0.25">
      <c r="C220" s="51">
        <v>47177</v>
      </c>
      <c r="D220" s="69">
        <f t="shared" si="44"/>
        <v>0</v>
      </c>
      <c r="E220" s="70">
        <f t="shared" si="44"/>
        <v>0</v>
      </c>
      <c r="F220" s="74">
        <f t="shared" si="42"/>
        <v>0</v>
      </c>
      <c r="G220" s="61"/>
      <c r="H220" s="75">
        <f t="shared" si="43"/>
        <v>0</v>
      </c>
      <c r="I220" s="71">
        <f t="shared" si="41"/>
        <v>0</v>
      </c>
      <c r="J220" s="61">
        <f t="shared" ref="J220:J253" si="45">J219-G220</f>
        <v>10000000</v>
      </c>
      <c r="K220" s="72">
        <f t="shared" si="39"/>
        <v>28</v>
      </c>
      <c r="L220" s="54"/>
      <c r="M220" s="54"/>
    </row>
    <row r="221" spans="3:13" x14ac:dyDescent="0.25">
      <c r="C221" s="62">
        <v>47208</v>
      </c>
      <c r="D221" s="69">
        <f t="shared" si="44"/>
        <v>0</v>
      </c>
      <c r="E221" s="70">
        <f t="shared" si="44"/>
        <v>0</v>
      </c>
      <c r="F221" s="74">
        <f t="shared" si="42"/>
        <v>0</v>
      </c>
      <c r="G221" s="47">
        <v>250000</v>
      </c>
      <c r="H221" s="75">
        <f t="shared" si="43"/>
        <v>0</v>
      </c>
      <c r="I221" s="71">
        <f t="shared" si="41"/>
        <v>250000</v>
      </c>
      <c r="J221" s="61">
        <f t="shared" si="45"/>
        <v>9750000</v>
      </c>
      <c r="K221" s="72">
        <f t="shared" si="39"/>
        <v>31</v>
      </c>
      <c r="L221" s="54"/>
      <c r="M221" s="54"/>
    </row>
    <row r="222" spans="3:13" x14ac:dyDescent="0.25">
      <c r="C222" s="51">
        <v>47238</v>
      </c>
      <c r="D222" s="69">
        <f t="shared" si="44"/>
        <v>0</v>
      </c>
      <c r="E222" s="70">
        <f t="shared" si="44"/>
        <v>0</v>
      </c>
      <c r="F222" s="74">
        <f t="shared" si="42"/>
        <v>0</v>
      </c>
      <c r="G222" s="47"/>
      <c r="H222" s="75">
        <f t="shared" si="43"/>
        <v>0</v>
      </c>
      <c r="I222" s="71">
        <f t="shared" si="41"/>
        <v>0</v>
      </c>
      <c r="J222" s="61">
        <f t="shared" si="45"/>
        <v>9750000</v>
      </c>
      <c r="K222" s="72">
        <f t="shared" si="39"/>
        <v>30</v>
      </c>
      <c r="L222" s="54"/>
      <c r="M222" s="54"/>
    </row>
    <row r="223" spans="3:13" x14ac:dyDescent="0.25">
      <c r="C223" s="51">
        <v>47269</v>
      </c>
      <c r="D223" s="69">
        <f t="shared" si="44"/>
        <v>0</v>
      </c>
      <c r="E223" s="70">
        <f t="shared" si="44"/>
        <v>0</v>
      </c>
      <c r="F223" s="74">
        <f t="shared" si="42"/>
        <v>0</v>
      </c>
      <c r="G223" s="47"/>
      <c r="H223" s="75">
        <f t="shared" si="43"/>
        <v>0</v>
      </c>
      <c r="I223" s="71">
        <f t="shared" si="41"/>
        <v>0</v>
      </c>
      <c r="J223" s="61">
        <f t="shared" si="45"/>
        <v>9750000</v>
      </c>
      <c r="K223" s="72">
        <f t="shared" si="39"/>
        <v>31</v>
      </c>
      <c r="L223" s="54"/>
      <c r="M223" s="54"/>
    </row>
    <row r="224" spans="3:13" x14ac:dyDescent="0.25">
      <c r="C224" s="51">
        <v>47299</v>
      </c>
      <c r="D224" s="69">
        <f t="shared" si="44"/>
        <v>0</v>
      </c>
      <c r="E224" s="70">
        <f t="shared" si="44"/>
        <v>0</v>
      </c>
      <c r="F224" s="74">
        <f t="shared" si="42"/>
        <v>0</v>
      </c>
      <c r="G224" s="47">
        <v>250000</v>
      </c>
      <c r="H224" s="75">
        <f t="shared" si="43"/>
        <v>0</v>
      </c>
      <c r="I224" s="71">
        <f t="shared" si="41"/>
        <v>250000</v>
      </c>
      <c r="J224" s="61">
        <f t="shared" si="45"/>
        <v>9500000</v>
      </c>
      <c r="K224" s="72">
        <f t="shared" si="39"/>
        <v>30</v>
      </c>
      <c r="L224" s="54"/>
      <c r="M224" s="54"/>
    </row>
    <row r="225" spans="3:13" x14ac:dyDescent="0.25">
      <c r="C225" s="62">
        <v>47330</v>
      </c>
      <c r="D225" s="69">
        <f t="shared" si="44"/>
        <v>0</v>
      </c>
      <c r="E225" s="70">
        <f t="shared" si="44"/>
        <v>0</v>
      </c>
      <c r="F225" s="74">
        <f t="shared" si="42"/>
        <v>0</v>
      </c>
      <c r="G225" s="47"/>
      <c r="H225" s="75">
        <f t="shared" si="43"/>
        <v>0</v>
      </c>
      <c r="I225" s="71">
        <f t="shared" si="41"/>
        <v>0</v>
      </c>
      <c r="J225" s="61">
        <f t="shared" si="45"/>
        <v>9500000</v>
      </c>
      <c r="K225" s="72">
        <f t="shared" si="39"/>
        <v>31</v>
      </c>
      <c r="L225" s="54"/>
      <c r="M225" s="54"/>
    </row>
    <row r="226" spans="3:13" x14ac:dyDescent="0.25">
      <c r="C226" s="51">
        <v>47361</v>
      </c>
      <c r="D226" s="69">
        <f t="shared" ref="D226:E239" si="46">D225</f>
        <v>0</v>
      </c>
      <c r="E226" s="70">
        <f t="shared" si="46"/>
        <v>0</v>
      </c>
      <c r="F226" s="74">
        <f t="shared" si="42"/>
        <v>0</v>
      </c>
      <c r="G226" s="47"/>
      <c r="H226" s="75">
        <f t="shared" si="43"/>
        <v>0</v>
      </c>
      <c r="I226" s="71">
        <f t="shared" si="41"/>
        <v>0</v>
      </c>
      <c r="J226" s="61">
        <f t="shared" si="45"/>
        <v>9500000</v>
      </c>
      <c r="K226" s="72">
        <f t="shared" si="39"/>
        <v>31</v>
      </c>
      <c r="L226" s="54"/>
      <c r="M226" s="54"/>
    </row>
    <row r="227" spans="3:13" x14ac:dyDescent="0.25">
      <c r="C227" s="51">
        <v>47391</v>
      </c>
      <c r="D227" s="69">
        <f t="shared" si="46"/>
        <v>0</v>
      </c>
      <c r="E227" s="70">
        <f t="shared" si="46"/>
        <v>0</v>
      </c>
      <c r="F227" s="74">
        <f t="shared" si="42"/>
        <v>0</v>
      </c>
      <c r="G227" s="47">
        <v>250000</v>
      </c>
      <c r="H227" s="75">
        <f t="shared" si="43"/>
        <v>0</v>
      </c>
      <c r="I227" s="71">
        <f t="shared" si="41"/>
        <v>250000</v>
      </c>
      <c r="J227" s="61">
        <f t="shared" si="45"/>
        <v>9250000</v>
      </c>
      <c r="K227" s="72">
        <f t="shared" si="39"/>
        <v>30</v>
      </c>
      <c r="L227" s="54"/>
      <c r="M227" s="54"/>
    </row>
    <row r="228" spans="3:13" x14ac:dyDescent="0.25">
      <c r="C228" s="51">
        <v>47422</v>
      </c>
      <c r="D228" s="69">
        <f t="shared" si="46"/>
        <v>0</v>
      </c>
      <c r="E228" s="70">
        <f t="shared" si="46"/>
        <v>0</v>
      </c>
      <c r="F228" s="74">
        <f t="shared" si="42"/>
        <v>0</v>
      </c>
      <c r="G228" s="47"/>
      <c r="H228" s="75">
        <f t="shared" si="43"/>
        <v>0</v>
      </c>
      <c r="I228" s="71">
        <f t="shared" si="41"/>
        <v>0</v>
      </c>
      <c r="J228" s="61">
        <f t="shared" si="45"/>
        <v>9250000</v>
      </c>
      <c r="K228" s="72">
        <f t="shared" si="39"/>
        <v>31</v>
      </c>
      <c r="L228" s="54"/>
      <c r="M228" s="54"/>
    </row>
    <row r="229" spans="3:13" x14ac:dyDescent="0.25">
      <c r="C229" s="62">
        <v>47452</v>
      </c>
      <c r="D229" s="69">
        <f t="shared" si="46"/>
        <v>0</v>
      </c>
      <c r="E229" s="70">
        <f t="shared" si="46"/>
        <v>0</v>
      </c>
      <c r="F229" s="74">
        <f t="shared" si="42"/>
        <v>0</v>
      </c>
      <c r="G229" s="47"/>
      <c r="H229" s="75">
        <f t="shared" si="43"/>
        <v>0</v>
      </c>
      <c r="I229" s="71">
        <f t="shared" si="41"/>
        <v>0</v>
      </c>
      <c r="J229" s="61">
        <f t="shared" si="45"/>
        <v>9250000</v>
      </c>
      <c r="K229" s="72">
        <f t="shared" si="39"/>
        <v>30</v>
      </c>
      <c r="L229" s="54"/>
      <c r="M229" s="54"/>
    </row>
    <row r="230" spans="3:13" x14ac:dyDescent="0.25">
      <c r="C230" s="44">
        <v>47483</v>
      </c>
      <c r="D230" s="69">
        <f t="shared" si="46"/>
        <v>0</v>
      </c>
      <c r="E230" s="70">
        <f t="shared" si="46"/>
        <v>0</v>
      </c>
      <c r="F230" s="74">
        <f t="shared" si="42"/>
        <v>0</v>
      </c>
      <c r="G230" s="58">
        <v>250000</v>
      </c>
      <c r="H230" s="75">
        <f t="shared" si="43"/>
        <v>0</v>
      </c>
      <c r="I230" s="71">
        <f t="shared" si="41"/>
        <v>250000</v>
      </c>
      <c r="J230" s="61">
        <f t="shared" si="45"/>
        <v>9000000</v>
      </c>
      <c r="K230" s="72">
        <f t="shared" si="39"/>
        <v>31</v>
      </c>
      <c r="L230" s="54">
        <f>H219++H220+H221+H222+H223+H224+H225+H226+H227+H228+H229+H230</f>
        <v>0</v>
      </c>
      <c r="M230" s="54">
        <f>G221+G224+G227+G230</f>
        <v>1000000</v>
      </c>
    </row>
    <row r="231" spans="3:13" x14ac:dyDescent="0.25">
      <c r="C231" s="51">
        <v>47514</v>
      </c>
      <c r="D231" s="69">
        <f t="shared" si="46"/>
        <v>0</v>
      </c>
      <c r="E231" s="70">
        <f t="shared" si="46"/>
        <v>0</v>
      </c>
      <c r="F231" s="74">
        <f t="shared" si="42"/>
        <v>0</v>
      </c>
      <c r="G231" s="61"/>
      <c r="H231" s="75">
        <f t="shared" si="43"/>
        <v>0</v>
      </c>
      <c r="I231" s="71">
        <f t="shared" si="41"/>
        <v>0</v>
      </c>
      <c r="J231" s="61">
        <f t="shared" si="45"/>
        <v>9000000</v>
      </c>
      <c r="K231" s="72">
        <f t="shared" si="39"/>
        <v>31</v>
      </c>
      <c r="L231" s="54"/>
      <c r="M231" s="54"/>
    </row>
    <row r="232" spans="3:13" x14ac:dyDescent="0.25">
      <c r="C232" s="51">
        <v>47542</v>
      </c>
      <c r="D232" s="69">
        <f t="shared" si="46"/>
        <v>0</v>
      </c>
      <c r="E232" s="70">
        <f t="shared" si="46"/>
        <v>0</v>
      </c>
      <c r="F232" s="74">
        <f t="shared" si="42"/>
        <v>0</v>
      </c>
      <c r="G232" s="61"/>
      <c r="H232" s="75">
        <f t="shared" si="43"/>
        <v>0</v>
      </c>
      <c r="I232" s="71">
        <f t="shared" si="41"/>
        <v>0</v>
      </c>
      <c r="J232" s="61">
        <f t="shared" si="45"/>
        <v>9000000</v>
      </c>
      <c r="K232" s="72">
        <f t="shared" si="39"/>
        <v>28</v>
      </c>
      <c r="L232" s="54"/>
      <c r="M232" s="54"/>
    </row>
    <row r="233" spans="3:13" x14ac:dyDescent="0.25">
      <c r="C233" s="62">
        <v>47573</v>
      </c>
      <c r="D233" s="69">
        <f t="shared" si="46"/>
        <v>0</v>
      </c>
      <c r="E233" s="70">
        <f t="shared" si="46"/>
        <v>0</v>
      </c>
      <c r="F233" s="74">
        <f t="shared" si="42"/>
        <v>0</v>
      </c>
      <c r="G233" s="47">
        <v>250000</v>
      </c>
      <c r="H233" s="75">
        <f t="shared" si="43"/>
        <v>0</v>
      </c>
      <c r="I233" s="71">
        <f t="shared" si="41"/>
        <v>250000</v>
      </c>
      <c r="J233" s="61">
        <f t="shared" si="45"/>
        <v>8750000</v>
      </c>
      <c r="K233" s="72">
        <f t="shared" si="39"/>
        <v>31</v>
      </c>
      <c r="L233" s="54"/>
      <c r="M233" s="54"/>
    </row>
    <row r="234" spans="3:13" x14ac:dyDescent="0.25">
      <c r="C234" s="51">
        <v>47603</v>
      </c>
      <c r="D234" s="69">
        <f t="shared" si="46"/>
        <v>0</v>
      </c>
      <c r="E234" s="70">
        <f t="shared" si="46"/>
        <v>0</v>
      </c>
      <c r="F234" s="74">
        <f t="shared" si="42"/>
        <v>0</v>
      </c>
      <c r="G234" s="47"/>
      <c r="H234" s="75">
        <f t="shared" si="43"/>
        <v>0</v>
      </c>
      <c r="I234" s="71">
        <f t="shared" si="41"/>
        <v>0</v>
      </c>
      <c r="J234" s="61">
        <f t="shared" si="45"/>
        <v>8750000</v>
      </c>
      <c r="K234" s="72">
        <f t="shared" si="39"/>
        <v>30</v>
      </c>
      <c r="L234" s="54"/>
      <c r="M234" s="54"/>
    </row>
    <row r="235" spans="3:13" x14ac:dyDescent="0.25">
      <c r="C235" s="51">
        <v>47634</v>
      </c>
      <c r="D235" s="69">
        <f t="shared" si="46"/>
        <v>0</v>
      </c>
      <c r="E235" s="70">
        <f t="shared" si="46"/>
        <v>0</v>
      </c>
      <c r="F235" s="74">
        <f t="shared" si="42"/>
        <v>0</v>
      </c>
      <c r="G235" s="47"/>
      <c r="H235" s="75">
        <f t="shared" si="43"/>
        <v>0</v>
      </c>
      <c r="I235" s="71">
        <f t="shared" si="41"/>
        <v>0</v>
      </c>
      <c r="J235" s="61">
        <f t="shared" si="45"/>
        <v>8750000</v>
      </c>
      <c r="K235" s="72">
        <f t="shared" si="39"/>
        <v>31</v>
      </c>
      <c r="L235" s="54"/>
      <c r="M235" s="54"/>
    </row>
    <row r="236" spans="3:13" x14ac:dyDescent="0.25">
      <c r="C236" s="51">
        <v>47664</v>
      </c>
      <c r="D236" s="69">
        <f t="shared" si="46"/>
        <v>0</v>
      </c>
      <c r="E236" s="70">
        <f t="shared" si="46"/>
        <v>0</v>
      </c>
      <c r="F236" s="74">
        <f t="shared" si="42"/>
        <v>0</v>
      </c>
      <c r="G236" s="47">
        <v>250000</v>
      </c>
      <c r="H236" s="75">
        <f t="shared" si="43"/>
        <v>0</v>
      </c>
      <c r="I236" s="71">
        <f t="shared" si="41"/>
        <v>250000</v>
      </c>
      <c r="J236" s="61">
        <f t="shared" si="45"/>
        <v>8500000</v>
      </c>
      <c r="K236" s="72">
        <f t="shared" si="39"/>
        <v>30</v>
      </c>
      <c r="L236" s="54"/>
      <c r="M236" s="54"/>
    </row>
    <row r="237" spans="3:13" x14ac:dyDescent="0.25">
      <c r="C237" s="62">
        <v>47695</v>
      </c>
      <c r="D237" s="69">
        <f t="shared" si="46"/>
        <v>0</v>
      </c>
      <c r="E237" s="70">
        <f t="shared" si="46"/>
        <v>0</v>
      </c>
      <c r="F237" s="74">
        <f t="shared" si="42"/>
        <v>0</v>
      </c>
      <c r="G237" s="47"/>
      <c r="H237" s="75">
        <f t="shared" si="43"/>
        <v>0</v>
      </c>
      <c r="I237" s="71">
        <f t="shared" si="41"/>
        <v>0</v>
      </c>
      <c r="J237" s="61">
        <f t="shared" si="45"/>
        <v>8500000</v>
      </c>
      <c r="K237" s="72">
        <f t="shared" si="39"/>
        <v>31</v>
      </c>
      <c r="L237" s="54"/>
      <c r="M237" s="54"/>
    </row>
    <row r="238" spans="3:13" x14ac:dyDescent="0.25">
      <c r="C238" s="51">
        <v>47726</v>
      </c>
      <c r="D238" s="69">
        <f t="shared" si="46"/>
        <v>0</v>
      </c>
      <c r="E238" s="70">
        <f t="shared" si="46"/>
        <v>0</v>
      </c>
      <c r="F238" s="74">
        <f t="shared" si="42"/>
        <v>0</v>
      </c>
      <c r="G238" s="47"/>
      <c r="H238" s="75">
        <f t="shared" si="43"/>
        <v>0</v>
      </c>
      <c r="I238" s="71">
        <f t="shared" si="41"/>
        <v>0</v>
      </c>
      <c r="J238" s="61">
        <f t="shared" si="45"/>
        <v>8500000</v>
      </c>
      <c r="K238" s="72">
        <f t="shared" si="39"/>
        <v>31</v>
      </c>
      <c r="L238" s="54"/>
      <c r="M238" s="54"/>
    </row>
    <row r="239" spans="3:13" x14ac:dyDescent="0.25">
      <c r="C239" s="51">
        <v>47756</v>
      </c>
      <c r="D239" s="69">
        <f t="shared" si="46"/>
        <v>0</v>
      </c>
      <c r="E239" s="70">
        <f t="shared" si="46"/>
        <v>0</v>
      </c>
      <c r="F239" s="74">
        <f t="shared" si="42"/>
        <v>0</v>
      </c>
      <c r="G239" s="47">
        <v>250000</v>
      </c>
      <c r="H239" s="75">
        <f t="shared" si="43"/>
        <v>0</v>
      </c>
      <c r="I239" s="71">
        <f t="shared" si="41"/>
        <v>250000</v>
      </c>
      <c r="J239" s="61">
        <f t="shared" si="45"/>
        <v>8250000</v>
      </c>
      <c r="K239" s="72">
        <f>C239-C238</f>
        <v>30</v>
      </c>
      <c r="L239" s="54"/>
      <c r="M239" s="54"/>
    </row>
    <row r="240" spans="3:13" x14ac:dyDescent="0.25">
      <c r="C240" s="51">
        <v>47787</v>
      </c>
      <c r="D240" s="69">
        <f>D239</f>
        <v>0</v>
      </c>
      <c r="E240" s="70">
        <f>E239</f>
        <v>0</v>
      </c>
      <c r="F240" s="74">
        <f t="shared" si="42"/>
        <v>0</v>
      </c>
      <c r="G240" s="47"/>
      <c r="H240" s="75">
        <f>J239*F240*(C240-C239)/366</f>
        <v>0</v>
      </c>
      <c r="I240" s="71">
        <f t="shared" si="41"/>
        <v>0</v>
      </c>
      <c r="J240" s="61">
        <f t="shared" si="45"/>
        <v>8250000</v>
      </c>
      <c r="K240" s="72">
        <f>C240-C239</f>
        <v>31</v>
      </c>
      <c r="L240" s="54"/>
      <c r="M240" s="54"/>
    </row>
    <row r="241" spans="3:13" x14ac:dyDescent="0.25">
      <c r="C241" s="62">
        <v>47817</v>
      </c>
      <c r="D241" s="69">
        <f t="shared" ref="D241:E256" si="47">D240</f>
        <v>0</v>
      </c>
      <c r="E241" s="70">
        <f t="shared" si="47"/>
        <v>0</v>
      </c>
      <c r="F241" s="74">
        <f t="shared" si="42"/>
        <v>0</v>
      </c>
      <c r="G241" s="47"/>
      <c r="H241" s="75">
        <f t="shared" ref="H241:H304" si="48">J240*F241*(C241-C240)/366</f>
        <v>0</v>
      </c>
      <c r="I241" s="71">
        <f t="shared" si="41"/>
        <v>0</v>
      </c>
      <c r="J241" s="61">
        <f t="shared" si="45"/>
        <v>8250000</v>
      </c>
      <c r="K241" s="72">
        <f t="shared" ref="K241:K338" si="49">C241-C240</f>
        <v>30</v>
      </c>
      <c r="L241" s="54"/>
      <c r="M241" s="54"/>
    </row>
    <row r="242" spans="3:13" x14ac:dyDescent="0.25">
      <c r="C242" s="44">
        <v>47848</v>
      </c>
      <c r="D242" s="69">
        <f t="shared" si="47"/>
        <v>0</v>
      </c>
      <c r="E242" s="70">
        <f t="shared" si="47"/>
        <v>0</v>
      </c>
      <c r="F242" s="74">
        <f t="shared" si="42"/>
        <v>0</v>
      </c>
      <c r="G242" s="58">
        <v>250000</v>
      </c>
      <c r="H242" s="75">
        <f t="shared" si="48"/>
        <v>0</v>
      </c>
      <c r="I242" s="71">
        <f t="shared" si="41"/>
        <v>250000</v>
      </c>
      <c r="J242" s="61">
        <f t="shared" si="45"/>
        <v>8000000</v>
      </c>
      <c r="K242" s="72">
        <f t="shared" si="49"/>
        <v>31</v>
      </c>
      <c r="L242" s="54">
        <f>H231++H232+H233+H234+H235+H236+H237+H238+H239+H240+H241+H242</f>
        <v>0</v>
      </c>
      <c r="M242" s="54">
        <f>G233+G236+G239+G242</f>
        <v>1000000</v>
      </c>
    </row>
    <row r="243" spans="3:13" x14ac:dyDescent="0.25">
      <c r="C243" s="51">
        <v>47879</v>
      </c>
      <c r="D243" s="69">
        <f t="shared" si="47"/>
        <v>0</v>
      </c>
      <c r="E243" s="70">
        <f t="shared" si="47"/>
        <v>0</v>
      </c>
      <c r="F243" s="74">
        <f t="shared" si="42"/>
        <v>0</v>
      </c>
      <c r="G243" s="61"/>
      <c r="H243" s="75">
        <f t="shared" si="48"/>
        <v>0</v>
      </c>
      <c r="I243" s="71">
        <f t="shared" si="41"/>
        <v>0</v>
      </c>
      <c r="J243" s="61">
        <f t="shared" si="45"/>
        <v>8000000</v>
      </c>
      <c r="K243" s="72">
        <f t="shared" si="49"/>
        <v>31</v>
      </c>
      <c r="L243" s="54"/>
      <c r="M243" s="54"/>
    </row>
    <row r="244" spans="3:13" x14ac:dyDescent="0.25">
      <c r="C244" s="51">
        <v>47907</v>
      </c>
      <c r="D244" s="69">
        <f t="shared" si="47"/>
        <v>0</v>
      </c>
      <c r="E244" s="70">
        <f t="shared" si="47"/>
        <v>0</v>
      </c>
      <c r="F244" s="74">
        <f t="shared" si="42"/>
        <v>0</v>
      </c>
      <c r="G244" s="61"/>
      <c r="H244" s="75">
        <f t="shared" si="48"/>
        <v>0</v>
      </c>
      <c r="I244" s="71">
        <f t="shared" si="41"/>
        <v>0</v>
      </c>
      <c r="J244" s="61">
        <f t="shared" si="45"/>
        <v>8000000</v>
      </c>
      <c r="K244" s="72">
        <f t="shared" si="49"/>
        <v>28</v>
      </c>
      <c r="L244" s="54"/>
      <c r="M244" s="54"/>
    </row>
    <row r="245" spans="3:13" x14ac:dyDescent="0.25">
      <c r="C245" s="62">
        <v>47938</v>
      </c>
      <c r="D245" s="69">
        <f t="shared" si="47"/>
        <v>0</v>
      </c>
      <c r="E245" s="70">
        <f t="shared" si="47"/>
        <v>0</v>
      </c>
      <c r="F245" s="74">
        <f t="shared" si="42"/>
        <v>0</v>
      </c>
      <c r="G245" s="47">
        <v>250000</v>
      </c>
      <c r="H245" s="75">
        <f t="shared" si="48"/>
        <v>0</v>
      </c>
      <c r="I245" s="71">
        <f t="shared" si="41"/>
        <v>250000</v>
      </c>
      <c r="J245" s="61">
        <f t="shared" si="45"/>
        <v>7750000</v>
      </c>
      <c r="K245" s="72">
        <f t="shared" si="49"/>
        <v>31</v>
      </c>
      <c r="L245" s="54"/>
      <c r="M245" s="54"/>
    </row>
    <row r="246" spans="3:13" x14ac:dyDescent="0.25">
      <c r="C246" s="51">
        <v>47968</v>
      </c>
      <c r="D246" s="69">
        <f t="shared" si="47"/>
        <v>0</v>
      </c>
      <c r="E246" s="70">
        <f t="shared" si="47"/>
        <v>0</v>
      </c>
      <c r="F246" s="74">
        <f t="shared" si="42"/>
        <v>0</v>
      </c>
      <c r="G246" s="47"/>
      <c r="H246" s="75">
        <f t="shared" si="48"/>
        <v>0</v>
      </c>
      <c r="I246" s="71">
        <f t="shared" si="41"/>
        <v>0</v>
      </c>
      <c r="J246" s="61">
        <f t="shared" si="45"/>
        <v>7750000</v>
      </c>
      <c r="K246" s="72">
        <f t="shared" si="49"/>
        <v>30</v>
      </c>
      <c r="L246" s="54"/>
      <c r="M246" s="54"/>
    </row>
    <row r="247" spans="3:13" x14ac:dyDescent="0.25">
      <c r="C247" s="51">
        <v>47999</v>
      </c>
      <c r="D247" s="69">
        <f t="shared" si="47"/>
        <v>0</v>
      </c>
      <c r="E247" s="70">
        <f t="shared" si="47"/>
        <v>0</v>
      </c>
      <c r="F247" s="74">
        <f t="shared" si="42"/>
        <v>0</v>
      </c>
      <c r="G247" s="47"/>
      <c r="H247" s="75">
        <f t="shared" si="48"/>
        <v>0</v>
      </c>
      <c r="I247" s="71">
        <f t="shared" si="41"/>
        <v>0</v>
      </c>
      <c r="J247" s="61">
        <f t="shared" si="45"/>
        <v>7750000</v>
      </c>
      <c r="K247" s="72">
        <f t="shared" si="49"/>
        <v>31</v>
      </c>
      <c r="L247" s="54"/>
      <c r="M247" s="54"/>
    </row>
    <row r="248" spans="3:13" x14ac:dyDescent="0.25">
      <c r="C248" s="51">
        <v>48029</v>
      </c>
      <c r="D248" s="69">
        <f t="shared" si="47"/>
        <v>0</v>
      </c>
      <c r="E248" s="70">
        <f t="shared" si="47"/>
        <v>0</v>
      </c>
      <c r="F248" s="74">
        <f t="shared" si="42"/>
        <v>0</v>
      </c>
      <c r="G248" s="47">
        <v>250000</v>
      </c>
      <c r="H248" s="75">
        <f t="shared" si="48"/>
        <v>0</v>
      </c>
      <c r="I248" s="71">
        <f t="shared" si="41"/>
        <v>250000</v>
      </c>
      <c r="J248" s="61">
        <f t="shared" si="45"/>
        <v>7500000</v>
      </c>
      <c r="K248" s="72">
        <f t="shared" si="49"/>
        <v>30</v>
      </c>
      <c r="L248" s="54"/>
      <c r="M248" s="54"/>
    </row>
    <row r="249" spans="3:13" x14ac:dyDescent="0.25">
      <c r="C249" s="62">
        <v>48060</v>
      </c>
      <c r="D249" s="69">
        <f t="shared" si="47"/>
        <v>0</v>
      </c>
      <c r="E249" s="70">
        <f t="shared" si="47"/>
        <v>0</v>
      </c>
      <c r="F249" s="74">
        <f t="shared" si="42"/>
        <v>0</v>
      </c>
      <c r="G249" s="47"/>
      <c r="H249" s="75">
        <f t="shared" si="48"/>
        <v>0</v>
      </c>
      <c r="I249" s="71">
        <f t="shared" si="41"/>
        <v>0</v>
      </c>
      <c r="J249" s="61">
        <f t="shared" si="45"/>
        <v>7500000</v>
      </c>
      <c r="K249" s="72">
        <f t="shared" si="49"/>
        <v>31</v>
      </c>
      <c r="L249" s="54"/>
      <c r="M249" s="54"/>
    </row>
    <row r="250" spans="3:13" x14ac:dyDescent="0.25">
      <c r="C250" s="51">
        <v>48091</v>
      </c>
      <c r="D250" s="69">
        <f t="shared" si="47"/>
        <v>0</v>
      </c>
      <c r="E250" s="70">
        <f t="shared" si="47"/>
        <v>0</v>
      </c>
      <c r="F250" s="74">
        <f t="shared" si="42"/>
        <v>0</v>
      </c>
      <c r="G250" s="47"/>
      <c r="H250" s="75">
        <f t="shared" si="48"/>
        <v>0</v>
      </c>
      <c r="I250" s="71">
        <f t="shared" si="41"/>
        <v>0</v>
      </c>
      <c r="J250" s="61">
        <f t="shared" si="45"/>
        <v>7500000</v>
      </c>
      <c r="K250" s="72">
        <f t="shared" si="49"/>
        <v>31</v>
      </c>
      <c r="L250" s="54"/>
      <c r="M250" s="54"/>
    </row>
    <row r="251" spans="3:13" x14ac:dyDescent="0.25">
      <c r="C251" s="62">
        <v>48121</v>
      </c>
      <c r="D251" s="69">
        <f t="shared" si="47"/>
        <v>0</v>
      </c>
      <c r="E251" s="70">
        <f t="shared" si="47"/>
        <v>0</v>
      </c>
      <c r="F251" s="74">
        <f t="shared" si="42"/>
        <v>0</v>
      </c>
      <c r="G251" s="47">
        <v>250000</v>
      </c>
      <c r="H251" s="75">
        <f t="shared" si="48"/>
        <v>0</v>
      </c>
      <c r="I251" s="71">
        <f t="shared" si="41"/>
        <v>250000</v>
      </c>
      <c r="J251" s="61">
        <f t="shared" si="45"/>
        <v>7250000</v>
      </c>
      <c r="K251" s="72">
        <f t="shared" si="49"/>
        <v>30</v>
      </c>
      <c r="L251" s="54"/>
      <c r="M251" s="54"/>
    </row>
    <row r="252" spans="3:13" x14ac:dyDescent="0.25">
      <c r="C252" s="51">
        <v>48152</v>
      </c>
      <c r="D252" s="69">
        <f t="shared" si="47"/>
        <v>0</v>
      </c>
      <c r="E252" s="70">
        <f t="shared" si="47"/>
        <v>0</v>
      </c>
      <c r="F252" s="74">
        <f t="shared" si="42"/>
        <v>0</v>
      </c>
      <c r="G252" s="47"/>
      <c r="H252" s="75">
        <f t="shared" si="48"/>
        <v>0</v>
      </c>
      <c r="I252" s="71">
        <f t="shared" si="41"/>
        <v>0</v>
      </c>
      <c r="J252" s="61">
        <f t="shared" si="45"/>
        <v>7250000</v>
      </c>
      <c r="K252" s="72">
        <f t="shared" si="49"/>
        <v>31</v>
      </c>
      <c r="L252" s="54"/>
      <c r="M252" s="54"/>
    </row>
    <row r="253" spans="3:13" x14ac:dyDescent="0.25">
      <c r="C253" s="76">
        <v>48182</v>
      </c>
      <c r="D253" s="69">
        <f t="shared" si="47"/>
        <v>0</v>
      </c>
      <c r="E253" s="70">
        <f t="shared" si="47"/>
        <v>0</v>
      </c>
      <c r="F253" s="74">
        <f t="shared" si="42"/>
        <v>0</v>
      </c>
      <c r="G253" s="47"/>
      <c r="H253" s="75">
        <f t="shared" si="48"/>
        <v>0</v>
      </c>
      <c r="I253" s="71">
        <f t="shared" si="41"/>
        <v>0</v>
      </c>
      <c r="J253" s="61">
        <f t="shared" si="45"/>
        <v>7250000</v>
      </c>
      <c r="K253" s="72">
        <f t="shared" si="49"/>
        <v>30</v>
      </c>
      <c r="L253" s="54"/>
      <c r="M253" s="54"/>
    </row>
    <row r="254" spans="3:13" x14ac:dyDescent="0.25">
      <c r="C254" s="77">
        <v>48213</v>
      </c>
      <c r="D254" s="69">
        <f t="shared" si="47"/>
        <v>0</v>
      </c>
      <c r="E254" s="70">
        <f t="shared" si="47"/>
        <v>0</v>
      </c>
      <c r="F254" s="74">
        <f t="shared" si="42"/>
        <v>0</v>
      </c>
      <c r="G254" s="47">
        <v>250000</v>
      </c>
      <c r="H254" s="75">
        <f t="shared" si="48"/>
        <v>0</v>
      </c>
      <c r="I254" s="71">
        <f t="shared" si="41"/>
        <v>250000</v>
      </c>
      <c r="J254" s="61">
        <f>J253-G254</f>
        <v>7000000</v>
      </c>
      <c r="K254" s="72">
        <f t="shared" si="49"/>
        <v>31</v>
      </c>
      <c r="L254" s="54">
        <f>H243+H244+H245+H246+H247+H248+H249+H250+H251+H252+H253+H254</f>
        <v>0</v>
      </c>
      <c r="M254" s="54">
        <f>G245+G248+G251+G254</f>
        <v>1000000</v>
      </c>
    </row>
    <row r="255" spans="3:13" x14ac:dyDescent="0.25">
      <c r="C255" s="51">
        <v>48244</v>
      </c>
      <c r="D255" s="69">
        <f t="shared" si="47"/>
        <v>0</v>
      </c>
      <c r="E255" s="70">
        <f t="shared" si="47"/>
        <v>0</v>
      </c>
      <c r="F255" s="74">
        <f t="shared" si="42"/>
        <v>0</v>
      </c>
      <c r="G255" s="47"/>
      <c r="H255" s="75">
        <f t="shared" si="48"/>
        <v>0</v>
      </c>
      <c r="I255" s="71">
        <f t="shared" si="41"/>
        <v>0</v>
      </c>
      <c r="J255" s="61">
        <f t="shared" ref="J255:J318" si="50">J254-G255</f>
        <v>7000000</v>
      </c>
      <c r="K255" s="72">
        <f t="shared" si="49"/>
        <v>31</v>
      </c>
      <c r="L255" s="54"/>
      <c r="M255" s="54"/>
    </row>
    <row r="256" spans="3:13" x14ac:dyDescent="0.25">
      <c r="C256" s="51">
        <v>48273</v>
      </c>
      <c r="D256" s="69">
        <f t="shared" si="47"/>
        <v>0</v>
      </c>
      <c r="E256" s="70">
        <f t="shared" si="47"/>
        <v>0</v>
      </c>
      <c r="F256" s="74">
        <f t="shared" si="42"/>
        <v>0</v>
      </c>
      <c r="G256" s="47"/>
      <c r="H256" s="75">
        <f t="shared" si="48"/>
        <v>0</v>
      </c>
      <c r="I256" s="71">
        <f t="shared" si="41"/>
        <v>0</v>
      </c>
      <c r="J256" s="61">
        <f t="shared" si="50"/>
        <v>7000000</v>
      </c>
      <c r="K256" s="72">
        <f t="shared" si="49"/>
        <v>29</v>
      </c>
      <c r="L256" s="54"/>
      <c r="M256" s="54"/>
    </row>
    <row r="257" spans="3:13" x14ac:dyDescent="0.25">
      <c r="C257" s="62">
        <v>48304</v>
      </c>
      <c r="D257" s="69">
        <f t="shared" ref="D257:E272" si="51">D256</f>
        <v>0</v>
      </c>
      <c r="E257" s="70">
        <f t="shared" si="51"/>
        <v>0</v>
      </c>
      <c r="F257" s="74">
        <f t="shared" si="42"/>
        <v>0</v>
      </c>
      <c r="G257" s="47">
        <v>250000</v>
      </c>
      <c r="H257" s="75">
        <f t="shared" si="48"/>
        <v>0</v>
      </c>
      <c r="I257" s="71">
        <f t="shared" si="41"/>
        <v>250000</v>
      </c>
      <c r="J257" s="61">
        <f t="shared" si="50"/>
        <v>6750000</v>
      </c>
      <c r="K257" s="72">
        <f t="shared" si="49"/>
        <v>31</v>
      </c>
      <c r="L257" s="54"/>
      <c r="M257" s="54"/>
    </row>
    <row r="258" spans="3:13" x14ac:dyDescent="0.25">
      <c r="C258" s="51">
        <v>48334</v>
      </c>
      <c r="D258" s="69">
        <f t="shared" si="51"/>
        <v>0</v>
      </c>
      <c r="E258" s="70">
        <f t="shared" si="51"/>
        <v>0</v>
      </c>
      <c r="F258" s="74">
        <f t="shared" si="42"/>
        <v>0</v>
      </c>
      <c r="G258" s="47"/>
      <c r="H258" s="75">
        <f t="shared" si="48"/>
        <v>0</v>
      </c>
      <c r="I258" s="71">
        <f t="shared" si="41"/>
        <v>0</v>
      </c>
      <c r="J258" s="61">
        <f t="shared" si="50"/>
        <v>6750000</v>
      </c>
      <c r="K258" s="72">
        <f t="shared" si="49"/>
        <v>30</v>
      </c>
      <c r="L258" s="54"/>
      <c r="M258" s="54"/>
    </row>
    <row r="259" spans="3:13" x14ac:dyDescent="0.25">
      <c r="C259" s="51">
        <v>48365</v>
      </c>
      <c r="D259" s="69">
        <f t="shared" si="51"/>
        <v>0</v>
      </c>
      <c r="E259" s="70">
        <f t="shared" si="51"/>
        <v>0</v>
      </c>
      <c r="F259" s="74">
        <f t="shared" si="42"/>
        <v>0</v>
      </c>
      <c r="G259" s="47"/>
      <c r="H259" s="75">
        <f t="shared" si="48"/>
        <v>0</v>
      </c>
      <c r="I259" s="71">
        <f t="shared" si="41"/>
        <v>0</v>
      </c>
      <c r="J259" s="61">
        <f t="shared" si="50"/>
        <v>6750000</v>
      </c>
      <c r="K259" s="72">
        <f t="shared" si="49"/>
        <v>31</v>
      </c>
      <c r="L259" s="54"/>
      <c r="M259" s="54"/>
    </row>
    <row r="260" spans="3:13" x14ac:dyDescent="0.25">
      <c r="C260" s="51">
        <v>48395</v>
      </c>
      <c r="D260" s="69">
        <f t="shared" si="51"/>
        <v>0</v>
      </c>
      <c r="E260" s="70">
        <f t="shared" si="51"/>
        <v>0</v>
      </c>
      <c r="F260" s="74">
        <f t="shared" si="42"/>
        <v>0</v>
      </c>
      <c r="G260" s="47">
        <v>250000</v>
      </c>
      <c r="H260" s="75">
        <f t="shared" si="48"/>
        <v>0</v>
      </c>
      <c r="I260" s="71">
        <f t="shared" si="41"/>
        <v>250000</v>
      </c>
      <c r="J260" s="61">
        <f t="shared" si="50"/>
        <v>6500000</v>
      </c>
      <c r="K260" s="72">
        <f t="shared" si="49"/>
        <v>30</v>
      </c>
      <c r="L260" s="54"/>
      <c r="M260" s="54"/>
    </row>
    <row r="261" spans="3:13" x14ac:dyDescent="0.25">
      <c r="C261" s="62">
        <v>48426</v>
      </c>
      <c r="D261" s="69">
        <f t="shared" si="51"/>
        <v>0</v>
      </c>
      <c r="E261" s="70">
        <f t="shared" si="51"/>
        <v>0</v>
      </c>
      <c r="F261" s="74">
        <f t="shared" si="42"/>
        <v>0</v>
      </c>
      <c r="G261" s="47"/>
      <c r="H261" s="75">
        <f t="shared" si="48"/>
        <v>0</v>
      </c>
      <c r="I261" s="71">
        <f t="shared" si="41"/>
        <v>0</v>
      </c>
      <c r="J261" s="61">
        <f t="shared" si="50"/>
        <v>6500000</v>
      </c>
      <c r="K261" s="72">
        <f t="shared" si="49"/>
        <v>31</v>
      </c>
      <c r="L261" s="54"/>
      <c r="M261" s="54"/>
    </row>
    <row r="262" spans="3:13" x14ac:dyDescent="0.25">
      <c r="C262" s="51">
        <v>48457</v>
      </c>
      <c r="D262" s="69">
        <f t="shared" si="51"/>
        <v>0</v>
      </c>
      <c r="E262" s="70">
        <f t="shared" si="51"/>
        <v>0</v>
      </c>
      <c r="F262" s="74">
        <f t="shared" si="42"/>
        <v>0</v>
      </c>
      <c r="G262" s="47"/>
      <c r="H262" s="75">
        <f t="shared" si="48"/>
        <v>0</v>
      </c>
      <c r="I262" s="71">
        <f t="shared" si="41"/>
        <v>0</v>
      </c>
      <c r="J262" s="61">
        <f t="shared" si="50"/>
        <v>6500000</v>
      </c>
      <c r="K262" s="72">
        <f t="shared" si="49"/>
        <v>31</v>
      </c>
      <c r="L262" s="54"/>
      <c r="M262" s="54"/>
    </row>
    <row r="263" spans="3:13" x14ac:dyDescent="0.25">
      <c r="C263" s="62">
        <v>48487</v>
      </c>
      <c r="D263" s="69">
        <f t="shared" si="51"/>
        <v>0</v>
      </c>
      <c r="E263" s="70">
        <f t="shared" si="51"/>
        <v>0</v>
      </c>
      <c r="F263" s="74">
        <f t="shared" si="42"/>
        <v>0</v>
      </c>
      <c r="G263" s="47">
        <v>250000</v>
      </c>
      <c r="H263" s="75">
        <f t="shared" si="48"/>
        <v>0</v>
      </c>
      <c r="I263" s="71">
        <f t="shared" si="41"/>
        <v>250000</v>
      </c>
      <c r="J263" s="61">
        <f t="shared" si="50"/>
        <v>6250000</v>
      </c>
      <c r="K263" s="72">
        <f t="shared" si="49"/>
        <v>30</v>
      </c>
      <c r="L263" s="54"/>
      <c r="M263" s="54"/>
    </row>
    <row r="264" spans="3:13" x14ac:dyDescent="0.25">
      <c r="C264" s="51">
        <v>48518</v>
      </c>
      <c r="D264" s="69">
        <f t="shared" si="51"/>
        <v>0</v>
      </c>
      <c r="E264" s="70">
        <f t="shared" si="51"/>
        <v>0</v>
      </c>
      <c r="F264" s="74">
        <f t="shared" si="42"/>
        <v>0</v>
      </c>
      <c r="G264" s="47"/>
      <c r="H264" s="75">
        <f t="shared" si="48"/>
        <v>0</v>
      </c>
      <c r="I264" s="71">
        <f t="shared" si="41"/>
        <v>0</v>
      </c>
      <c r="J264" s="61">
        <f t="shared" si="50"/>
        <v>6250000</v>
      </c>
      <c r="K264" s="72">
        <f t="shared" si="49"/>
        <v>31</v>
      </c>
      <c r="L264" s="54"/>
      <c r="M264" s="54"/>
    </row>
    <row r="265" spans="3:13" x14ac:dyDescent="0.25">
      <c r="C265" s="76">
        <v>48548</v>
      </c>
      <c r="D265" s="69">
        <f t="shared" si="51"/>
        <v>0</v>
      </c>
      <c r="E265" s="70">
        <f t="shared" si="51"/>
        <v>0</v>
      </c>
      <c r="F265" s="74">
        <f t="shared" si="42"/>
        <v>0</v>
      </c>
      <c r="G265" s="47"/>
      <c r="H265" s="75">
        <f t="shared" si="48"/>
        <v>0</v>
      </c>
      <c r="I265" s="71">
        <f t="shared" si="41"/>
        <v>0</v>
      </c>
      <c r="J265" s="61">
        <f t="shared" si="50"/>
        <v>6250000</v>
      </c>
      <c r="K265" s="72">
        <f t="shared" si="49"/>
        <v>30</v>
      </c>
      <c r="L265" s="54"/>
      <c r="M265" s="54"/>
    </row>
    <row r="266" spans="3:13" x14ac:dyDescent="0.25">
      <c r="C266" s="77">
        <v>48579</v>
      </c>
      <c r="D266" s="69">
        <f t="shared" si="51"/>
        <v>0</v>
      </c>
      <c r="E266" s="70">
        <f t="shared" si="51"/>
        <v>0</v>
      </c>
      <c r="F266" s="74">
        <f t="shared" si="42"/>
        <v>0</v>
      </c>
      <c r="G266" s="47">
        <v>250000</v>
      </c>
      <c r="H266" s="75">
        <f t="shared" si="48"/>
        <v>0</v>
      </c>
      <c r="I266" s="71">
        <f t="shared" si="41"/>
        <v>250000</v>
      </c>
      <c r="J266" s="61">
        <f t="shared" si="50"/>
        <v>6000000</v>
      </c>
      <c r="K266" s="72">
        <f t="shared" si="49"/>
        <v>31</v>
      </c>
      <c r="L266" s="54">
        <f>H255+H256+H257+H258+H259+H260+H261+H262+H263+H264+H265+H266</f>
        <v>0</v>
      </c>
      <c r="M266" s="54">
        <f>G257+G260+G263+G266</f>
        <v>1000000</v>
      </c>
    </row>
    <row r="267" spans="3:13" x14ac:dyDescent="0.25">
      <c r="C267" s="51">
        <v>48610</v>
      </c>
      <c r="D267" s="69">
        <f t="shared" si="51"/>
        <v>0</v>
      </c>
      <c r="E267" s="70">
        <f t="shared" si="51"/>
        <v>0</v>
      </c>
      <c r="F267" s="74">
        <f t="shared" si="42"/>
        <v>0</v>
      </c>
      <c r="G267" s="47"/>
      <c r="H267" s="75">
        <f t="shared" si="48"/>
        <v>0</v>
      </c>
      <c r="I267" s="71">
        <f t="shared" si="41"/>
        <v>0</v>
      </c>
      <c r="J267" s="61">
        <f t="shared" si="50"/>
        <v>6000000</v>
      </c>
      <c r="K267" s="72">
        <f t="shared" si="49"/>
        <v>31</v>
      </c>
      <c r="L267" s="54"/>
      <c r="M267" s="54"/>
    </row>
    <row r="268" spans="3:13" x14ac:dyDescent="0.25">
      <c r="C268" s="51">
        <v>48638</v>
      </c>
      <c r="D268" s="69">
        <f t="shared" si="51"/>
        <v>0</v>
      </c>
      <c r="E268" s="70">
        <f t="shared" si="51"/>
        <v>0</v>
      </c>
      <c r="F268" s="74">
        <f t="shared" si="42"/>
        <v>0</v>
      </c>
      <c r="G268" s="47"/>
      <c r="H268" s="75">
        <f t="shared" si="48"/>
        <v>0</v>
      </c>
      <c r="I268" s="71">
        <f t="shared" si="41"/>
        <v>0</v>
      </c>
      <c r="J268" s="61">
        <f t="shared" si="50"/>
        <v>6000000</v>
      </c>
      <c r="K268" s="72">
        <f t="shared" si="49"/>
        <v>28</v>
      </c>
      <c r="L268" s="54"/>
      <c r="M268" s="54"/>
    </row>
    <row r="269" spans="3:13" x14ac:dyDescent="0.25">
      <c r="C269" s="62">
        <v>48669</v>
      </c>
      <c r="D269" s="69">
        <f t="shared" si="51"/>
        <v>0</v>
      </c>
      <c r="E269" s="70">
        <f t="shared" si="51"/>
        <v>0</v>
      </c>
      <c r="F269" s="74">
        <f t="shared" si="42"/>
        <v>0</v>
      </c>
      <c r="G269" s="47">
        <v>250000</v>
      </c>
      <c r="H269" s="75">
        <f t="shared" si="48"/>
        <v>0</v>
      </c>
      <c r="I269" s="71">
        <f t="shared" si="41"/>
        <v>250000</v>
      </c>
      <c r="J269" s="61">
        <f t="shared" si="50"/>
        <v>5750000</v>
      </c>
      <c r="K269" s="72">
        <f t="shared" si="49"/>
        <v>31</v>
      </c>
      <c r="L269" s="54"/>
      <c r="M269" s="54"/>
    </row>
    <row r="270" spans="3:13" x14ac:dyDescent="0.25">
      <c r="C270" s="51">
        <v>48699</v>
      </c>
      <c r="D270" s="69">
        <f t="shared" si="51"/>
        <v>0</v>
      </c>
      <c r="E270" s="70">
        <f t="shared" si="51"/>
        <v>0</v>
      </c>
      <c r="F270" s="74">
        <f t="shared" si="42"/>
        <v>0</v>
      </c>
      <c r="G270" s="47"/>
      <c r="H270" s="75">
        <f t="shared" si="48"/>
        <v>0</v>
      </c>
      <c r="I270" s="71">
        <f t="shared" si="41"/>
        <v>0</v>
      </c>
      <c r="J270" s="61">
        <f t="shared" si="50"/>
        <v>5750000</v>
      </c>
      <c r="K270" s="72">
        <f t="shared" si="49"/>
        <v>30</v>
      </c>
      <c r="L270" s="54"/>
      <c r="M270" s="54"/>
    </row>
    <row r="271" spans="3:13" x14ac:dyDescent="0.25">
      <c r="C271" s="51">
        <v>48730</v>
      </c>
      <c r="D271" s="69">
        <f t="shared" si="51"/>
        <v>0</v>
      </c>
      <c r="E271" s="70">
        <f t="shared" si="51"/>
        <v>0</v>
      </c>
      <c r="F271" s="74">
        <f t="shared" si="42"/>
        <v>0</v>
      </c>
      <c r="G271" s="47"/>
      <c r="H271" s="75">
        <f t="shared" si="48"/>
        <v>0</v>
      </c>
      <c r="I271" s="71">
        <f t="shared" ref="I271:I338" si="52">G271+H271</f>
        <v>0</v>
      </c>
      <c r="J271" s="61">
        <f t="shared" si="50"/>
        <v>5750000</v>
      </c>
      <c r="K271" s="72">
        <f t="shared" si="49"/>
        <v>31</v>
      </c>
      <c r="L271" s="54"/>
      <c r="M271" s="54"/>
    </row>
    <row r="272" spans="3:13" x14ac:dyDescent="0.25">
      <c r="C272" s="51">
        <v>48760</v>
      </c>
      <c r="D272" s="69">
        <f t="shared" si="51"/>
        <v>0</v>
      </c>
      <c r="E272" s="70">
        <f t="shared" si="51"/>
        <v>0</v>
      </c>
      <c r="F272" s="74">
        <f t="shared" ref="F272:F338" si="53">D272+E272</f>
        <v>0</v>
      </c>
      <c r="G272" s="47">
        <v>250000</v>
      </c>
      <c r="H272" s="75">
        <f t="shared" si="48"/>
        <v>0</v>
      </c>
      <c r="I272" s="71">
        <f t="shared" si="52"/>
        <v>250000</v>
      </c>
      <c r="J272" s="61">
        <f t="shared" si="50"/>
        <v>5500000</v>
      </c>
      <c r="K272" s="72">
        <f t="shared" si="49"/>
        <v>30</v>
      </c>
      <c r="L272" s="54"/>
      <c r="M272" s="54"/>
    </row>
    <row r="273" spans="3:13" x14ac:dyDescent="0.25">
      <c r="C273" s="62">
        <v>48791</v>
      </c>
      <c r="D273" s="69">
        <f t="shared" ref="D273:E288" si="54">D272</f>
        <v>0</v>
      </c>
      <c r="E273" s="70">
        <f t="shared" si="54"/>
        <v>0</v>
      </c>
      <c r="F273" s="74">
        <f t="shared" si="53"/>
        <v>0</v>
      </c>
      <c r="G273" s="47"/>
      <c r="H273" s="75">
        <f t="shared" si="48"/>
        <v>0</v>
      </c>
      <c r="I273" s="71">
        <f t="shared" si="52"/>
        <v>0</v>
      </c>
      <c r="J273" s="61">
        <f t="shared" si="50"/>
        <v>5500000</v>
      </c>
      <c r="K273" s="72">
        <f t="shared" si="49"/>
        <v>31</v>
      </c>
      <c r="L273" s="54"/>
      <c r="M273" s="54"/>
    </row>
    <row r="274" spans="3:13" x14ac:dyDescent="0.25">
      <c r="C274" s="51">
        <v>48822</v>
      </c>
      <c r="D274" s="69">
        <f t="shared" si="54"/>
        <v>0</v>
      </c>
      <c r="E274" s="70">
        <f t="shared" si="54"/>
        <v>0</v>
      </c>
      <c r="F274" s="74">
        <f t="shared" si="53"/>
        <v>0</v>
      </c>
      <c r="G274" s="47"/>
      <c r="H274" s="75">
        <f t="shared" si="48"/>
        <v>0</v>
      </c>
      <c r="I274" s="71">
        <f t="shared" si="52"/>
        <v>0</v>
      </c>
      <c r="J274" s="61">
        <f t="shared" si="50"/>
        <v>5500000</v>
      </c>
      <c r="K274" s="72">
        <f t="shared" si="49"/>
        <v>31</v>
      </c>
      <c r="L274" s="54"/>
      <c r="M274" s="54"/>
    </row>
    <row r="275" spans="3:13" x14ac:dyDescent="0.25">
      <c r="C275" s="51">
        <v>48852</v>
      </c>
      <c r="D275" s="69">
        <f t="shared" si="54"/>
        <v>0</v>
      </c>
      <c r="E275" s="70">
        <f t="shared" si="54"/>
        <v>0</v>
      </c>
      <c r="F275" s="74">
        <f t="shared" si="53"/>
        <v>0</v>
      </c>
      <c r="G275" s="47">
        <v>250000</v>
      </c>
      <c r="H275" s="75">
        <f t="shared" si="48"/>
        <v>0</v>
      </c>
      <c r="I275" s="71">
        <f t="shared" si="52"/>
        <v>250000</v>
      </c>
      <c r="J275" s="61">
        <f t="shared" si="50"/>
        <v>5250000</v>
      </c>
      <c r="K275" s="72">
        <f t="shared" si="49"/>
        <v>30</v>
      </c>
      <c r="L275" s="54"/>
      <c r="M275" s="54"/>
    </row>
    <row r="276" spans="3:13" x14ac:dyDescent="0.25">
      <c r="C276" s="62">
        <v>48883</v>
      </c>
      <c r="D276" s="69">
        <f t="shared" si="54"/>
        <v>0</v>
      </c>
      <c r="E276" s="70">
        <f t="shared" si="54"/>
        <v>0</v>
      </c>
      <c r="F276" s="74">
        <f t="shared" si="53"/>
        <v>0</v>
      </c>
      <c r="G276" s="47"/>
      <c r="H276" s="75">
        <f t="shared" si="48"/>
        <v>0</v>
      </c>
      <c r="I276" s="71">
        <f t="shared" si="52"/>
        <v>0</v>
      </c>
      <c r="J276" s="61">
        <f t="shared" si="50"/>
        <v>5250000</v>
      </c>
      <c r="K276" s="72">
        <f t="shared" si="49"/>
        <v>31</v>
      </c>
      <c r="L276" s="54"/>
      <c r="M276" s="54"/>
    </row>
    <row r="277" spans="3:13" x14ac:dyDescent="0.25">
      <c r="C277" s="51">
        <v>48913</v>
      </c>
      <c r="D277" s="69">
        <f t="shared" si="54"/>
        <v>0</v>
      </c>
      <c r="E277" s="70">
        <f t="shared" si="54"/>
        <v>0</v>
      </c>
      <c r="F277" s="74">
        <f t="shared" si="53"/>
        <v>0</v>
      </c>
      <c r="G277" s="47"/>
      <c r="H277" s="75">
        <f t="shared" si="48"/>
        <v>0</v>
      </c>
      <c r="I277" s="71">
        <f t="shared" si="52"/>
        <v>0</v>
      </c>
      <c r="J277" s="61">
        <f t="shared" si="50"/>
        <v>5250000</v>
      </c>
      <c r="K277" s="72">
        <f t="shared" si="49"/>
        <v>30</v>
      </c>
      <c r="L277" s="54"/>
      <c r="M277" s="54"/>
    </row>
    <row r="278" spans="3:13" x14ac:dyDescent="0.25">
      <c r="C278" s="78">
        <v>48944</v>
      </c>
      <c r="D278" s="69">
        <f t="shared" si="54"/>
        <v>0</v>
      </c>
      <c r="E278" s="70">
        <f t="shared" si="54"/>
        <v>0</v>
      </c>
      <c r="F278" s="74">
        <f t="shared" si="53"/>
        <v>0</v>
      </c>
      <c r="G278" s="47">
        <v>250000</v>
      </c>
      <c r="H278" s="75">
        <f t="shared" si="48"/>
        <v>0</v>
      </c>
      <c r="I278" s="71">
        <f t="shared" si="52"/>
        <v>250000</v>
      </c>
      <c r="J278" s="61">
        <f t="shared" si="50"/>
        <v>5000000</v>
      </c>
      <c r="K278" s="72">
        <f t="shared" si="49"/>
        <v>31</v>
      </c>
      <c r="L278" s="54">
        <f>H267+H268+H269+H270+H271+H272+H273+H274+H275+H276+H277+H278</f>
        <v>0</v>
      </c>
      <c r="M278" s="54">
        <f>G269+G272+G275+G278</f>
        <v>1000000</v>
      </c>
    </row>
    <row r="279" spans="3:13" x14ac:dyDescent="0.25">
      <c r="C279" s="51">
        <v>48975</v>
      </c>
      <c r="D279" s="69">
        <f t="shared" si="54"/>
        <v>0</v>
      </c>
      <c r="E279" s="70">
        <f t="shared" si="54"/>
        <v>0</v>
      </c>
      <c r="F279" s="74">
        <f t="shared" si="53"/>
        <v>0</v>
      </c>
      <c r="G279" s="47"/>
      <c r="H279" s="75">
        <f t="shared" si="48"/>
        <v>0</v>
      </c>
      <c r="I279" s="71">
        <f t="shared" si="52"/>
        <v>0</v>
      </c>
      <c r="J279" s="61">
        <f t="shared" si="50"/>
        <v>5000000</v>
      </c>
      <c r="K279" s="72">
        <f t="shared" si="49"/>
        <v>31</v>
      </c>
      <c r="L279" s="54"/>
      <c r="M279" s="54"/>
    </row>
    <row r="280" spans="3:13" x14ac:dyDescent="0.25">
      <c r="C280" s="51">
        <v>49003</v>
      </c>
      <c r="D280" s="69">
        <f t="shared" si="54"/>
        <v>0</v>
      </c>
      <c r="E280" s="70">
        <f t="shared" si="54"/>
        <v>0</v>
      </c>
      <c r="F280" s="74">
        <f t="shared" si="53"/>
        <v>0</v>
      </c>
      <c r="G280" s="47"/>
      <c r="H280" s="75">
        <f t="shared" si="48"/>
        <v>0</v>
      </c>
      <c r="I280" s="71">
        <f t="shared" si="52"/>
        <v>0</v>
      </c>
      <c r="J280" s="61">
        <f t="shared" si="50"/>
        <v>5000000</v>
      </c>
      <c r="K280" s="72">
        <f t="shared" si="49"/>
        <v>28</v>
      </c>
      <c r="L280" s="54"/>
      <c r="M280" s="54"/>
    </row>
    <row r="281" spans="3:13" x14ac:dyDescent="0.25">
      <c r="C281" s="51">
        <v>49034</v>
      </c>
      <c r="D281" s="69">
        <f t="shared" si="54"/>
        <v>0</v>
      </c>
      <c r="E281" s="70">
        <f t="shared" si="54"/>
        <v>0</v>
      </c>
      <c r="F281" s="74">
        <f t="shared" si="53"/>
        <v>0</v>
      </c>
      <c r="G281" s="47">
        <v>250000</v>
      </c>
      <c r="H281" s="75">
        <f t="shared" si="48"/>
        <v>0</v>
      </c>
      <c r="I281" s="71">
        <f t="shared" si="52"/>
        <v>250000</v>
      </c>
      <c r="J281" s="61">
        <f t="shared" si="50"/>
        <v>4750000</v>
      </c>
      <c r="K281" s="72">
        <f t="shared" si="49"/>
        <v>31</v>
      </c>
      <c r="L281" s="54"/>
      <c r="M281" s="54"/>
    </row>
    <row r="282" spans="3:13" x14ac:dyDescent="0.25">
      <c r="C282" s="62">
        <v>49064</v>
      </c>
      <c r="D282" s="69">
        <f t="shared" si="54"/>
        <v>0</v>
      </c>
      <c r="E282" s="70">
        <f t="shared" si="54"/>
        <v>0</v>
      </c>
      <c r="F282" s="74">
        <f t="shared" si="53"/>
        <v>0</v>
      </c>
      <c r="G282" s="47"/>
      <c r="H282" s="75">
        <f t="shared" si="48"/>
        <v>0</v>
      </c>
      <c r="I282" s="71">
        <f t="shared" si="52"/>
        <v>0</v>
      </c>
      <c r="J282" s="61">
        <f t="shared" si="50"/>
        <v>4750000</v>
      </c>
      <c r="K282" s="72">
        <f t="shared" si="49"/>
        <v>30</v>
      </c>
      <c r="L282" s="54"/>
      <c r="M282" s="54"/>
    </row>
    <row r="283" spans="3:13" x14ac:dyDescent="0.25">
      <c r="C283" s="51">
        <v>49095</v>
      </c>
      <c r="D283" s="69">
        <f t="shared" si="54"/>
        <v>0</v>
      </c>
      <c r="E283" s="70">
        <f t="shared" si="54"/>
        <v>0</v>
      </c>
      <c r="F283" s="74">
        <f t="shared" si="53"/>
        <v>0</v>
      </c>
      <c r="G283" s="47"/>
      <c r="H283" s="75">
        <f t="shared" si="48"/>
        <v>0</v>
      </c>
      <c r="I283" s="71">
        <f t="shared" si="52"/>
        <v>0</v>
      </c>
      <c r="J283" s="61">
        <f t="shared" si="50"/>
        <v>4750000</v>
      </c>
      <c r="K283" s="72">
        <f t="shared" si="49"/>
        <v>31</v>
      </c>
      <c r="L283" s="54"/>
      <c r="M283" s="54"/>
    </row>
    <row r="284" spans="3:13" x14ac:dyDescent="0.25">
      <c r="C284" s="51">
        <v>49125</v>
      </c>
      <c r="D284" s="69">
        <f t="shared" si="54"/>
        <v>0</v>
      </c>
      <c r="E284" s="70">
        <f t="shared" si="54"/>
        <v>0</v>
      </c>
      <c r="F284" s="74">
        <f t="shared" si="53"/>
        <v>0</v>
      </c>
      <c r="G284" s="47">
        <v>250000</v>
      </c>
      <c r="H284" s="75">
        <f t="shared" si="48"/>
        <v>0</v>
      </c>
      <c r="I284" s="71">
        <f t="shared" si="52"/>
        <v>250000</v>
      </c>
      <c r="J284" s="61">
        <f t="shared" si="50"/>
        <v>4500000</v>
      </c>
      <c r="K284" s="72">
        <f t="shared" si="49"/>
        <v>30</v>
      </c>
      <c r="L284" s="54"/>
      <c r="M284" s="54"/>
    </row>
    <row r="285" spans="3:13" x14ac:dyDescent="0.25">
      <c r="C285" s="51">
        <v>49156</v>
      </c>
      <c r="D285" s="69">
        <f t="shared" si="54"/>
        <v>0</v>
      </c>
      <c r="E285" s="70">
        <f t="shared" si="54"/>
        <v>0</v>
      </c>
      <c r="F285" s="74">
        <f t="shared" si="53"/>
        <v>0</v>
      </c>
      <c r="G285" s="47"/>
      <c r="H285" s="75">
        <f t="shared" si="48"/>
        <v>0</v>
      </c>
      <c r="I285" s="71">
        <f t="shared" si="52"/>
        <v>0</v>
      </c>
      <c r="J285" s="61">
        <f t="shared" si="50"/>
        <v>4500000</v>
      </c>
      <c r="K285" s="72">
        <f t="shared" si="49"/>
        <v>31</v>
      </c>
      <c r="L285" s="54"/>
      <c r="M285" s="54"/>
    </row>
    <row r="286" spans="3:13" x14ac:dyDescent="0.25">
      <c r="C286" s="62">
        <v>49187</v>
      </c>
      <c r="D286" s="69">
        <f t="shared" si="54"/>
        <v>0</v>
      </c>
      <c r="E286" s="70">
        <f t="shared" si="54"/>
        <v>0</v>
      </c>
      <c r="F286" s="74">
        <f t="shared" si="53"/>
        <v>0</v>
      </c>
      <c r="G286" s="47"/>
      <c r="H286" s="75">
        <f t="shared" si="48"/>
        <v>0</v>
      </c>
      <c r="I286" s="71">
        <f t="shared" si="52"/>
        <v>0</v>
      </c>
      <c r="J286" s="61">
        <f t="shared" si="50"/>
        <v>4500000</v>
      </c>
      <c r="K286" s="72">
        <f t="shared" si="49"/>
        <v>31</v>
      </c>
      <c r="L286" s="54"/>
      <c r="M286" s="54"/>
    </row>
    <row r="287" spans="3:13" x14ac:dyDescent="0.25">
      <c r="C287" s="51">
        <v>49217</v>
      </c>
      <c r="D287" s="69">
        <f t="shared" si="54"/>
        <v>0</v>
      </c>
      <c r="E287" s="70">
        <f t="shared" si="54"/>
        <v>0</v>
      </c>
      <c r="F287" s="74">
        <f t="shared" si="53"/>
        <v>0</v>
      </c>
      <c r="G287" s="47">
        <v>250000</v>
      </c>
      <c r="H287" s="75">
        <f t="shared" si="48"/>
        <v>0</v>
      </c>
      <c r="I287" s="71">
        <f t="shared" si="52"/>
        <v>250000</v>
      </c>
      <c r="J287" s="61">
        <f t="shared" si="50"/>
        <v>4250000</v>
      </c>
      <c r="K287" s="72">
        <f t="shared" si="49"/>
        <v>30</v>
      </c>
      <c r="L287" s="54"/>
      <c r="M287" s="54"/>
    </row>
    <row r="288" spans="3:13" x14ac:dyDescent="0.25">
      <c r="C288" s="62">
        <v>49248</v>
      </c>
      <c r="D288" s="69">
        <f t="shared" si="54"/>
        <v>0</v>
      </c>
      <c r="E288" s="70">
        <f t="shared" si="54"/>
        <v>0</v>
      </c>
      <c r="F288" s="74">
        <f t="shared" si="53"/>
        <v>0</v>
      </c>
      <c r="G288" s="47"/>
      <c r="H288" s="75">
        <f t="shared" si="48"/>
        <v>0</v>
      </c>
      <c r="I288" s="71">
        <f t="shared" si="52"/>
        <v>0</v>
      </c>
      <c r="J288" s="61">
        <f t="shared" si="50"/>
        <v>4250000</v>
      </c>
      <c r="K288" s="72">
        <f t="shared" si="49"/>
        <v>31</v>
      </c>
      <c r="L288" s="54"/>
      <c r="M288" s="54"/>
    </row>
    <row r="289" spans="3:13" x14ac:dyDescent="0.25">
      <c r="C289" s="51">
        <v>49278</v>
      </c>
      <c r="D289" s="69">
        <f t="shared" ref="D289:E304" si="55">D288</f>
        <v>0</v>
      </c>
      <c r="E289" s="70">
        <f t="shared" si="55"/>
        <v>0</v>
      </c>
      <c r="F289" s="74">
        <f t="shared" si="53"/>
        <v>0</v>
      </c>
      <c r="G289" s="47"/>
      <c r="H289" s="75">
        <f t="shared" si="48"/>
        <v>0</v>
      </c>
      <c r="I289" s="71">
        <f t="shared" si="52"/>
        <v>0</v>
      </c>
      <c r="J289" s="61">
        <f t="shared" si="50"/>
        <v>4250000</v>
      </c>
      <c r="K289" s="72">
        <f t="shared" si="49"/>
        <v>30</v>
      </c>
      <c r="L289" s="54"/>
      <c r="M289" s="54"/>
    </row>
    <row r="290" spans="3:13" x14ac:dyDescent="0.25">
      <c r="C290" s="79">
        <v>49309</v>
      </c>
      <c r="D290" s="69">
        <f t="shared" si="55"/>
        <v>0</v>
      </c>
      <c r="E290" s="70">
        <f t="shared" si="55"/>
        <v>0</v>
      </c>
      <c r="F290" s="74">
        <f t="shared" si="53"/>
        <v>0</v>
      </c>
      <c r="G290" s="47">
        <v>250000</v>
      </c>
      <c r="H290" s="75">
        <f t="shared" si="48"/>
        <v>0</v>
      </c>
      <c r="I290" s="71">
        <f t="shared" si="52"/>
        <v>250000</v>
      </c>
      <c r="J290" s="61">
        <f t="shared" si="50"/>
        <v>4000000</v>
      </c>
      <c r="K290" s="72">
        <f t="shared" si="49"/>
        <v>31</v>
      </c>
      <c r="L290" s="54">
        <f>H279+H280+H281+H282+H283+H284+H285+H286+H287+H288+H289+H290</f>
        <v>0</v>
      </c>
      <c r="M290" s="54">
        <f>G281+G284+G287+G290</f>
        <v>1000000</v>
      </c>
    </row>
    <row r="291" spans="3:13" x14ac:dyDescent="0.25">
      <c r="C291" s="76">
        <v>49340</v>
      </c>
      <c r="D291" s="69">
        <f t="shared" si="55"/>
        <v>0</v>
      </c>
      <c r="E291" s="70">
        <f t="shared" si="55"/>
        <v>0</v>
      </c>
      <c r="F291" s="74">
        <f t="shared" si="53"/>
        <v>0</v>
      </c>
      <c r="G291" s="47"/>
      <c r="H291" s="75">
        <f t="shared" si="48"/>
        <v>0</v>
      </c>
      <c r="I291" s="71">
        <f t="shared" si="52"/>
        <v>0</v>
      </c>
      <c r="J291" s="61">
        <f t="shared" si="50"/>
        <v>4000000</v>
      </c>
      <c r="K291" s="72">
        <f t="shared" si="49"/>
        <v>31</v>
      </c>
      <c r="L291" s="54"/>
      <c r="M291" s="54"/>
    </row>
    <row r="292" spans="3:13" x14ac:dyDescent="0.25">
      <c r="C292" s="51">
        <v>49368</v>
      </c>
      <c r="D292" s="69">
        <f t="shared" si="55"/>
        <v>0</v>
      </c>
      <c r="E292" s="70">
        <f t="shared" si="55"/>
        <v>0</v>
      </c>
      <c r="F292" s="74">
        <f t="shared" si="53"/>
        <v>0</v>
      </c>
      <c r="G292" s="47"/>
      <c r="H292" s="75">
        <f t="shared" si="48"/>
        <v>0</v>
      </c>
      <c r="I292" s="71">
        <f t="shared" si="52"/>
        <v>0</v>
      </c>
      <c r="J292" s="61">
        <f t="shared" si="50"/>
        <v>4000000</v>
      </c>
      <c r="K292" s="72">
        <f t="shared" si="49"/>
        <v>28</v>
      </c>
      <c r="L292" s="54"/>
      <c r="M292" s="54"/>
    </row>
    <row r="293" spans="3:13" x14ac:dyDescent="0.25">
      <c r="C293" s="51">
        <v>49399</v>
      </c>
      <c r="D293" s="69">
        <f t="shared" si="55"/>
        <v>0</v>
      </c>
      <c r="E293" s="70">
        <f t="shared" si="55"/>
        <v>0</v>
      </c>
      <c r="F293" s="74">
        <f t="shared" si="53"/>
        <v>0</v>
      </c>
      <c r="G293" s="47">
        <v>250000</v>
      </c>
      <c r="H293" s="75">
        <f t="shared" si="48"/>
        <v>0</v>
      </c>
      <c r="I293" s="71">
        <f t="shared" si="52"/>
        <v>250000</v>
      </c>
      <c r="J293" s="61">
        <f t="shared" si="50"/>
        <v>3750000</v>
      </c>
      <c r="K293" s="72">
        <f t="shared" si="49"/>
        <v>31</v>
      </c>
      <c r="L293" s="54"/>
      <c r="M293" s="54"/>
    </row>
    <row r="294" spans="3:13" x14ac:dyDescent="0.25">
      <c r="C294" s="62">
        <v>49429</v>
      </c>
      <c r="D294" s="69">
        <f t="shared" si="55"/>
        <v>0</v>
      </c>
      <c r="E294" s="70">
        <f t="shared" si="55"/>
        <v>0</v>
      </c>
      <c r="F294" s="74">
        <f t="shared" si="53"/>
        <v>0</v>
      </c>
      <c r="G294" s="47"/>
      <c r="H294" s="75">
        <f t="shared" si="48"/>
        <v>0</v>
      </c>
      <c r="I294" s="71">
        <f t="shared" si="52"/>
        <v>0</v>
      </c>
      <c r="J294" s="61">
        <f t="shared" si="50"/>
        <v>3750000</v>
      </c>
      <c r="K294" s="72">
        <f t="shared" si="49"/>
        <v>30</v>
      </c>
      <c r="L294" s="54"/>
      <c r="M294" s="54"/>
    </row>
    <row r="295" spans="3:13" x14ac:dyDescent="0.25">
      <c r="C295" s="51">
        <v>49460</v>
      </c>
      <c r="D295" s="69">
        <f>D278</f>
        <v>0</v>
      </c>
      <c r="E295" s="70">
        <f t="shared" si="55"/>
        <v>0</v>
      </c>
      <c r="F295" s="74">
        <f t="shared" si="53"/>
        <v>0</v>
      </c>
      <c r="G295" s="47"/>
      <c r="H295" s="75">
        <f t="shared" si="48"/>
        <v>0</v>
      </c>
      <c r="I295" s="71">
        <f t="shared" si="52"/>
        <v>0</v>
      </c>
      <c r="J295" s="61">
        <f t="shared" si="50"/>
        <v>3750000</v>
      </c>
      <c r="K295" s="72">
        <f t="shared" si="49"/>
        <v>31</v>
      </c>
      <c r="L295" s="54"/>
      <c r="M295" s="54"/>
    </row>
    <row r="296" spans="3:13" x14ac:dyDescent="0.25">
      <c r="C296" s="51">
        <v>49490</v>
      </c>
      <c r="D296" s="69">
        <f t="shared" ref="D296:D329" si="56">D279</f>
        <v>0</v>
      </c>
      <c r="E296" s="70">
        <f t="shared" si="55"/>
        <v>0</v>
      </c>
      <c r="F296" s="74">
        <f t="shared" si="53"/>
        <v>0</v>
      </c>
      <c r="G296" s="47">
        <v>250000</v>
      </c>
      <c r="H296" s="75">
        <f t="shared" si="48"/>
        <v>0</v>
      </c>
      <c r="I296" s="71">
        <f t="shared" si="52"/>
        <v>250000</v>
      </c>
      <c r="J296" s="61">
        <f t="shared" si="50"/>
        <v>3500000</v>
      </c>
      <c r="K296" s="72">
        <f t="shared" si="49"/>
        <v>30</v>
      </c>
      <c r="L296" s="54"/>
      <c r="M296" s="54"/>
    </row>
    <row r="297" spans="3:13" x14ac:dyDescent="0.25">
      <c r="C297" s="51">
        <v>49521</v>
      </c>
      <c r="D297" s="69">
        <f t="shared" si="56"/>
        <v>0</v>
      </c>
      <c r="E297" s="70">
        <f t="shared" si="55"/>
        <v>0</v>
      </c>
      <c r="F297" s="74">
        <f t="shared" si="53"/>
        <v>0</v>
      </c>
      <c r="G297" s="47"/>
      <c r="H297" s="75">
        <f t="shared" si="48"/>
        <v>0</v>
      </c>
      <c r="I297" s="71">
        <f t="shared" si="52"/>
        <v>0</v>
      </c>
      <c r="J297" s="61">
        <f t="shared" si="50"/>
        <v>3500000</v>
      </c>
      <c r="K297" s="72">
        <f t="shared" si="49"/>
        <v>31</v>
      </c>
      <c r="L297" s="54"/>
      <c r="M297" s="54"/>
    </row>
    <row r="298" spans="3:13" x14ac:dyDescent="0.25">
      <c r="C298" s="62">
        <v>49552</v>
      </c>
      <c r="D298" s="69">
        <f t="shared" si="56"/>
        <v>0</v>
      </c>
      <c r="E298" s="70">
        <f t="shared" si="55"/>
        <v>0</v>
      </c>
      <c r="F298" s="74">
        <f t="shared" si="53"/>
        <v>0</v>
      </c>
      <c r="G298" s="47"/>
      <c r="H298" s="75">
        <f t="shared" si="48"/>
        <v>0</v>
      </c>
      <c r="I298" s="71">
        <f t="shared" si="52"/>
        <v>0</v>
      </c>
      <c r="J298" s="61">
        <f t="shared" si="50"/>
        <v>3500000</v>
      </c>
      <c r="K298" s="72">
        <f t="shared" si="49"/>
        <v>31</v>
      </c>
      <c r="L298" s="54"/>
      <c r="M298" s="54"/>
    </row>
    <row r="299" spans="3:13" x14ac:dyDescent="0.25">
      <c r="C299" s="51">
        <v>49582</v>
      </c>
      <c r="D299" s="69">
        <f t="shared" si="56"/>
        <v>0</v>
      </c>
      <c r="E299" s="70">
        <f t="shared" si="55"/>
        <v>0</v>
      </c>
      <c r="F299" s="74">
        <f t="shared" si="53"/>
        <v>0</v>
      </c>
      <c r="G299" s="47">
        <v>250000</v>
      </c>
      <c r="H299" s="75">
        <f t="shared" si="48"/>
        <v>0</v>
      </c>
      <c r="I299" s="71">
        <f t="shared" si="52"/>
        <v>250000</v>
      </c>
      <c r="J299" s="61">
        <f t="shared" si="50"/>
        <v>3250000</v>
      </c>
      <c r="K299" s="72">
        <f t="shared" si="49"/>
        <v>30</v>
      </c>
      <c r="L299" s="54"/>
      <c r="M299" s="54"/>
    </row>
    <row r="300" spans="3:13" x14ac:dyDescent="0.25">
      <c r="C300" s="62">
        <v>49613</v>
      </c>
      <c r="D300" s="69">
        <f t="shared" si="56"/>
        <v>0</v>
      </c>
      <c r="E300" s="70">
        <f t="shared" si="55"/>
        <v>0</v>
      </c>
      <c r="F300" s="74">
        <f t="shared" si="53"/>
        <v>0</v>
      </c>
      <c r="G300" s="47"/>
      <c r="H300" s="75">
        <f t="shared" si="48"/>
        <v>0</v>
      </c>
      <c r="I300" s="71">
        <f t="shared" si="52"/>
        <v>0</v>
      </c>
      <c r="J300" s="61">
        <f t="shared" si="50"/>
        <v>3250000</v>
      </c>
      <c r="K300" s="72">
        <f t="shared" si="49"/>
        <v>31</v>
      </c>
      <c r="L300" s="54"/>
      <c r="M300" s="54"/>
    </row>
    <row r="301" spans="3:13" x14ac:dyDescent="0.25">
      <c r="C301" s="51">
        <v>49643</v>
      </c>
      <c r="D301" s="69">
        <f t="shared" si="56"/>
        <v>0</v>
      </c>
      <c r="E301" s="70">
        <f t="shared" si="55"/>
        <v>0</v>
      </c>
      <c r="F301" s="74">
        <f t="shared" si="53"/>
        <v>0</v>
      </c>
      <c r="G301" s="47"/>
      <c r="H301" s="75">
        <f t="shared" si="48"/>
        <v>0</v>
      </c>
      <c r="I301" s="71">
        <f t="shared" si="52"/>
        <v>0</v>
      </c>
      <c r="J301" s="61">
        <f t="shared" si="50"/>
        <v>3250000</v>
      </c>
      <c r="K301" s="72">
        <f t="shared" si="49"/>
        <v>30</v>
      </c>
      <c r="L301" s="54"/>
      <c r="M301" s="54"/>
    </row>
    <row r="302" spans="3:13" x14ac:dyDescent="0.25">
      <c r="C302" s="79">
        <v>49674</v>
      </c>
      <c r="D302" s="69">
        <f t="shared" si="56"/>
        <v>0</v>
      </c>
      <c r="E302" s="70">
        <f t="shared" si="55"/>
        <v>0</v>
      </c>
      <c r="F302" s="74">
        <f t="shared" si="53"/>
        <v>0</v>
      </c>
      <c r="G302" s="47">
        <v>250000</v>
      </c>
      <c r="H302" s="75">
        <f t="shared" si="48"/>
        <v>0</v>
      </c>
      <c r="I302" s="71">
        <f t="shared" si="52"/>
        <v>250000</v>
      </c>
      <c r="J302" s="61">
        <f t="shared" si="50"/>
        <v>3000000</v>
      </c>
      <c r="K302" s="72">
        <f t="shared" si="49"/>
        <v>31</v>
      </c>
      <c r="L302" s="54">
        <f>H291+H292+H293+H294+H295+H296+H297+H298+H299+H300+H301+H302</f>
        <v>0</v>
      </c>
      <c r="M302" s="54">
        <f>G293+G296+G299+G302</f>
        <v>1000000</v>
      </c>
    </row>
    <row r="303" spans="3:13" x14ac:dyDescent="0.25">
      <c r="C303" s="76">
        <v>49705</v>
      </c>
      <c r="D303" s="69">
        <f t="shared" si="56"/>
        <v>0</v>
      </c>
      <c r="E303" s="70">
        <f t="shared" si="55"/>
        <v>0</v>
      </c>
      <c r="F303" s="74">
        <f t="shared" si="53"/>
        <v>0</v>
      </c>
      <c r="G303" s="47"/>
      <c r="H303" s="75">
        <f t="shared" si="48"/>
        <v>0</v>
      </c>
      <c r="I303" s="71">
        <f t="shared" si="52"/>
        <v>0</v>
      </c>
      <c r="J303" s="61">
        <f t="shared" si="50"/>
        <v>3000000</v>
      </c>
      <c r="K303" s="72">
        <f t="shared" si="49"/>
        <v>31</v>
      </c>
      <c r="L303" s="54"/>
      <c r="M303" s="54"/>
    </row>
    <row r="304" spans="3:13" x14ac:dyDescent="0.25">
      <c r="C304" s="51">
        <v>49734</v>
      </c>
      <c r="D304" s="69">
        <f t="shared" si="56"/>
        <v>0</v>
      </c>
      <c r="E304" s="70">
        <f t="shared" si="55"/>
        <v>0</v>
      </c>
      <c r="F304" s="74">
        <f t="shared" si="53"/>
        <v>0</v>
      </c>
      <c r="G304" s="47"/>
      <c r="H304" s="75">
        <f t="shared" si="48"/>
        <v>0</v>
      </c>
      <c r="I304" s="71">
        <f t="shared" si="52"/>
        <v>0</v>
      </c>
      <c r="J304" s="61">
        <f t="shared" si="50"/>
        <v>3000000</v>
      </c>
      <c r="K304" s="72">
        <f t="shared" si="49"/>
        <v>29</v>
      </c>
      <c r="L304" s="54"/>
      <c r="M304" s="54"/>
    </row>
    <row r="305" spans="3:13" x14ac:dyDescent="0.25">
      <c r="C305" s="51">
        <v>49765</v>
      </c>
      <c r="D305" s="69">
        <f t="shared" si="56"/>
        <v>0</v>
      </c>
      <c r="E305" s="70">
        <f t="shared" ref="E305:E338" si="57">E304</f>
        <v>0</v>
      </c>
      <c r="F305" s="74">
        <f t="shared" si="53"/>
        <v>0</v>
      </c>
      <c r="G305" s="47">
        <v>250000</v>
      </c>
      <c r="H305" s="75">
        <f t="shared" ref="H305:H338" si="58">J304*F305*(C305-C304)/366</f>
        <v>0</v>
      </c>
      <c r="I305" s="71">
        <f t="shared" si="52"/>
        <v>250000</v>
      </c>
      <c r="J305" s="61">
        <f t="shared" si="50"/>
        <v>2750000</v>
      </c>
      <c r="K305" s="72">
        <f t="shared" si="49"/>
        <v>31</v>
      </c>
      <c r="L305" s="54"/>
      <c r="M305" s="54"/>
    </row>
    <row r="306" spans="3:13" x14ac:dyDescent="0.25">
      <c r="C306" s="62">
        <v>49795</v>
      </c>
      <c r="D306" s="69">
        <f t="shared" si="56"/>
        <v>0</v>
      </c>
      <c r="E306" s="70">
        <f t="shared" si="57"/>
        <v>0</v>
      </c>
      <c r="F306" s="74">
        <f t="shared" si="53"/>
        <v>0</v>
      </c>
      <c r="G306" s="47"/>
      <c r="H306" s="75">
        <f t="shared" si="58"/>
        <v>0</v>
      </c>
      <c r="I306" s="71">
        <f t="shared" si="52"/>
        <v>0</v>
      </c>
      <c r="J306" s="61">
        <f t="shared" si="50"/>
        <v>2750000</v>
      </c>
      <c r="K306" s="72">
        <f t="shared" si="49"/>
        <v>30</v>
      </c>
      <c r="L306" s="54"/>
      <c r="M306" s="54"/>
    </row>
    <row r="307" spans="3:13" x14ac:dyDescent="0.25">
      <c r="C307" s="51">
        <v>49826</v>
      </c>
      <c r="D307" s="69">
        <f t="shared" si="56"/>
        <v>0</v>
      </c>
      <c r="E307" s="70">
        <f t="shared" si="57"/>
        <v>0</v>
      </c>
      <c r="F307" s="74">
        <f t="shared" si="53"/>
        <v>0</v>
      </c>
      <c r="G307" s="47"/>
      <c r="H307" s="75">
        <f t="shared" si="58"/>
        <v>0</v>
      </c>
      <c r="I307" s="71">
        <f t="shared" si="52"/>
        <v>0</v>
      </c>
      <c r="J307" s="61">
        <f t="shared" si="50"/>
        <v>2750000</v>
      </c>
      <c r="K307" s="72">
        <f t="shared" si="49"/>
        <v>31</v>
      </c>
      <c r="L307" s="54"/>
      <c r="M307" s="54"/>
    </row>
    <row r="308" spans="3:13" x14ac:dyDescent="0.25">
      <c r="C308" s="51">
        <v>49856</v>
      </c>
      <c r="D308" s="69">
        <f t="shared" si="56"/>
        <v>0</v>
      </c>
      <c r="E308" s="70">
        <f t="shared" si="57"/>
        <v>0</v>
      </c>
      <c r="F308" s="74">
        <f t="shared" si="53"/>
        <v>0</v>
      </c>
      <c r="G308" s="47">
        <v>250000</v>
      </c>
      <c r="H308" s="75">
        <f t="shared" si="58"/>
        <v>0</v>
      </c>
      <c r="I308" s="71">
        <f t="shared" si="52"/>
        <v>250000</v>
      </c>
      <c r="J308" s="61">
        <f t="shared" si="50"/>
        <v>2500000</v>
      </c>
      <c r="K308" s="72">
        <f t="shared" si="49"/>
        <v>30</v>
      </c>
      <c r="L308" s="54"/>
      <c r="M308" s="54"/>
    </row>
    <row r="309" spans="3:13" x14ac:dyDescent="0.25">
      <c r="C309" s="51">
        <v>49887</v>
      </c>
      <c r="D309" s="69">
        <f t="shared" si="56"/>
        <v>0</v>
      </c>
      <c r="E309" s="70">
        <f t="shared" si="57"/>
        <v>0</v>
      </c>
      <c r="F309" s="74">
        <f t="shared" si="53"/>
        <v>0</v>
      </c>
      <c r="G309" s="47"/>
      <c r="H309" s="75">
        <f t="shared" si="58"/>
        <v>0</v>
      </c>
      <c r="I309" s="71">
        <f t="shared" si="52"/>
        <v>0</v>
      </c>
      <c r="J309" s="61">
        <f t="shared" si="50"/>
        <v>2500000</v>
      </c>
      <c r="K309" s="72">
        <f t="shared" si="49"/>
        <v>31</v>
      </c>
      <c r="L309" s="54"/>
      <c r="M309" s="54"/>
    </row>
    <row r="310" spans="3:13" x14ac:dyDescent="0.25">
      <c r="C310" s="62">
        <v>49918</v>
      </c>
      <c r="D310" s="69">
        <f t="shared" si="56"/>
        <v>0</v>
      </c>
      <c r="E310" s="70">
        <f t="shared" si="57"/>
        <v>0</v>
      </c>
      <c r="F310" s="74">
        <f t="shared" si="53"/>
        <v>0</v>
      </c>
      <c r="G310" s="47"/>
      <c r="H310" s="75">
        <f t="shared" si="58"/>
        <v>0</v>
      </c>
      <c r="I310" s="71">
        <f t="shared" si="52"/>
        <v>0</v>
      </c>
      <c r="J310" s="61">
        <f t="shared" si="50"/>
        <v>2500000</v>
      </c>
      <c r="K310" s="72">
        <f t="shared" si="49"/>
        <v>31</v>
      </c>
      <c r="L310" s="54"/>
      <c r="M310" s="54"/>
    </row>
    <row r="311" spans="3:13" x14ac:dyDescent="0.25">
      <c r="C311" s="51">
        <v>49948</v>
      </c>
      <c r="D311" s="69">
        <f t="shared" si="56"/>
        <v>0</v>
      </c>
      <c r="E311" s="70">
        <f t="shared" si="57"/>
        <v>0</v>
      </c>
      <c r="F311" s="74">
        <f t="shared" si="53"/>
        <v>0</v>
      </c>
      <c r="G311" s="47">
        <v>250000</v>
      </c>
      <c r="H311" s="75">
        <f t="shared" si="58"/>
        <v>0</v>
      </c>
      <c r="I311" s="71">
        <f t="shared" si="52"/>
        <v>250000</v>
      </c>
      <c r="J311" s="61">
        <f t="shared" si="50"/>
        <v>2250000</v>
      </c>
      <c r="K311" s="72">
        <f t="shared" si="49"/>
        <v>30</v>
      </c>
      <c r="L311" s="54"/>
      <c r="M311" s="54"/>
    </row>
    <row r="312" spans="3:13" x14ac:dyDescent="0.25">
      <c r="C312" s="51">
        <v>49979</v>
      </c>
      <c r="D312" s="69">
        <f t="shared" si="56"/>
        <v>0</v>
      </c>
      <c r="E312" s="70">
        <f t="shared" si="57"/>
        <v>0</v>
      </c>
      <c r="F312" s="74">
        <f t="shared" si="53"/>
        <v>0</v>
      </c>
      <c r="G312" s="47"/>
      <c r="H312" s="75">
        <f t="shared" si="58"/>
        <v>0</v>
      </c>
      <c r="I312" s="71">
        <f t="shared" si="52"/>
        <v>0</v>
      </c>
      <c r="J312" s="61">
        <f t="shared" si="50"/>
        <v>2250000</v>
      </c>
      <c r="K312" s="72">
        <f t="shared" si="49"/>
        <v>31</v>
      </c>
      <c r="L312" s="54"/>
      <c r="M312" s="54"/>
    </row>
    <row r="313" spans="3:13" x14ac:dyDescent="0.25">
      <c r="C313" s="62">
        <v>50009</v>
      </c>
      <c r="D313" s="69">
        <f t="shared" si="56"/>
        <v>0</v>
      </c>
      <c r="E313" s="70">
        <f t="shared" si="57"/>
        <v>0</v>
      </c>
      <c r="F313" s="74">
        <f t="shared" si="53"/>
        <v>0</v>
      </c>
      <c r="G313" s="47"/>
      <c r="H313" s="75">
        <f t="shared" si="58"/>
        <v>0</v>
      </c>
      <c r="I313" s="71">
        <f t="shared" si="52"/>
        <v>0</v>
      </c>
      <c r="J313" s="61">
        <f t="shared" si="50"/>
        <v>2250000</v>
      </c>
      <c r="K313" s="72">
        <f t="shared" si="49"/>
        <v>30</v>
      </c>
      <c r="L313" s="54"/>
      <c r="M313" s="54"/>
    </row>
    <row r="314" spans="3:13" x14ac:dyDescent="0.25">
      <c r="C314" s="78">
        <v>50040</v>
      </c>
      <c r="D314" s="69">
        <f t="shared" si="56"/>
        <v>0</v>
      </c>
      <c r="E314" s="70">
        <f t="shared" si="57"/>
        <v>0</v>
      </c>
      <c r="F314" s="74">
        <f t="shared" si="53"/>
        <v>0</v>
      </c>
      <c r="G314" s="47">
        <v>250000</v>
      </c>
      <c r="H314" s="75">
        <f t="shared" si="58"/>
        <v>0</v>
      </c>
      <c r="I314" s="71">
        <f t="shared" si="52"/>
        <v>250000</v>
      </c>
      <c r="J314" s="61">
        <f t="shared" si="50"/>
        <v>2000000</v>
      </c>
      <c r="K314" s="72">
        <f t="shared" si="49"/>
        <v>31</v>
      </c>
      <c r="L314" s="54">
        <f>H303+H304+H305+H306+H307+H308+H309+H310+H311+H312+H313+H314</f>
        <v>0</v>
      </c>
      <c r="M314" s="54">
        <f>G305+G308+G311+G314</f>
        <v>1000000</v>
      </c>
    </row>
    <row r="315" spans="3:13" x14ac:dyDescent="0.25">
      <c r="C315" s="51">
        <v>50071</v>
      </c>
      <c r="D315" s="69">
        <f t="shared" si="56"/>
        <v>0</v>
      </c>
      <c r="E315" s="70">
        <f t="shared" si="57"/>
        <v>0</v>
      </c>
      <c r="F315" s="74">
        <f t="shared" si="53"/>
        <v>0</v>
      </c>
      <c r="G315" s="47"/>
      <c r="H315" s="75">
        <f t="shared" si="58"/>
        <v>0</v>
      </c>
      <c r="I315" s="71">
        <f t="shared" si="52"/>
        <v>0</v>
      </c>
      <c r="J315" s="61">
        <f t="shared" si="50"/>
        <v>2000000</v>
      </c>
      <c r="K315" s="72">
        <f t="shared" si="49"/>
        <v>31</v>
      </c>
      <c r="L315" s="54"/>
      <c r="M315" s="54"/>
    </row>
    <row r="316" spans="3:13" x14ac:dyDescent="0.25">
      <c r="C316" s="51">
        <v>50099</v>
      </c>
      <c r="D316" s="69">
        <f t="shared" si="56"/>
        <v>0</v>
      </c>
      <c r="E316" s="70">
        <f t="shared" si="57"/>
        <v>0</v>
      </c>
      <c r="F316" s="74">
        <f t="shared" si="53"/>
        <v>0</v>
      </c>
      <c r="G316" s="47"/>
      <c r="H316" s="75">
        <f t="shared" si="58"/>
        <v>0</v>
      </c>
      <c r="I316" s="71">
        <f t="shared" si="52"/>
        <v>0</v>
      </c>
      <c r="J316" s="61">
        <f t="shared" si="50"/>
        <v>2000000</v>
      </c>
      <c r="K316" s="72">
        <f t="shared" si="49"/>
        <v>28</v>
      </c>
      <c r="L316" s="54"/>
      <c r="M316" s="54"/>
    </row>
    <row r="317" spans="3:13" x14ac:dyDescent="0.25">
      <c r="C317" s="51">
        <v>50130</v>
      </c>
      <c r="D317" s="69">
        <f t="shared" si="56"/>
        <v>0</v>
      </c>
      <c r="E317" s="70">
        <f t="shared" si="57"/>
        <v>0</v>
      </c>
      <c r="F317" s="74">
        <f t="shared" si="53"/>
        <v>0</v>
      </c>
      <c r="G317" s="47">
        <v>250000</v>
      </c>
      <c r="H317" s="75">
        <f t="shared" si="58"/>
        <v>0</v>
      </c>
      <c r="I317" s="71">
        <f t="shared" si="52"/>
        <v>250000</v>
      </c>
      <c r="J317" s="61">
        <f t="shared" si="50"/>
        <v>1750000</v>
      </c>
      <c r="K317" s="72">
        <f t="shared" si="49"/>
        <v>31</v>
      </c>
      <c r="L317" s="54"/>
      <c r="M317" s="54"/>
    </row>
    <row r="318" spans="3:13" x14ac:dyDescent="0.25">
      <c r="C318" s="51">
        <v>50160</v>
      </c>
      <c r="D318" s="69">
        <f t="shared" si="56"/>
        <v>0</v>
      </c>
      <c r="E318" s="70">
        <f t="shared" si="57"/>
        <v>0</v>
      </c>
      <c r="F318" s="74">
        <f t="shared" si="53"/>
        <v>0</v>
      </c>
      <c r="G318" s="47"/>
      <c r="H318" s="75">
        <f t="shared" si="58"/>
        <v>0</v>
      </c>
      <c r="I318" s="71">
        <f t="shared" si="52"/>
        <v>0</v>
      </c>
      <c r="J318" s="61">
        <f t="shared" si="50"/>
        <v>1750000</v>
      </c>
      <c r="K318" s="72">
        <f t="shared" si="49"/>
        <v>30</v>
      </c>
      <c r="L318" s="54"/>
      <c r="M318" s="54"/>
    </row>
    <row r="319" spans="3:13" x14ac:dyDescent="0.25">
      <c r="C319" s="62">
        <v>50191</v>
      </c>
      <c r="D319" s="69">
        <f t="shared" si="56"/>
        <v>0</v>
      </c>
      <c r="E319" s="70">
        <f t="shared" si="57"/>
        <v>0</v>
      </c>
      <c r="F319" s="74">
        <f t="shared" si="53"/>
        <v>0</v>
      </c>
      <c r="G319" s="47"/>
      <c r="H319" s="75">
        <f t="shared" si="58"/>
        <v>0</v>
      </c>
      <c r="I319" s="71">
        <f t="shared" si="52"/>
        <v>0</v>
      </c>
      <c r="J319" s="61">
        <f t="shared" ref="J319:J338" si="59">J318-G319</f>
        <v>1750000</v>
      </c>
      <c r="K319" s="72">
        <f t="shared" si="49"/>
        <v>31</v>
      </c>
      <c r="L319" s="54"/>
      <c r="M319" s="54"/>
    </row>
    <row r="320" spans="3:13" x14ac:dyDescent="0.25">
      <c r="C320" s="51">
        <v>50221</v>
      </c>
      <c r="D320" s="69">
        <f t="shared" si="56"/>
        <v>0</v>
      </c>
      <c r="E320" s="70">
        <f t="shared" si="57"/>
        <v>0</v>
      </c>
      <c r="F320" s="74">
        <f t="shared" si="53"/>
        <v>0</v>
      </c>
      <c r="G320" s="47">
        <v>250000</v>
      </c>
      <c r="H320" s="75">
        <f t="shared" si="58"/>
        <v>0</v>
      </c>
      <c r="I320" s="71">
        <f t="shared" si="52"/>
        <v>250000</v>
      </c>
      <c r="J320" s="61">
        <f t="shared" si="59"/>
        <v>1500000</v>
      </c>
      <c r="K320" s="72">
        <f t="shared" si="49"/>
        <v>30</v>
      </c>
      <c r="L320" s="54"/>
      <c r="M320" s="54"/>
    </row>
    <row r="321" spans="3:13" x14ac:dyDescent="0.25">
      <c r="C321" s="51">
        <v>50252</v>
      </c>
      <c r="D321" s="69">
        <f t="shared" si="56"/>
        <v>0</v>
      </c>
      <c r="E321" s="70">
        <f t="shared" si="57"/>
        <v>0</v>
      </c>
      <c r="F321" s="74">
        <f t="shared" si="53"/>
        <v>0</v>
      </c>
      <c r="G321" s="47"/>
      <c r="H321" s="75">
        <f t="shared" si="58"/>
        <v>0</v>
      </c>
      <c r="I321" s="71">
        <f t="shared" si="52"/>
        <v>0</v>
      </c>
      <c r="J321" s="61">
        <f t="shared" si="59"/>
        <v>1500000</v>
      </c>
      <c r="K321" s="72">
        <f t="shared" si="49"/>
        <v>31</v>
      </c>
      <c r="L321" s="54"/>
      <c r="M321" s="54"/>
    </row>
    <row r="322" spans="3:13" x14ac:dyDescent="0.25">
      <c r="C322" s="51">
        <v>50283</v>
      </c>
      <c r="D322" s="69">
        <f t="shared" si="56"/>
        <v>0</v>
      </c>
      <c r="E322" s="70">
        <f t="shared" si="57"/>
        <v>0</v>
      </c>
      <c r="F322" s="74">
        <f t="shared" si="53"/>
        <v>0</v>
      </c>
      <c r="G322" s="47"/>
      <c r="H322" s="75">
        <f t="shared" si="58"/>
        <v>0</v>
      </c>
      <c r="I322" s="71">
        <f t="shared" si="52"/>
        <v>0</v>
      </c>
      <c r="J322" s="61">
        <f t="shared" si="59"/>
        <v>1500000</v>
      </c>
      <c r="K322" s="72">
        <f t="shared" si="49"/>
        <v>31</v>
      </c>
      <c r="L322" s="54"/>
      <c r="M322" s="54"/>
    </row>
    <row r="323" spans="3:13" x14ac:dyDescent="0.25">
      <c r="C323" s="62">
        <v>50313</v>
      </c>
      <c r="D323" s="69">
        <f t="shared" si="56"/>
        <v>0</v>
      </c>
      <c r="E323" s="70">
        <f t="shared" si="57"/>
        <v>0</v>
      </c>
      <c r="F323" s="74">
        <f t="shared" si="53"/>
        <v>0</v>
      </c>
      <c r="G323" s="47">
        <v>250000</v>
      </c>
      <c r="H323" s="75">
        <f t="shared" si="58"/>
        <v>0</v>
      </c>
      <c r="I323" s="71">
        <f t="shared" si="52"/>
        <v>250000</v>
      </c>
      <c r="J323" s="61">
        <f t="shared" si="59"/>
        <v>1250000</v>
      </c>
      <c r="K323" s="72">
        <f t="shared" si="49"/>
        <v>30</v>
      </c>
      <c r="L323" s="54"/>
      <c r="M323" s="54"/>
    </row>
    <row r="324" spans="3:13" x14ac:dyDescent="0.25">
      <c r="C324" s="51">
        <v>50344</v>
      </c>
      <c r="D324" s="69">
        <f t="shared" si="56"/>
        <v>0</v>
      </c>
      <c r="E324" s="70">
        <f t="shared" si="57"/>
        <v>0</v>
      </c>
      <c r="F324" s="74">
        <f t="shared" si="53"/>
        <v>0</v>
      </c>
      <c r="G324" s="47"/>
      <c r="H324" s="75">
        <f t="shared" si="58"/>
        <v>0</v>
      </c>
      <c r="I324" s="71">
        <f t="shared" si="52"/>
        <v>0</v>
      </c>
      <c r="J324" s="61">
        <f t="shared" si="59"/>
        <v>1250000</v>
      </c>
      <c r="K324" s="72">
        <f t="shared" si="49"/>
        <v>31</v>
      </c>
      <c r="L324" s="54"/>
      <c r="M324" s="54"/>
    </row>
    <row r="325" spans="3:13" x14ac:dyDescent="0.25">
      <c r="C325" s="62">
        <v>50374</v>
      </c>
      <c r="D325" s="69">
        <f t="shared" si="56"/>
        <v>0</v>
      </c>
      <c r="E325" s="70">
        <f t="shared" si="57"/>
        <v>0</v>
      </c>
      <c r="F325" s="74">
        <f t="shared" si="53"/>
        <v>0</v>
      </c>
      <c r="G325" s="47"/>
      <c r="H325" s="75">
        <f t="shared" si="58"/>
        <v>0</v>
      </c>
      <c r="I325" s="71">
        <f t="shared" si="52"/>
        <v>0</v>
      </c>
      <c r="J325" s="61">
        <f t="shared" si="59"/>
        <v>1250000</v>
      </c>
      <c r="K325" s="72">
        <f t="shared" si="49"/>
        <v>30</v>
      </c>
      <c r="L325" s="54"/>
      <c r="M325" s="54"/>
    </row>
    <row r="326" spans="3:13" x14ac:dyDescent="0.25">
      <c r="C326" s="78">
        <v>50405</v>
      </c>
      <c r="D326" s="69">
        <f t="shared" si="56"/>
        <v>0</v>
      </c>
      <c r="E326" s="70">
        <f t="shared" si="57"/>
        <v>0</v>
      </c>
      <c r="F326" s="74">
        <f t="shared" si="53"/>
        <v>0</v>
      </c>
      <c r="G326" s="47">
        <v>250000</v>
      </c>
      <c r="H326" s="75">
        <f t="shared" si="58"/>
        <v>0</v>
      </c>
      <c r="I326" s="71">
        <f t="shared" si="52"/>
        <v>250000</v>
      </c>
      <c r="J326" s="61">
        <f t="shared" si="59"/>
        <v>1000000</v>
      </c>
      <c r="K326" s="72">
        <f t="shared" si="49"/>
        <v>31</v>
      </c>
      <c r="L326" s="54">
        <f>H315+H316+H317+H318+H319+H320+H321+H322+H323+H324+H325+H326</f>
        <v>0</v>
      </c>
      <c r="M326" s="54">
        <f>G317+G320+G323+G326</f>
        <v>1000000</v>
      </c>
    </row>
    <row r="327" spans="3:13" x14ac:dyDescent="0.25">
      <c r="C327" s="76">
        <v>50436</v>
      </c>
      <c r="D327" s="69">
        <f t="shared" si="56"/>
        <v>0</v>
      </c>
      <c r="E327" s="70">
        <f t="shared" si="57"/>
        <v>0</v>
      </c>
      <c r="F327" s="74">
        <f t="shared" si="53"/>
        <v>0</v>
      </c>
      <c r="G327" s="47"/>
      <c r="H327" s="75">
        <f t="shared" si="58"/>
        <v>0</v>
      </c>
      <c r="I327" s="71">
        <f t="shared" si="52"/>
        <v>0</v>
      </c>
      <c r="J327" s="61">
        <f t="shared" si="59"/>
        <v>1000000</v>
      </c>
      <c r="K327" s="72">
        <f t="shared" si="49"/>
        <v>31</v>
      </c>
      <c r="L327" s="54"/>
      <c r="M327" s="54"/>
    </row>
    <row r="328" spans="3:13" x14ac:dyDescent="0.25">
      <c r="C328" s="76">
        <v>50464</v>
      </c>
      <c r="D328" s="69">
        <f t="shared" si="56"/>
        <v>0</v>
      </c>
      <c r="E328" s="70">
        <f t="shared" si="57"/>
        <v>0</v>
      </c>
      <c r="F328" s="74">
        <f t="shared" si="53"/>
        <v>0</v>
      </c>
      <c r="G328" s="47"/>
      <c r="H328" s="75">
        <f t="shared" si="58"/>
        <v>0</v>
      </c>
      <c r="I328" s="71">
        <f t="shared" si="52"/>
        <v>0</v>
      </c>
      <c r="J328" s="61">
        <f t="shared" si="59"/>
        <v>1000000</v>
      </c>
      <c r="K328" s="72">
        <f t="shared" si="49"/>
        <v>28</v>
      </c>
      <c r="L328" s="54"/>
      <c r="M328" s="54"/>
    </row>
    <row r="329" spans="3:13" x14ac:dyDescent="0.25">
      <c r="C329" s="51">
        <v>50495</v>
      </c>
      <c r="D329" s="69">
        <f t="shared" si="56"/>
        <v>0</v>
      </c>
      <c r="E329" s="70">
        <f t="shared" si="57"/>
        <v>0</v>
      </c>
      <c r="F329" s="74">
        <f t="shared" si="53"/>
        <v>0</v>
      </c>
      <c r="G329" s="47">
        <v>250000</v>
      </c>
      <c r="H329" s="75">
        <f t="shared" si="58"/>
        <v>0</v>
      </c>
      <c r="I329" s="71">
        <f t="shared" si="52"/>
        <v>250000</v>
      </c>
      <c r="J329" s="61">
        <f t="shared" si="59"/>
        <v>750000</v>
      </c>
      <c r="K329" s="72">
        <f t="shared" si="49"/>
        <v>31</v>
      </c>
      <c r="L329" s="54"/>
      <c r="M329" s="54"/>
    </row>
    <row r="330" spans="3:13" x14ac:dyDescent="0.25">
      <c r="C330" s="51">
        <v>50525</v>
      </c>
      <c r="D330" s="69">
        <f t="shared" ref="D330:D338" si="60">D329</f>
        <v>0</v>
      </c>
      <c r="E330" s="70">
        <f t="shared" si="57"/>
        <v>0</v>
      </c>
      <c r="F330" s="74">
        <f t="shared" si="53"/>
        <v>0</v>
      </c>
      <c r="G330" s="47"/>
      <c r="H330" s="75">
        <f t="shared" si="58"/>
        <v>0</v>
      </c>
      <c r="I330" s="71">
        <f t="shared" si="52"/>
        <v>0</v>
      </c>
      <c r="J330" s="61">
        <f t="shared" si="59"/>
        <v>750000</v>
      </c>
      <c r="K330" s="72">
        <f t="shared" si="49"/>
        <v>30</v>
      </c>
      <c r="L330" s="54"/>
      <c r="M330" s="54"/>
    </row>
    <row r="331" spans="3:13" x14ac:dyDescent="0.25">
      <c r="C331" s="62">
        <v>50556</v>
      </c>
      <c r="D331" s="69">
        <f t="shared" si="60"/>
        <v>0</v>
      </c>
      <c r="E331" s="70">
        <f t="shared" si="57"/>
        <v>0</v>
      </c>
      <c r="F331" s="74">
        <f t="shared" si="53"/>
        <v>0</v>
      </c>
      <c r="G331" s="47"/>
      <c r="H331" s="75">
        <f t="shared" si="58"/>
        <v>0</v>
      </c>
      <c r="I331" s="71">
        <f t="shared" si="52"/>
        <v>0</v>
      </c>
      <c r="J331" s="61">
        <f t="shared" si="59"/>
        <v>750000</v>
      </c>
      <c r="K331" s="72">
        <f t="shared" si="49"/>
        <v>31</v>
      </c>
      <c r="L331" s="54"/>
      <c r="M331" s="54"/>
    </row>
    <row r="332" spans="3:13" x14ac:dyDescent="0.25">
      <c r="C332" s="51">
        <v>50586</v>
      </c>
      <c r="D332" s="69">
        <f t="shared" si="60"/>
        <v>0</v>
      </c>
      <c r="E332" s="70">
        <f t="shared" si="57"/>
        <v>0</v>
      </c>
      <c r="F332" s="74">
        <f t="shared" si="53"/>
        <v>0</v>
      </c>
      <c r="G332" s="47">
        <v>250000</v>
      </c>
      <c r="H332" s="75">
        <f t="shared" si="58"/>
        <v>0</v>
      </c>
      <c r="I332" s="71">
        <f t="shared" si="52"/>
        <v>250000</v>
      </c>
      <c r="J332" s="61">
        <f t="shared" si="59"/>
        <v>500000</v>
      </c>
      <c r="K332" s="72">
        <f t="shared" si="49"/>
        <v>30</v>
      </c>
      <c r="L332" s="54"/>
      <c r="M332" s="54"/>
    </row>
    <row r="333" spans="3:13" x14ac:dyDescent="0.25">
      <c r="C333" s="51">
        <v>50617</v>
      </c>
      <c r="D333" s="69">
        <f t="shared" si="60"/>
        <v>0</v>
      </c>
      <c r="E333" s="70">
        <f t="shared" si="57"/>
        <v>0</v>
      </c>
      <c r="F333" s="74">
        <f t="shared" si="53"/>
        <v>0</v>
      </c>
      <c r="G333" s="47"/>
      <c r="H333" s="75">
        <f t="shared" si="58"/>
        <v>0</v>
      </c>
      <c r="I333" s="71">
        <f t="shared" si="52"/>
        <v>0</v>
      </c>
      <c r="J333" s="61">
        <f t="shared" si="59"/>
        <v>500000</v>
      </c>
      <c r="K333" s="72">
        <f t="shared" si="49"/>
        <v>31</v>
      </c>
      <c r="L333" s="54"/>
      <c r="M333" s="54"/>
    </row>
    <row r="334" spans="3:13" x14ac:dyDescent="0.25">
      <c r="C334" s="51">
        <v>50648</v>
      </c>
      <c r="D334" s="69">
        <f t="shared" si="60"/>
        <v>0</v>
      </c>
      <c r="E334" s="70">
        <f>E331</f>
        <v>0</v>
      </c>
      <c r="F334" s="74">
        <f t="shared" si="53"/>
        <v>0</v>
      </c>
      <c r="G334" s="47"/>
      <c r="H334" s="75">
        <f t="shared" si="58"/>
        <v>0</v>
      </c>
      <c r="I334" s="71">
        <f t="shared" si="52"/>
        <v>0</v>
      </c>
      <c r="J334" s="61">
        <f>J331-G334</f>
        <v>750000</v>
      </c>
      <c r="K334" s="72">
        <f t="shared" si="49"/>
        <v>31</v>
      </c>
      <c r="L334" s="54"/>
      <c r="M334" s="54"/>
    </row>
    <row r="335" spans="3:13" x14ac:dyDescent="0.25">
      <c r="C335" s="62">
        <v>50678</v>
      </c>
      <c r="D335" s="69">
        <f t="shared" si="60"/>
        <v>0</v>
      </c>
      <c r="E335" s="70">
        <f t="shared" si="57"/>
        <v>0</v>
      </c>
      <c r="F335" s="74">
        <f t="shared" si="53"/>
        <v>0</v>
      </c>
      <c r="G335" s="47">
        <v>250000</v>
      </c>
      <c r="H335" s="75">
        <f t="shared" si="58"/>
        <v>0</v>
      </c>
      <c r="I335" s="71">
        <f t="shared" si="52"/>
        <v>250000</v>
      </c>
      <c r="J335" s="61">
        <f t="shared" si="59"/>
        <v>500000</v>
      </c>
      <c r="K335" s="72">
        <f t="shared" si="49"/>
        <v>30</v>
      </c>
      <c r="L335" s="54"/>
      <c r="M335" s="54"/>
    </row>
    <row r="336" spans="3:13" x14ac:dyDescent="0.25">
      <c r="C336" s="51">
        <v>50709</v>
      </c>
      <c r="D336" s="69">
        <f t="shared" si="60"/>
        <v>0</v>
      </c>
      <c r="E336" s="70">
        <f t="shared" si="57"/>
        <v>0</v>
      </c>
      <c r="F336" s="74">
        <f t="shared" si="53"/>
        <v>0</v>
      </c>
      <c r="G336" s="47"/>
      <c r="H336" s="75">
        <f t="shared" si="58"/>
        <v>0</v>
      </c>
      <c r="I336" s="71">
        <f t="shared" si="52"/>
        <v>0</v>
      </c>
      <c r="J336" s="61">
        <f t="shared" si="59"/>
        <v>500000</v>
      </c>
      <c r="K336" s="72">
        <f t="shared" si="49"/>
        <v>31</v>
      </c>
      <c r="L336" s="54"/>
      <c r="M336" s="54"/>
    </row>
    <row r="337" spans="3:13" x14ac:dyDescent="0.25">
      <c r="C337" s="62">
        <v>50739</v>
      </c>
      <c r="D337" s="69">
        <f>D254</f>
        <v>0</v>
      </c>
      <c r="E337" s="70">
        <f>E254</f>
        <v>0</v>
      </c>
      <c r="F337" s="74">
        <f t="shared" si="53"/>
        <v>0</v>
      </c>
      <c r="G337" s="47"/>
      <c r="H337" s="75">
        <f t="shared" si="58"/>
        <v>0</v>
      </c>
      <c r="I337" s="71">
        <f t="shared" si="52"/>
        <v>0</v>
      </c>
      <c r="J337" s="61">
        <f t="shared" si="59"/>
        <v>500000</v>
      </c>
      <c r="K337" s="72">
        <f t="shared" si="49"/>
        <v>30</v>
      </c>
      <c r="L337" s="54"/>
      <c r="M337" s="54"/>
    </row>
    <row r="338" spans="3:13" x14ac:dyDescent="0.25">
      <c r="C338" s="51">
        <v>50770</v>
      </c>
      <c r="D338" s="69">
        <f t="shared" si="60"/>
        <v>0</v>
      </c>
      <c r="E338" s="70">
        <f t="shared" si="57"/>
        <v>0</v>
      </c>
      <c r="F338" s="74">
        <f t="shared" si="53"/>
        <v>0</v>
      </c>
      <c r="G338" s="58">
        <v>250000</v>
      </c>
      <c r="H338" s="75">
        <f t="shared" si="58"/>
        <v>0</v>
      </c>
      <c r="I338" s="71">
        <f t="shared" si="52"/>
        <v>250000</v>
      </c>
      <c r="J338" s="61">
        <f t="shared" si="59"/>
        <v>250000</v>
      </c>
      <c r="K338" s="72">
        <f t="shared" si="49"/>
        <v>31</v>
      </c>
      <c r="L338" s="80">
        <f>H328+H329+H330+H331+H332+H333+H334+H335+H336+H337+H338+H327</f>
        <v>0</v>
      </c>
      <c r="M338" s="80">
        <f>G329+G332+G335+G338</f>
        <v>1000000</v>
      </c>
    </row>
    <row r="339" spans="3:13" ht="15.75" thickBot="1" x14ac:dyDescent="0.3">
      <c r="C339" s="81" t="s">
        <v>17</v>
      </c>
      <c r="D339" s="82" t="s">
        <v>18</v>
      </c>
      <c r="E339" s="83" t="s">
        <v>18</v>
      </c>
      <c r="F339" s="84" t="s">
        <v>18</v>
      </c>
      <c r="G339" s="85">
        <f>SUM(G86:G338)</f>
        <v>13500000</v>
      </c>
      <c r="H339" s="86">
        <f>SUM(H86:H338)</f>
        <v>0</v>
      </c>
      <c r="I339" s="87">
        <f>SUM(I86:I338)</f>
        <v>13500000</v>
      </c>
      <c r="J339" s="88"/>
      <c r="K339" s="89"/>
      <c r="L339" s="90">
        <f>SUM(L87:L338)</f>
        <v>0</v>
      </c>
      <c r="M339" s="90">
        <f>SUM(M86:M338)</f>
        <v>13500000</v>
      </c>
    </row>
    <row r="340" spans="3:13" x14ac:dyDescent="0.25">
      <c r="C340" s="91"/>
      <c r="D340" s="91"/>
      <c r="E340" s="8"/>
      <c r="F340" s="92"/>
      <c r="G340" s="93"/>
      <c r="H340" s="94" t="s">
        <v>19</v>
      </c>
      <c r="I340" s="95"/>
      <c r="J340" s="96">
        <f>H339</f>
        <v>0</v>
      </c>
      <c r="K340" s="31"/>
      <c r="L340" s="54">
        <f>L339-H339</f>
        <v>0</v>
      </c>
      <c r="M340" s="54"/>
    </row>
  </sheetData>
  <mergeCells count="7">
    <mergeCell ref="C10:K10"/>
    <mergeCell ref="C8:E8"/>
    <mergeCell ref="C3:F3"/>
    <mergeCell ref="C4:E4"/>
    <mergeCell ref="C5:E5"/>
    <mergeCell ref="C6:E6"/>
    <mergeCell ref="C7:E7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2020-04-10T07:40:46Z</cp:lastPrinted>
  <dcterms:created xsi:type="dcterms:W3CDTF">2020-04-09T07:30:25Z</dcterms:created>
  <dcterms:modified xsi:type="dcterms:W3CDTF">2020-04-10T07:40:58Z</dcterms:modified>
</cp:coreProperties>
</file>