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1240" windowHeight="15390" activeTab="3"/>
  </bookViews>
  <sheets>
    <sheet name="wpusty" sheetId="1" r:id="rId1"/>
    <sheet name="studnie" sheetId="2" r:id="rId2"/>
    <sheet name="kanały" sheetId="3" r:id="rId3"/>
    <sheet name="rękawy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4" l="1"/>
  <c r="G18" i="4" s="1"/>
  <c r="G19" i="4" l="1"/>
  <c r="G20" i="4" s="1"/>
  <c r="F153" i="3" l="1"/>
  <c r="F144" i="3"/>
  <c r="F110" i="3"/>
  <c r="F59" i="3"/>
  <c r="F51" i="3"/>
  <c r="F14" i="3"/>
  <c r="F82" i="2"/>
  <c r="F57" i="2"/>
  <c r="F49" i="2"/>
  <c r="F115" i="3" l="1"/>
  <c r="F83" i="3"/>
  <c r="F107" i="3"/>
  <c r="F96" i="3"/>
  <c r="F69" i="3"/>
  <c r="F76" i="3"/>
  <c r="F123" i="3"/>
  <c r="F137" i="3"/>
  <c r="F30" i="3"/>
  <c r="F37" i="3"/>
  <c r="F90" i="3"/>
  <c r="F101" i="3"/>
  <c r="F35" i="2"/>
  <c r="F107" i="2"/>
  <c r="F65" i="2"/>
  <c r="F90" i="2"/>
  <c r="F20" i="2"/>
  <c r="F102" i="1"/>
  <c r="F155" i="3" l="1"/>
  <c r="F156" i="3" s="1"/>
  <c r="F157" i="3" s="1"/>
  <c r="F103" i="1"/>
  <c r="F108" i="2"/>
  <c r="F109" i="2" s="1"/>
  <c r="F110" i="2" s="1"/>
  <c r="F104" i="1" l="1"/>
  <c r="F105" i="1" s="1"/>
</calcChain>
</file>

<file path=xl/sharedStrings.xml><?xml version="1.0" encoding="utf-8"?>
<sst xmlns="http://schemas.openxmlformats.org/spreadsheetml/2006/main" count="699" uniqueCount="333">
  <si>
    <t>Lp.</t>
  </si>
  <si>
    <t>Opis</t>
  </si>
  <si>
    <t>Jedn.         obm.</t>
  </si>
  <si>
    <t>Ilość</t>
  </si>
  <si>
    <t>Wartość</t>
  </si>
  <si>
    <t>A</t>
  </si>
  <si>
    <t>Roboty przygotowawcze (rozbiórka nawierzchni)</t>
  </si>
  <si>
    <t>Rozebranie nawierzchni z mieszanek mineralno-bitumicznych                                                                       o grubości 3 cm - z cięciem nawierzchni</t>
  </si>
  <si>
    <t>m2</t>
  </si>
  <si>
    <t>Rozebranie nawierzchni z mieszanek mineralno-bitumicznych                     z cięciem nawierzchni - za każdy kolejny 1 cm grubości nawierzchni</t>
  </si>
  <si>
    <t>Rozebranie podbudowy betonowej o grubości podbudowy 12 cm -                                        z cięciem podbudowy</t>
  </si>
  <si>
    <t>Rozebranie podbudowy betonowej - z cięciem podbudowy -                       za każdy kolejny 1 cm grubości podbudowy</t>
  </si>
  <si>
    <t xml:space="preserve">Rozebranie podbudowy z gruntu stabilizowanego o grubości 10 cm  </t>
  </si>
  <si>
    <t xml:space="preserve">Rozebranie podbudowy z gruntu stabilizowanego -                                   za każdy kolejny 1cm grubości podbudowy </t>
  </si>
  <si>
    <t xml:space="preserve">Rozebranie nawierzchni z materiałów kamiennych                                     (kruszywo, tłuczeń, brukowiec, kostka kamienna) o grubości 15 cm </t>
  </si>
  <si>
    <t xml:space="preserve">Rozebranie podbudowy z materiałów kamiennych                                      (kruszywo, tłuczeń, brukowiec, kostka kamienna)  -                                  za każdy kolejny 1cm grubości podbudowy </t>
  </si>
  <si>
    <t>Rozebranie podbudowy z kruszbetu, gruzu o grubości 15 cm</t>
  </si>
  <si>
    <t>m3</t>
  </si>
  <si>
    <t xml:space="preserve">Rozebranie podbudowy z kruszbetu, gruzu - za każdy kolejny 1 cm grubości </t>
  </si>
  <si>
    <t>Wywiezienie gruzu z rozbiórki nawierzchni: mineralno - bitumicznych, betonowych, gruntu stabilizowanego i z materiałów kamiennych  na wysypisko (załadowanie, wywiezienie, wyładowanie, utylizacja)</t>
  </si>
  <si>
    <t>B</t>
  </si>
  <si>
    <t>Roboty ziemne i towarzyszące</t>
  </si>
  <si>
    <t>Zdjęcie warstwy humusu (ziemi urodzajnej) lub darniny</t>
  </si>
  <si>
    <t>Wykopy oraz przekopy w gruncie kat. I-IV</t>
  </si>
  <si>
    <t xml:space="preserve">Pełne umocnienie pionowych ścian wykopów liniowych w gruntach suchych kat. I-IV wraz z rozbiórką </t>
  </si>
  <si>
    <t xml:space="preserve">Pełne umocnienie pionowych ścian wykopów liniowych  w gruntach nawodnionych kat. I-IV wraz z rozbiórką </t>
  </si>
  <si>
    <t>Przemieszczenie spycharkami mas ziemnych na odl. do 20m                          w gruncie kat.I-IV</t>
  </si>
  <si>
    <t>Przemieszczanie mechaniczne gruntu na odl. powyżej 20 m (za każde następne 10 m)</t>
  </si>
  <si>
    <t>m4</t>
  </si>
  <si>
    <t>Zasypanie wykopów z zagęszczeniem - kat.gr. I-IV</t>
  </si>
  <si>
    <t>Formowanie i zagęszczanie nasypów, grunt kat. I-IV.</t>
  </si>
  <si>
    <t xml:space="preserve">Wymiana gruntu, podsypka, zasypka - koszt zakupu piasku                           z transportem do miejsca wbudowania, z zasypaniem                                    i zagęszczeniem </t>
  </si>
  <si>
    <t xml:space="preserve">Podsypka z piasku drogowego pod nawierzchnie, grubość warstwy po zagęszczeniu 3 cm, z transportem do miejsca wbudowania                                  i zagęszczeniem   </t>
  </si>
  <si>
    <t>Podsypka z piasku drogowego pod nawierzchnie, za każdy dalszy 1cm grubości, z transportem do miejsca wbudowania                                   i zagęszczeniem</t>
  </si>
  <si>
    <t xml:space="preserve">Podsypka cementowo-piaskowa z zagęszczeniem - 3 cm grubość warstwy po zagęszczeniu, z transportem do miejsca wbudowania                                  i zagęszczeniem </t>
  </si>
  <si>
    <t>Podsypka cementowo-piaskowa, za każdy dalszy 1 cm warstwy ,              z transportem do miejsca wbudowania i zagęszczeniem</t>
  </si>
  <si>
    <t>Plantowanie (obrobienie na czysto) terenu oraz skarp wykopów                 i nasypów, grunt kat.I-IV</t>
  </si>
  <si>
    <t>Oczyszczenie terenu z pozostałości po wykarczowaniu (gałęzie, korzenie, kora) z wywiezieniem na wysypisko i utylizacją</t>
  </si>
  <si>
    <t>Transport ziemi lub materiałów po skarpie o nachyleniu do 45˚- do 10m</t>
  </si>
  <si>
    <t>Transport ziemi lub materiałów po skarpie o nachyleniu do 45˚- dodatkowe nakłady za każde następne 10m odległości</t>
  </si>
  <si>
    <t xml:space="preserve">Zabezpieczenie drzew na okres wykonywania robót </t>
  </si>
  <si>
    <t>szt.</t>
  </si>
  <si>
    <t>Ścinanie i karczowanie zagajników i krzaków średniej gęstości z oczyszczeniem terenu  z pozostałości,  wywiezieniem na wysypisko i utylizacją</t>
  </si>
  <si>
    <t xml:space="preserve">Grabienie, grunt kat.I-IV </t>
  </si>
  <si>
    <t>C</t>
  </si>
  <si>
    <t>Roboty demontażowe</t>
  </si>
  <si>
    <t xml:space="preserve">Demontaż kompletnej studzienki ściekowej ulicznej betonowych o śr. 500 mm  z osadnikiem </t>
  </si>
  <si>
    <t>kpl.</t>
  </si>
  <si>
    <t xml:space="preserve">Demontaż kompletnej studzienki ściekowej ulicznej betonowych o śr. 500 mm  bez osadnika </t>
  </si>
  <si>
    <t>Demontaż korpusu i rusztu żeliwnego</t>
  </si>
  <si>
    <t>D</t>
  </si>
  <si>
    <t>Montaż elementów wpustów ściekowych, przejścia szczelne (montaż korpusów wpustów zalewową zaprawą szybkowiążącą do regulacji włazów studni i wpustów deszczowych)</t>
  </si>
  <si>
    <t xml:space="preserve">Cięcie rur betonowych DN 500 (po całym obwodzie i wzdłuż) </t>
  </si>
  <si>
    <t>m</t>
  </si>
  <si>
    <t xml:space="preserve">Korpus i ruszt żeliwny D400 (ruszt na zawiasie). </t>
  </si>
  <si>
    <t xml:space="preserve">Korpus i ruszt żeliwny D400 (ruszt na zawiasie). Materiał Inwestora. </t>
  </si>
  <si>
    <t>Korpus i ruszt żeliwny D400 (ruszt na zawiasie) - zkup z dostawą bez montażu</t>
  </si>
  <si>
    <t>szt</t>
  </si>
  <si>
    <t xml:space="preserve">Korpus i ruszt żeliwny E600 jezdniowy (ruszt na zawiasie). </t>
  </si>
  <si>
    <t>Korpus i ruszt żeliwny E600 jezdniowy (ruszt na zawiasie). Materiał inwestora.</t>
  </si>
  <si>
    <t xml:space="preserve">Korpus i ruszt żeliwny E600 jezdniowy (ruszt na zawiasie) - zakup z dostawą bez montażu </t>
  </si>
  <si>
    <t xml:space="preserve">Korpus i ruszt żeliwny C250 (ruszt na zawiasie). </t>
  </si>
  <si>
    <t xml:space="preserve">Korpus i ruszt żeliwny C250. Materiał  Inwestora.  </t>
  </si>
  <si>
    <t xml:space="preserve">Korpus i ruszt żeliwny dla pochyłej jezdni 500x800 kl. D400. </t>
  </si>
  <si>
    <t xml:space="preserve">Korpus i ruszt żeliwny dla pochyłej jezdni 500x800 kl. D400. Materiał Inwestora.   </t>
  </si>
  <si>
    <t>Żelbetowy pierścień odciążający gr. min. 15 cm</t>
  </si>
  <si>
    <t xml:space="preserve">Żelbetowy pierścień odciążający. Materiał Inwestora </t>
  </si>
  <si>
    <t>Żelbetowa podstawa pod wpust gr. min. 15 cm</t>
  </si>
  <si>
    <t>Żelbetowa podstawa pod wpust gr. min. 15 cm. Materiał Inwestora.</t>
  </si>
  <si>
    <t xml:space="preserve">Krąg pośredni betonowy do wpustu DN 500, h=50cm </t>
  </si>
  <si>
    <t xml:space="preserve">Krąg pośredni betonowy do wpustu DN 500, h=50cm.                            Materiał Inwestora </t>
  </si>
  <si>
    <t xml:space="preserve">Krąg pośredni betonowy do wpustu DN 500, h=75cm </t>
  </si>
  <si>
    <t xml:space="preserve">Krąg pośredni betonowy do wpustu DN 500, h=75cm                            Materiał Inwestora. </t>
  </si>
  <si>
    <t xml:space="preserve">Krąg pośredni betonowy do wpustu DN 500, h=100cm </t>
  </si>
  <si>
    <t xml:space="preserve">Krąg pośredni betonowy do wpustu DN 500, h=100cm.                        Materiał Inwestora. </t>
  </si>
  <si>
    <t>Krąg pośredni betonowy do wpustu DN 500, z dnem monolitycznym , h=100cm</t>
  </si>
  <si>
    <t xml:space="preserve">Krąg pośredni betonowy do wpustu DN 500, z dnem monolitycznym. Materiał Inwestora </t>
  </si>
  <si>
    <t xml:space="preserve">Montaż studzienek ściekowych ulicznych betonowych o śr. 500mm - za każde kolejne 10 cm głębokości (razem z cięciem rur betonowych)  </t>
  </si>
  <si>
    <t xml:space="preserve">kpl. </t>
  </si>
  <si>
    <t xml:space="preserve">Wpust betonowy (wykonanie i montaż kraty betonowej lub polimerobetonowej) </t>
  </si>
  <si>
    <t>Kosz stalowy ocynkowany jednoelementowy o wys.0,6 m</t>
  </si>
  <si>
    <t>Kosz stalowy ocynkowany jednoelementowy o wys.0,6 m - zakup z dostawą bez montażu</t>
  </si>
  <si>
    <t xml:space="preserve">Kosz stalowy ocynkowany jednoelementowy o wys.0,35 m. </t>
  </si>
  <si>
    <t>Kosz stalowy ocynkowany jednoelementowy o wys.0,35 m - zakup z dostawą bez montażu</t>
  </si>
  <si>
    <t xml:space="preserve">Przejście przez ściany komór tulejami przy grubości ściany do 20 cm - otwór o śr. nominalnej 210 mm - przejście szczelne </t>
  </si>
  <si>
    <t xml:space="preserve">Przejście przez ściany komór tulejami przy grubości ściany do 20 cm - otwór o śr. nominalnej 250 mm - przejście szczelne </t>
  </si>
  <si>
    <t xml:space="preserve">Przejście przez ściany komór tulejami przy grubości ściany do 20 cm - otwór o śr. nominalnej 315 mm - przejście szczelne </t>
  </si>
  <si>
    <t xml:space="preserve">Przejście przez ściany komór tulejami przy grubości ściany do 20 cm - otwór o śr. nominalnej 400 mm - przejście szczelne </t>
  </si>
  <si>
    <t xml:space="preserve">Przejście przez ściany komór tulejami przy grubości ściany do 20 cm - otwór o śr. nominalnej 500 mm - przejście szczelne </t>
  </si>
  <si>
    <t xml:space="preserve">Przejście przez ściany komór tulejami przy grubości ściany do 20 cm - otwór o śr. nominalnej 600 mm - przejście szczelne </t>
  </si>
  <si>
    <t xml:space="preserve">Przejście przez ściany komór tulejami przy grubości ściany do 20 cm - otwór o śr. nominalnej 700 mm - przejście szczelne </t>
  </si>
  <si>
    <t xml:space="preserve">Przejście przez ściany komór tulejami przy grubości ściany do 20 cm - otwór o śr. nominalnej 800 mm - przejście szczelne </t>
  </si>
  <si>
    <t xml:space="preserve">Przejście przez ściany komór tulejami przy grubości ściany do 20 cm - otwór o śr. nominalnej 900 mm - przejście szczelne </t>
  </si>
  <si>
    <t xml:space="preserve">Przejście przez ściany komór tulejami przy grubości ściany do 20 cm - otwór o śr. nominalnej 1000 mm - przejście szczelne </t>
  </si>
  <si>
    <t xml:space="preserve">Przejście przez ściany komór tulejami przy grubości ściany do 20 cm - otwór o śr. nominalnej 1200 mm - przejście szczelne </t>
  </si>
  <si>
    <t>E</t>
  </si>
  <si>
    <t xml:space="preserve">Roboty drogowe (odtworzenie nawierzchni) </t>
  </si>
  <si>
    <t>Nawierzchnia betonowa - warstwa o gr.5 cm</t>
  </si>
  <si>
    <t>Nawierzchnia betonowa -za każdy dalszy 1 cm grubości</t>
  </si>
  <si>
    <t>Podbudowa z kruszywa łamanego, naturalnego - warstwa o grubości po zagęszczeniu 10 cm</t>
  </si>
  <si>
    <t xml:space="preserve">Podbudowa z kruszywa łamanego, naturalnego - za każdy dalszy                                      1 cm grubości </t>
  </si>
  <si>
    <t>Nawierzchnia z mieszanek mineralno-bitumicznych  - warstwa wiążąca asfaltowa - grubość po zagęszcz. 4 cm</t>
  </si>
  <si>
    <t>Nawierzchnia z mieszanek mineralno - bitumicznych warstwa wiążąca asfaltowa - każdy dalszy 1 cm grubość po zagęszcz.</t>
  </si>
  <si>
    <t>Nawierzchnia z mieszanek mineralno-bitumicznych - warstwa ścieralna asfaltowa - grubość po zagęszcz. 3 cm</t>
  </si>
  <si>
    <t>Nawierzchnia z mieszanek mineralno-bitumicznych warstwa ścieralna asfaltowa - każdy dalszy 1 cm grubość po zagęszcz.</t>
  </si>
  <si>
    <t>Podbudowa betonowa - grubość warstwy po zagęszczeniu 12 cm</t>
  </si>
  <si>
    <t>Podbudowa betonowa - za każdy dalszy 1 cm grubość warstwy                               po zagęszczeniu</t>
  </si>
  <si>
    <t xml:space="preserve">                                                    </t>
  </si>
  <si>
    <t>Podatek Vat 23%</t>
  </si>
  <si>
    <t>Razem kosztorys (brutto)</t>
  </si>
  <si>
    <t>Jedn.        obm.</t>
  </si>
  <si>
    <t xml:space="preserve">Rozebranie nawierzchni z płyt drogowych żelbetowych pełnych </t>
  </si>
  <si>
    <t xml:space="preserve">Rozebranie nawierzchni z płyt betonowych YOMB </t>
  </si>
  <si>
    <t xml:space="preserve">Rozebranie nawierzchni z płyt typu TRYLINKA </t>
  </si>
  <si>
    <t>Rozebranie nawierzchni z płyt typu MEBA , CECENOWO</t>
  </si>
  <si>
    <t xml:space="preserve">Rozebranie nawierzchni z betonowej kostki brukowej </t>
  </si>
  <si>
    <t xml:space="preserve">Rozebranie ław betonowych pod krawężniki </t>
  </si>
  <si>
    <t xml:space="preserve">Rozebranie podsypki cementowo-piaskowej </t>
  </si>
  <si>
    <t xml:space="preserve">Rozebranie elementów konstrukcji betonowych zbrojonych </t>
  </si>
  <si>
    <t xml:space="preserve">Rozebranie elementów konstrukcji betonowych niezbrojonych </t>
  </si>
  <si>
    <t xml:space="preserve">Wiercenie otworów w konstrukcjach żelbetowych wiertnicami diamentowymi </t>
  </si>
  <si>
    <t>Demontaż studni i jej elementów</t>
  </si>
  <si>
    <t>Demontaż kompletnej studni rewizyjnej z kręgów betonowych o śr. 1000 mm w gotowym wykopie o głęb. 3 m</t>
  </si>
  <si>
    <t>Demontaż kompletnej studni rewizyjnej z kręgów betonowych o śr. 1000 mm w gotowym wykopie - za każde 0.5 m różnicy głębokości</t>
  </si>
  <si>
    <t>Demontaż kompletnej studni rewizyjnej z kręgów betonowych o śr. 1200 mm w gotowym wykopie o głęb. 3 m</t>
  </si>
  <si>
    <t>Demontaż kompletnej studni rewizyjnej z kręgów betonowych o śr. 1200 mm w gotowym wykopie - za każde 0.5 m różnicy głębokości</t>
  </si>
  <si>
    <t>Demontaż kompletnej studni rewizyjnej z kręgów betonowych o śr. 1500 mm w gotowym wykopie o głęb. 3 m</t>
  </si>
  <si>
    <t>Demontaż kompletnej studni rewizyjnej z kręgów betonowych o śr. 1500 mm w gotowym wykopie - za każde 0.5 m różnicy głębokości</t>
  </si>
  <si>
    <t>Demontaż włazu kanałowego fi 600 mm ze studni</t>
  </si>
  <si>
    <t xml:space="preserve">Demontaż płyty nastudziennej ze studni  </t>
  </si>
  <si>
    <t xml:space="preserve">Demontaż podmurówki z cegły </t>
  </si>
  <si>
    <t xml:space="preserve">Demontaż kręgu betonowego </t>
  </si>
  <si>
    <t xml:space="preserve">Demontaż zwężki </t>
  </si>
  <si>
    <t xml:space="preserve">Demontaż uszkodzonych stopni złazowych  </t>
  </si>
  <si>
    <t>Demontaż tymczasowego przykrycia betonowego na studni 750/100</t>
  </si>
  <si>
    <t>Montaż włazów kanałowych fi 600 - z obetonowaniem zaprawą szybkowiążącą do regulacji włazów studni, wpustów deszczowych oraz innych elementów kanalizacji deszczowej</t>
  </si>
  <si>
    <t>Właz żeliwny pełny D400</t>
  </si>
  <si>
    <t>Właz żeliwny pełny D400 - zakup z dostawą bez montażu</t>
  </si>
  <si>
    <t>Właz żeliwny wentylowany z wypełnieniem betonowym D400</t>
  </si>
  <si>
    <t xml:space="preserve">Właz żeliwny pełny z wypełnieniem betonowym D400 </t>
  </si>
  <si>
    <t xml:space="preserve">Właz żeliwny pełny z wypełnieniem betonowym D400 - zakup z dostawą bez montażu </t>
  </si>
  <si>
    <t xml:space="preserve">Właz żeliwny wlotowy (kratowłaz) D400 </t>
  </si>
  <si>
    <t>Właz żeliwny pełny C250</t>
  </si>
  <si>
    <t xml:space="preserve">Właz żeliwny wentylowany z wypełnieniem betonowym C250 </t>
  </si>
  <si>
    <t xml:space="preserve">Właz żeliwny pełny z wypełnieniem betonowym C250 </t>
  </si>
  <si>
    <t xml:space="preserve">Osadzenie włazu fi 600 w studni - montaż z obetonowaniem (uprzednio zdjętego włazu lub właz Inwestora) </t>
  </si>
  <si>
    <t xml:space="preserve">Przykrycie studni krążkiem betonowym (właz tymczasowy) 750/100 </t>
  </si>
  <si>
    <t xml:space="preserve">Przykrycie studni krążkiem betonowym 750/100 (właz tymczasowy) - materiał Inwestora  </t>
  </si>
  <si>
    <t>Montaż płyt nastudziennych</t>
  </si>
  <si>
    <t xml:space="preserve">Płyta nastudzienna na studni 1000 mm </t>
  </si>
  <si>
    <t>Płyta nastudzienna na studni 1000 mm - materiał Inwestora</t>
  </si>
  <si>
    <t xml:space="preserve">Płyta nastudzienna na studni 1200 mm </t>
  </si>
  <si>
    <t>Płyta nastudzienna na studni 1200 mm - materiał Inwestora</t>
  </si>
  <si>
    <t xml:space="preserve">Płyta nastudzienna na studni 1500 mm </t>
  </si>
  <si>
    <t>Płyta nastudzienna na studni 1500 mm - materiał Inwestora</t>
  </si>
  <si>
    <t xml:space="preserve">Montaż pierścieni regulacyjnych pod włazy kanałowe D400 i C250 </t>
  </si>
  <si>
    <t xml:space="preserve">Pierścień regulacyjny betonowy o gr. 6-10 cm </t>
  </si>
  <si>
    <t>Pierścień regulacyjny betonowy o gr. 6-10 cm - materiał Inwestora</t>
  </si>
  <si>
    <t>Pierścień regulacyjny gr.3 cm (z tworzywa sztucznego)</t>
  </si>
  <si>
    <t>Pierścień regulacyjny o gr. 3 cm (z tworzywa sztucznego) - materiał Inwestora</t>
  </si>
  <si>
    <t>Pierścień regulacyjny gr.1,5 cm (z tworzywa sztucznego)</t>
  </si>
  <si>
    <t>Pierścień regulacyjny gr. 1,5 cm (z tworzywa sztucznego) - materiał Inwestora</t>
  </si>
  <si>
    <t>F</t>
  </si>
  <si>
    <t>Montaż kręgów  betonowych i zwężek</t>
  </si>
  <si>
    <t>Zwężka fi 1000</t>
  </si>
  <si>
    <t>Zwężka fi 1200</t>
  </si>
  <si>
    <t>Zwężka fi 1500</t>
  </si>
  <si>
    <t>Krąg betonowy fi 1000 mm, h=250 mm</t>
  </si>
  <si>
    <t>Krąg betonowy fi 1000 mm, h=500 cm</t>
  </si>
  <si>
    <t>Krąg betonowy  fi 1000 mm, h=750 cm</t>
  </si>
  <si>
    <t>Krąg betonowy  fi 1000 mm, h=1000 cm</t>
  </si>
  <si>
    <t>Krąg betonowy  fi 1200 mm, h=250 mm</t>
  </si>
  <si>
    <t>Krąg betonowy  fi 1200 mm, h=500 cm</t>
  </si>
  <si>
    <t>Krąg betonowy  fi 1200 mm, h=750 cm</t>
  </si>
  <si>
    <t>Krąg betonowy  fi 1200 mm, h=1000 cm</t>
  </si>
  <si>
    <t>Krąg betonowy  fi 1500 mm, h=250 mm</t>
  </si>
  <si>
    <t>Krąg betonowy fi 1500 mm, h=500 cm</t>
  </si>
  <si>
    <t>Krąg betonowy  fi 1500 mm, h=750 cm</t>
  </si>
  <si>
    <t>Krąg betonowy  fi 1500 mm, h=1000 cm</t>
  </si>
  <si>
    <t>G</t>
  </si>
  <si>
    <t>Roboty uzupełniające w studniach</t>
  </si>
  <si>
    <t xml:space="preserve">Uzupełnienie stopni złazowych </t>
  </si>
  <si>
    <t xml:space="preserve">Wykonanie murowanej podstawy studni z bloczków betonowych </t>
  </si>
  <si>
    <t>Wykonanie murowanej podstawy studni z cegły kanalizacyjnej</t>
  </si>
  <si>
    <t xml:space="preserve">Obetonowanie studni i jej elementów betonem (B-35,B-30,            B-25)  </t>
  </si>
  <si>
    <t>Uszczelnienie połączeń pomiędzy kręgami studni zaprawą szybkowiążącą do uszczelnień w studniach oraz innych elementach kanalizacji deszczowej, wyklejenie ścian studni</t>
  </si>
  <si>
    <t xml:space="preserve">Wykonanie kinety w studni </t>
  </si>
  <si>
    <t>H</t>
  </si>
  <si>
    <t>Roboty odtworzeniowe nawierzchni</t>
  </si>
  <si>
    <t xml:space="preserve">Nawierzchnia z płyt drogowych betonowych pełnych na podsypce piaskowej , z wypełnieniem spoin piaskiem lub zaprawą cementową </t>
  </si>
  <si>
    <t>Nawierzchnia z płyt drogowych betonowych pełnych na podsypce piaskowej , z wypełnieniem spoin piaskiem lub zaprawą cementową - materiał Inwestora</t>
  </si>
  <si>
    <t>Nawierzchnia z płyt drogowych betonowych YOMB  na podsypce piaskowej , z wypełnieniem spoin piaskiem lub zaprawą cementową</t>
  </si>
  <si>
    <t>Nawierzchnia z płyt drogowych betonowych YOMB na podsypce piaskowej , z wypełnieniem spoin piaskiem lub zaprawą cementową - materiał Inwestora</t>
  </si>
  <si>
    <t>Nawierzchnia z płyt drogowych betonowych TRYLINKA na podsypce piaskowej , z wypełnieniem spoin piaskiem lub zaprawą cementową</t>
  </si>
  <si>
    <t>Nawierzchnia z płyt drogowych betonowych TRYLINKA na podsypce piaskowej , z wypełnieniem spoin piaskiem lub zaprawą cementową- materiał Inwestora</t>
  </si>
  <si>
    <t>Nawierzchnia z płyt betonowych ażurowych MEBA                             i CECENOWO na podsypce piaskowej , z wypełnieniem spoin piaskiem lub zaprawą cementową</t>
  </si>
  <si>
    <t>Nawierzchnia z płyt betonowych ażurowych MEBA                       i CECENOWO na podsypce piaskowej , z wypełnieniem spoin piaskiem lub zaprawą cementową- materiał Inwestora</t>
  </si>
  <si>
    <t xml:space="preserve">Nawierzchnia z kostki kamiennej wys. 8-19 cm na podsypce cementowo-piaskowej </t>
  </si>
  <si>
    <t>Nawierzchnia z kostki kamiennej wys. 8-19 cm na podsypce cementowo-piaskowej - materiał Inwestora</t>
  </si>
  <si>
    <t>Nawierzchnie z kostki brukowej betonowej grubości 6-8 cm na podsypce piaskowej</t>
  </si>
  <si>
    <t xml:space="preserve">Nawierzchnie z kostki brukowej betonowej grubości 6-8 cm na podsypce piaskowej - materiał Inwestora </t>
  </si>
  <si>
    <t xml:space="preserve">Nawierzchnie z kostki brukowej betonowej grubości 6-8 cm na podsypce cementowo-piaskowej </t>
  </si>
  <si>
    <t xml:space="preserve">Nawierzchnie z kostki brukowej betonowej grubości 6-8 cm na podsypce cementowo-piaskowej - materiał Inwestora </t>
  </si>
  <si>
    <t xml:space="preserve">Wykonanie trawników na podłożu z ziemi żyznej (wykonanie łącznie z podłożem i dowozem ziemi żyznej)  </t>
  </si>
  <si>
    <t>Razem kosztorys (netto)</t>
  </si>
  <si>
    <t>Jedn.       obm.</t>
  </si>
  <si>
    <t>Roboty przygotowawcze, rozbiórkowe, wywóz ziemi i gruzu</t>
  </si>
  <si>
    <t xml:space="preserve">Rozebranie nawierzchni z płyt betonowych chodnikowych </t>
  </si>
  <si>
    <t xml:space="preserve">Rozebranie krawężników betonowych na ławach fundamentowych </t>
  </si>
  <si>
    <t xml:space="preserve">Rozebranie obrzeży trawnikowych  </t>
  </si>
  <si>
    <t>Wywiezienie gruzu spryzmowanego (z rozbiórek kanałów betonowych,studni, wpustów, kanałów PVC, GRP)                               na wysypisko (załadowanie, wywiezienie, wyładowanie, utylizacja)</t>
  </si>
  <si>
    <t>Wywiezienie ziemi z wykopów na wysypisko (załadowanie, wywiezienie, wyładowanie, utylizacja)</t>
  </si>
  <si>
    <t>Demontaże kanałów</t>
  </si>
  <si>
    <t>Demontaż rurociągu z GRP o średnicy nominalnej                   do 400 mm</t>
  </si>
  <si>
    <t>Demontaż rurociągu z GRP o średnicy nominalnej                      od 400 mm do 900 mm</t>
  </si>
  <si>
    <t>Demontaż rurociągu z GRP o średnicy nominalnej powyżej 900 mm</t>
  </si>
  <si>
    <t>Demontaż rurociągu z PVC o średnicy nominalnej                  do 400 mm</t>
  </si>
  <si>
    <t>Demontaż rurociągu z PVC o średnicy nominalnej powyżej 400 mm</t>
  </si>
  <si>
    <t>Demontaż rurociągu betonowego o średnicy do 300 mm</t>
  </si>
  <si>
    <t>Demontaż rurociągu betonowego o średnicy                              powyżej 300 mm</t>
  </si>
  <si>
    <t>Demontaż rurociągu z betonu żwirowego typu 'Wipro"                     o średnicy nominalnej do 400 mm</t>
  </si>
  <si>
    <t>Demontaż rurociągu z betonu żwirowego typu 'Wipro"                     o średnicy nominalnej od 400 mm do 800 mm</t>
  </si>
  <si>
    <t>Demontaż rurociągu z betonu żwirowego typu 'Wipro"                      o średnicy nominalnej od 800 mm do 1200 mm</t>
  </si>
  <si>
    <t xml:space="preserve">Demontaż rurociągu żeliwnego i stalowego                              o średnicy do 300 mm </t>
  </si>
  <si>
    <t>Rozbiórka odwodnienia liniowego o konstrukcji betonowej zbrojonej</t>
  </si>
  <si>
    <t>Rozbiórka koryta betonowego otwartego                               (ciek powierzchniowy)</t>
  </si>
  <si>
    <t>Rozbiórka obetonowania rury (otuliny betonowej)</t>
  </si>
  <si>
    <t>Roboty towarzyszące</t>
  </si>
  <si>
    <t xml:space="preserve">Zabetonowanie rury, wykopu po wpuście, przykanalika, otulina betonowa kanałów </t>
  </si>
  <si>
    <t xml:space="preserve">Obetonowanie (uszczelnienie) styków rurociągu betonowego </t>
  </si>
  <si>
    <t>Pompowanie wody z wykopów za pomocą igłofitrów (łączny koszt pompowania z użyciem niezbędnej ilości igłofiltrów, pomp, agregatów, rurociągów i in. koniecznego sprzętu)</t>
  </si>
  <si>
    <t>godz.</t>
  </si>
  <si>
    <t>Podnośnik koszowy do 30m z operatorem</t>
  </si>
  <si>
    <t>Dostawa, montaż, demontaż rusztowania po wykonanych robotach</t>
  </si>
  <si>
    <t>kpl</t>
  </si>
  <si>
    <t>Kanały z rur kanalizacyjnych z żywic poliestrowych zbrojonych włóknem szklanym GRP, SN 10 000, o przekroju kołowym, średnica nominalna:</t>
  </si>
  <si>
    <t>do DN 200</t>
  </si>
  <si>
    <t xml:space="preserve">DN 250 </t>
  </si>
  <si>
    <t xml:space="preserve">DN 300 </t>
  </si>
  <si>
    <t xml:space="preserve">DN 350 </t>
  </si>
  <si>
    <t xml:space="preserve">DN 400 </t>
  </si>
  <si>
    <t xml:space="preserve">DN 500 </t>
  </si>
  <si>
    <t xml:space="preserve">DN 600 </t>
  </si>
  <si>
    <t xml:space="preserve">DN 700 </t>
  </si>
  <si>
    <t xml:space="preserve">DN 800 </t>
  </si>
  <si>
    <t xml:space="preserve">DN 900 </t>
  </si>
  <si>
    <t xml:space="preserve">DN 1000 </t>
  </si>
  <si>
    <t xml:space="preserve">DN 1200 </t>
  </si>
  <si>
    <t xml:space="preserve">Kanały z rur PVC-U z uszczelką, łączone na wcisk, typ ciężki kl. S, rura lita o przekroju kołowym, jednorodnym, SDR 34, SN8, średnica nominalna: </t>
  </si>
  <si>
    <t>DN 315</t>
  </si>
  <si>
    <t>DN 400</t>
  </si>
  <si>
    <t>DN 500</t>
  </si>
  <si>
    <t>DN 600</t>
  </si>
  <si>
    <t>Kanały z rur żelbetowych "WIPRO" C45/55, łączone na uszczelkę gumową, średnica nominalna:</t>
  </si>
  <si>
    <t xml:space="preserve">do DN 200 </t>
  </si>
  <si>
    <t>Kształtki PVC kanalizacji zewnętrznej, KOLANO, średnica nominalna:</t>
  </si>
  <si>
    <t>Kształtki PVC kanalizacji zewnętrznej, TRAPER przejściowy beton/pcv, średnica nominalna:</t>
  </si>
  <si>
    <t>I</t>
  </si>
  <si>
    <t>Kształtki PVC kanalizacji zewnętrznej, TRÓJNIK, średnica nominalna:</t>
  </si>
  <si>
    <t>do DN 200/ 200</t>
  </si>
  <si>
    <t>DN 200/160</t>
  </si>
  <si>
    <t xml:space="preserve">DN 250/160 </t>
  </si>
  <si>
    <t>DN 315/160</t>
  </si>
  <si>
    <t xml:space="preserve">DN 315/200 </t>
  </si>
  <si>
    <t>J</t>
  </si>
  <si>
    <t>Kształtki PVC kanalizacji zewnętrznej, NASUWKA , średnica nominalna:</t>
  </si>
  <si>
    <t>K</t>
  </si>
  <si>
    <t>Kształtki PVC kanalizacji zewnętrznej, REDUKCJA (ZWĘŻKA), średnica nominalna:</t>
  </si>
  <si>
    <t>do DN 200/250</t>
  </si>
  <si>
    <t>DN 250/315</t>
  </si>
  <si>
    <t>DN 315/400</t>
  </si>
  <si>
    <t>L</t>
  </si>
  <si>
    <t>Kształtki PVC kanalizacji zewnętrznej, KOREK, średnica nominalna:</t>
  </si>
  <si>
    <t>M</t>
  </si>
  <si>
    <t>Kształtki PVC kanalizacji zewnętrznej, CZYSZCZAK, REWIZJA SN 8 średnica nominalna:</t>
  </si>
  <si>
    <t>N</t>
  </si>
  <si>
    <t>Próby wodne , próby szczelności</t>
  </si>
  <si>
    <t>Próba wodna szczelności kanałów rurowych                              o śr.nominalnej 200 - 400mm</t>
  </si>
  <si>
    <t>odc. -1 prób.</t>
  </si>
  <si>
    <t>Próba wodna szczelności kanałów rurowych                             o śr.nominalnej 500 -800mm</t>
  </si>
  <si>
    <t>Próba wodna szczelności kanałów rurowych                                                o śr.nominalnej 900 - 1200mm</t>
  </si>
  <si>
    <t>O</t>
  </si>
  <si>
    <t xml:space="preserve">Odwodnienia liniowe i powierzchniowe </t>
  </si>
  <si>
    <t>Wykonanie koryta betonowego otwartego (ciek powierzchniowy)</t>
  </si>
  <si>
    <t>Ława pod odwodnienia liniowe B-15</t>
  </si>
  <si>
    <t xml:space="preserve">Odwodnienie liniowe o szerokości 20 cm, z rusztem klasy D400 wraz ze studzienką odpływową </t>
  </si>
  <si>
    <t xml:space="preserve">Odwodnienie liniowe o szerokości 30 cm, z rusztem klasy D400 wraz ze studzienką odpływową </t>
  </si>
  <si>
    <t>Uzupełnienie kratek żeliwnych odwodnienia liniowego          o szerokości 20 cm D400</t>
  </si>
  <si>
    <t>Uzupełnienie kratek żeliwnych odwodnienia liniowego o szerokości 30 cm D400</t>
  </si>
  <si>
    <t>P</t>
  </si>
  <si>
    <t>Nawierzchnia z płyt chodnikowych betonowych 35x35x5 , na podbudowie cem.-piaskowej</t>
  </si>
  <si>
    <t>Nawierzchnia z płyt chodnikowych betonowych 35x35x5 , na podbudowie cem.-piaskowej (płyty -materiał Inwestora)</t>
  </si>
  <si>
    <t xml:space="preserve">Nawierzchnia z płyt chodnikowych betonowych 35x35x5, na podbudowie piaskowej </t>
  </si>
  <si>
    <t>Nawierzchnia z płyt chodnikowych betonowych 35x35x5, na podbudowie piaskowej (płyty -materiał Inwestora)</t>
  </si>
  <si>
    <t xml:space="preserve">Nawierzchnia z płyt chodnikowych betonowych 50x50x7, na podbudowie piaskowej </t>
  </si>
  <si>
    <t>Nawierzchnia z płyt chodnikowych betonowych 50x50x7, na podbudowie piaskowej (płyty-materiał Inwestora)</t>
  </si>
  <si>
    <t xml:space="preserve">Nawierzchnia z płyt chodnikowych betonowych 50x50x7, na podbudowie cem.-piaskowej </t>
  </si>
  <si>
    <t>Nawierzchnia z płyt chodnikowych betonowych 50x50x7, na podbudowie cem.-piaskowej (płyty -materiał Inwestora)</t>
  </si>
  <si>
    <t xml:space="preserve">Obrzeża betonowe z oporem </t>
  </si>
  <si>
    <t xml:space="preserve">Obrzeża betonowe z oporem (obrzeża -materiał Inwestora). </t>
  </si>
  <si>
    <t xml:space="preserve">Krawężniki betonowe na ławach fundamentowych </t>
  </si>
  <si>
    <t>Krawężniki betonowe na ławach fundamentowych - odtworzenie (krawężniki - materiał Inwestora)</t>
  </si>
  <si>
    <t>R</t>
  </si>
  <si>
    <t xml:space="preserve">Umocnienie rowu </t>
  </si>
  <si>
    <t>Umocnienie skarp i dna kanałów płytami prefabrykowanymi YOMB</t>
  </si>
  <si>
    <t>Umocnienie skarp i dna kanałów płytami prefabrykowanymi YOMB (materiał Inwestora)</t>
  </si>
  <si>
    <t>Umocnienie skarp i dna kanałów płytami MEBA</t>
  </si>
  <si>
    <t xml:space="preserve">Umocnienie skarp i dna kanałów płytami MEBA  (materiał Inwestora) </t>
  </si>
  <si>
    <t xml:space="preserve">Wzmacnianie podłoża gruntowego geowłókninami </t>
  </si>
  <si>
    <t>DN300</t>
  </si>
  <si>
    <t>DN 800</t>
  </si>
  <si>
    <t>DN 1000</t>
  </si>
  <si>
    <t>DN 1200</t>
  </si>
  <si>
    <t>Podatek VAT 23%</t>
  </si>
  <si>
    <t>Podstawa</t>
  </si>
  <si>
    <t>OPCJA</t>
  </si>
  <si>
    <t xml:space="preserve">Bezwykopowe naprawy kanałów betonowych - rękaw z żywicy termoutwardzalnej </t>
  </si>
  <si>
    <t>KALK.WŁASNA</t>
  </si>
  <si>
    <t>Razem opcja (netto)</t>
  </si>
  <si>
    <t>Przedmiar robót - koszotrys ofertowy</t>
  </si>
  <si>
    <r>
      <rPr>
        <sz val="11"/>
        <rFont val="Arial"/>
        <family val="2"/>
        <charset val="238"/>
      </rPr>
      <t>dotyczy postępowania o udzielenie zamówienia publicznego pn.:</t>
    </r>
    <r>
      <rPr>
        <b/>
        <sz val="11"/>
        <rFont val="Arial"/>
        <family val="2"/>
        <charset val="238"/>
      </rPr>
      <t xml:space="preserve"> Roboty budowlane polegające na wykonaniu napraw i remontów, modernizacji, przebudowy i budowy kanalizacji deszczowej oraz innych obiektów służących gospodarce wodami opadowymi w czterech rejonach eksploatacyjnych Miasta Gdynia  </t>
    </r>
  </si>
  <si>
    <t>CZĘŚĆ II - Rejon II -  WPUSTY ULICZNE  (zamówienie podstawowe)</t>
  </si>
  <si>
    <t>CZĘŚĆ II - Rejon II -  STUDNIE BETONOWE  (zamówienie podstawowe)</t>
  </si>
  <si>
    <t>CZĘŚĆ II - Rejon II -  KANAŁY RUROWE   (zamówienie podstawowe)</t>
  </si>
  <si>
    <t>CZĘŚĆ II - Rejon II -  RĘKAWY   (zamówienie objęte prawem opcji)</t>
  </si>
  <si>
    <t>Wymagany  jest podpis elektroniczny : kwalifikowany podpis elektroniczny LUB</t>
  </si>
  <si>
    <t xml:space="preserve">podpis zaufany LUB podpis osobisty Wykonawcy/Pełnomocnika </t>
  </si>
  <si>
    <t>Cena jedn.netto</t>
  </si>
  <si>
    <t>EZP.271.36.2024                                                                                          Załącznik 3DII</t>
  </si>
  <si>
    <t>EZP.271.36.2024                                                                                                                       Załącznik 3CII</t>
  </si>
  <si>
    <t>Cena jedn. netto</t>
  </si>
  <si>
    <t>EZP.271.36.2024                                                                                                    Załącznik 3BII</t>
  </si>
  <si>
    <t>EZP.271.36.2024                                                                                                                  Załącznik 3AII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</si>
</sst>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vertAlign val="superscript"/>
      <sz val="11"/>
      <color theme="1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34"/>
      </patternFill>
    </fill>
    <fill>
      <patternFill patternType="solid">
        <fgColor indexed="14"/>
        <bgColor indexed="33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EC70E6"/>
        <bgColor indexed="60"/>
      </patternFill>
    </fill>
    <fill>
      <patternFill patternType="solid">
        <fgColor theme="0"/>
        <bgColor indexed="60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1">
    <xf numFmtId="0" fontId="0" fillId="0" borderId="0" xfId="0"/>
    <xf numFmtId="1" fontId="2" fillId="0" borderId="0" xfId="0" applyNumberFormat="1" applyFont="1" applyAlignment="1">
      <alignment horizontal="center" vertical="center" wrapText="1"/>
    </xf>
    <xf numFmtId="0" fontId="5" fillId="0" borderId="0" xfId="0" applyFont="1"/>
    <xf numFmtId="1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1" fontId="3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left"/>
    </xf>
    <xf numFmtId="0" fontId="5" fillId="0" borderId="8" xfId="0" applyFont="1" applyBorder="1"/>
    <xf numFmtId="0" fontId="0" fillId="0" borderId="14" xfId="0" applyBorder="1" applyAlignment="1">
      <alignment horizontal="left" vertical="center" wrapText="1"/>
    </xf>
    <xf numFmtId="4" fontId="10" fillId="0" borderId="5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4" fontId="10" fillId="0" borderId="3" xfId="0" applyNumberFormat="1" applyFont="1" applyBorder="1" applyAlignment="1">
      <alignment horizontal="left" vertical="center" wrapText="1"/>
    </xf>
    <xf numFmtId="4" fontId="10" fillId="0" borderId="12" xfId="0" applyNumberFormat="1" applyFont="1" applyBorder="1" applyAlignment="1">
      <alignment horizontal="left" vertical="center" wrapText="1"/>
    </xf>
    <xf numFmtId="4" fontId="10" fillId="8" borderId="5" xfId="0" applyNumberFormat="1" applyFont="1" applyFill="1" applyBorder="1" applyAlignment="1">
      <alignment horizontal="left" vertical="center" wrapText="1"/>
    </xf>
    <xf numFmtId="165" fontId="10" fillId="0" borderId="5" xfId="0" applyNumberFormat="1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left" vertical="center" wrapText="1"/>
    </xf>
    <xf numFmtId="4" fontId="7" fillId="4" borderId="5" xfId="0" applyNumberFormat="1" applyFont="1" applyFill="1" applyBorder="1" applyAlignment="1">
      <alignment horizontal="left" vertical="center" wrapText="1"/>
    </xf>
    <xf numFmtId="1" fontId="9" fillId="3" borderId="5" xfId="0" applyNumberFormat="1" applyFont="1" applyFill="1" applyBorder="1" applyAlignment="1">
      <alignment horizontal="left" vertical="center" wrapText="1"/>
    </xf>
    <xf numFmtId="4" fontId="7" fillId="4" borderId="11" xfId="0" applyNumberFormat="1" applyFont="1" applyFill="1" applyBorder="1" applyAlignment="1">
      <alignment horizontal="left" vertical="center" wrapText="1"/>
    </xf>
    <xf numFmtId="1" fontId="10" fillId="5" borderId="5" xfId="0" applyNumberFormat="1" applyFont="1" applyFill="1" applyBorder="1" applyAlignment="1">
      <alignment horizontal="left" vertical="center" wrapText="1"/>
    </xf>
    <xf numFmtId="4" fontId="10" fillId="5" borderId="5" xfId="0" applyNumberFormat="1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left" vertical="center" wrapText="1"/>
    </xf>
    <xf numFmtId="1" fontId="3" fillId="10" borderId="8" xfId="0" applyNumberFormat="1" applyFont="1" applyFill="1" applyBorder="1" applyAlignment="1">
      <alignment horizontal="left" vertical="center" wrapText="1"/>
    </xf>
    <xf numFmtId="1" fontId="2" fillId="11" borderId="8" xfId="0" applyNumberFormat="1" applyFont="1" applyFill="1" applyBorder="1" applyAlignment="1">
      <alignment horizontal="left" vertical="center" wrapText="1"/>
    </xf>
    <xf numFmtId="0" fontId="8" fillId="11" borderId="8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2" fontId="0" fillId="0" borderId="8" xfId="0" applyNumberFormat="1" applyBorder="1" applyAlignment="1">
      <alignment horizontal="left" vertical="center" wrapText="1"/>
    </xf>
    <xf numFmtId="4" fontId="0" fillId="0" borderId="8" xfId="0" applyNumberFormat="1" applyBorder="1" applyAlignment="1">
      <alignment horizontal="left" vertical="center" wrapText="1"/>
    </xf>
    <xf numFmtId="4" fontId="5" fillId="11" borderId="8" xfId="0" applyNumberFormat="1" applyFont="1" applyFill="1" applyBorder="1" applyAlignment="1">
      <alignment horizontal="left" vertical="center" wrapText="1"/>
    </xf>
    <xf numFmtId="1" fontId="2" fillId="11" borderId="13" xfId="0" applyNumberFormat="1" applyFont="1" applyFill="1" applyBorder="1" applyAlignment="1">
      <alignment horizontal="left" vertical="center" wrapText="1"/>
    </xf>
    <xf numFmtId="0" fontId="8" fillId="11" borderId="14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2" fontId="0" fillId="0" borderId="14" xfId="0" applyNumberFormat="1" applyBorder="1" applyAlignment="1">
      <alignment horizontal="left" vertical="center" wrapText="1"/>
    </xf>
    <xf numFmtId="4" fontId="0" fillId="0" borderId="15" xfId="0" applyNumberFormat="1" applyBorder="1" applyAlignment="1">
      <alignment horizontal="left" vertical="center" wrapText="1"/>
    </xf>
    <xf numFmtId="4" fontId="4" fillId="12" borderId="8" xfId="0" applyNumberFormat="1" applyFont="1" applyFill="1" applyBorder="1" applyAlignment="1">
      <alignment horizontal="left" vertical="center" wrapText="1"/>
    </xf>
    <xf numFmtId="4" fontId="4" fillId="4" borderId="8" xfId="0" applyNumberFormat="1" applyFont="1" applyFill="1" applyBorder="1" applyAlignment="1">
      <alignment horizontal="left" vertical="center" wrapText="1"/>
    </xf>
    <xf numFmtId="4" fontId="4" fillId="13" borderId="8" xfId="0" applyNumberFormat="1" applyFont="1" applyFill="1" applyBorder="1" applyAlignment="1">
      <alignment horizontal="left" vertical="center" wrapText="1"/>
    </xf>
    <xf numFmtId="4" fontId="4" fillId="14" borderId="8" xfId="0" applyNumberFormat="1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left" vertical="center" wrapText="1"/>
    </xf>
    <xf numFmtId="1" fontId="7" fillId="3" borderId="2" xfId="0" applyNumberFormat="1" applyFont="1" applyFill="1" applyBorder="1" applyAlignment="1">
      <alignment horizontal="left" vertical="center" wrapText="1"/>
    </xf>
    <xf numFmtId="1" fontId="6" fillId="0" borderId="3" xfId="0" applyNumberFormat="1" applyFont="1" applyBorder="1" applyAlignment="1">
      <alignment horizontal="left" vertical="center" wrapText="1"/>
    </xf>
    <xf numFmtId="4" fontId="10" fillId="0" borderId="4" xfId="0" applyNumberFormat="1" applyFont="1" applyBorder="1" applyAlignment="1">
      <alignment horizontal="left" vertical="center" wrapText="1"/>
    </xf>
    <xf numFmtId="4" fontId="10" fillId="0" borderId="6" xfId="0" applyNumberFormat="1" applyFont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left" vertical="center" wrapText="1"/>
    </xf>
    <xf numFmtId="4" fontId="10" fillId="0" borderId="8" xfId="0" applyNumberFormat="1" applyFont="1" applyBorder="1" applyAlignment="1">
      <alignment horizontal="left" vertical="center" wrapText="1"/>
    </xf>
    <xf numFmtId="4" fontId="10" fillId="0" borderId="9" xfId="0" applyNumberFormat="1" applyFont="1" applyBorder="1" applyAlignment="1">
      <alignment horizontal="left" vertical="center" wrapText="1"/>
    </xf>
    <xf numFmtId="1" fontId="6" fillId="0" borderId="6" xfId="0" applyNumberFormat="1" applyFont="1" applyBorder="1" applyAlignment="1">
      <alignment horizontal="left" vertical="center" wrapText="1"/>
    </xf>
    <xf numFmtId="4" fontId="10" fillId="0" borderId="10" xfId="0" applyNumberFormat="1" applyFont="1" applyBorder="1" applyAlignment="1">
      <alignment horizontal="left" vertical="center" wrapText="1"/>
    </xf>
    <xf numFmtId="4" fontId="7" fillId="4" borderId="6" xfId="0" applyNumberFormat="1" applyFont="1" applyFill="1" applyBorder="1" applyAlignment="1">
      <alignment horizontal="left" vertical="center" wrapText="1"/>
    </xf>
    <xf numFmtId="2" fontId="10" fillId="0" borderId="5" xfId="0" applyNumberFormat="1" applyFont="1" applyBorder="1" applyAlignment="1">
      <alignment horizontal="left" vertical="center" wrapText="1"/>
    </xf>
    <xf numFmtId="164" fontId="10" fillId="0" borderId="11" xfId="1" applyFont="1" applyFill="1" applyBorder="1" applyAlignment="1" applyProtection="1">
      <alignment horizontal="left" vertical="center" wrapText="1"/>
    </xf>
    <xf numFmtId="164" fontId="7" fillId="4" borderId="5" xfId="1" applyFont="1" applyFill="1" applyBorder="1" applyAlignment="1" applyProtection="1">
      <alignment horizontal="left" vertical="center" wrapText="1"/>
    </xf>
    <xf numFmtId="4" fontId="7" fillId="6" borderId="6" xfId="0" applyNumberFormat="1" applyFont="1" applyFill="1" applyBorder="1" applyAlignment="1">
      <alignment horizontal="left" vertical="center" wrapText="1"/>
    </xf>
    <xf numFmtId="1" fontId="9" fillId="7" borderId="17" xfId="0" applyNumberFormat="1" applyFont="1" applyFill="1" applyBorder="1" applyAlignment="1">
      <alignment horizontal="left" vertical="center" wrapText="1"/>
    </xf>
    <xf numFmtId="4" fontId="7" fillId="7" borderId="18" xfId="0" applyNumberFormat="1" applyFont="1" applyFill="1" applyBorder="1" applyAlignment="1">
      <alignment horizontal="left" vertical="center" wrapText="1"/>
    </xf>
    <xf numFmtId="4" fontId="7" fillId="7" borderId="19" xfId="0" applyNumberFormat="1" applyFont="1" applyFill="1" applyBorder="1" applyAlignment="1">
      <alignment horizontal="left" vertical="center" wrapText="1"/>
    </xf>
    <xf numFmtId="1" fontId="3" fillId="3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Border="1" applyAlignment="1">
      <alignment horizontal="left" vertical="center" wrapText="1"/>
    </xf>
    <xf numFmtId="1" fontId="3" fillId="3" borderId="8" xfId="0" applyNumberFormat="1" applyFont="1" applyFill="1" applyBorder="1" applyAlignment="1">
      <alignment horizontal="left" vertical="center" wrapText="1"/>
    </xf>
    <xf numFmtId="2" fontId="5" fillId="0" borderId="8" xfId="0" applyNumberFormat="1" applyFont="1" applyBorder="1" applyAlignment="1">
      <alignment horizontal="left" vertical="center" wrapText="1"/>
    </xf>
    <xf numFmtId="4" fontId="4" fillId="9" borderId="8" xfId="0" applyNumberFormat="1" applyFont="1" applyFill="1" applyBorder="1" applyAlignment="1">
      <alignment horizontal="left" vertical="center" wrapText="1"/>
    </xf>
    <xf numFmtId="4" fontId="5" fillId="0" borderId="14" xfId="0" applyNumberFormat="1" applyFont="1" applyBorder="1" applyAlignment="1">
      <alignment horizontal="left" vertical="center" wrapText="1"/>
    </xf>
    <xf numFmtId="4" fontId="5" fillId="8" borderId="8" xfId="0" applyNumberFormat="1" applyFont="1" applyFill="1" applyBorder="1" applyAlignment="1">
      <alignment horizontal="left" vertical="center" wrapText="1"/>
    </xf>
    <xf numFmtId="1" fontId="2" fillId="0" borderId="13" xfId="0" applyNumberFormat="1" applyFont="1" applyBorder="1" applyAlignment="1">
      <alignment horizontal="left" vertical="center" wrapText="1"/>
    </xf>
    <xf numFmtId="4" fontId="5" fillId="0" borderId="15" xfId="0" applyNumberFormat="1" applyFont="1" applyBorder="1" applyAlignment="1">
      <alignment horizontal="left" vertical="center" wrapText="1"/>
    </xf>
    <xf numFmtId="0" fontId="5" fillId="11" borderId="8" xfId="0" applyFont="1" applyFill="1" applyBorder="1" applyAlignment="1">
      <alignment horizontal="left" vertical="center" wrapText="1"/>
    </xf>
    <xf numFmtId="2" fontId="5" fillId="11" borderId="8" xfId="0" applyNumberFormat="1" applyFont="1" applyFill="1" applyBorder="1" applyAlignment="1">
      <alignment horizontal="left" vertical="center" wrapText="1"/>
    </xf>
    <xf numFmtId="1" fontId="3" fillId="7" borderId="16" xfId="0" applyNumberFormat="1" applyFont="1" applyFill="1" applyBorder="1" applyAlignment="1">
      <alignment horizontal="left" vertical="center" wrapText="1"/>
    </xf>
    <xf numFmtId="4" fontId="4" fillId="7" borderId="16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9" fillId="3" borderId="5" xfId="0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left" vertical="center" wrapText="1"/>
    </xf>
    <xf numFmtId="4" fontId="9" fillId="3" borderId="5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4" fontId="9" fillId="3" borderId="12" xfId="0" applyNumberFormat="1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0" fontId="0" fillId="0" borderId="16" xfId="0" applyBorder="1"/>
    <xf numFmtId="4" fontId="9" fillId="3" borderId="2" xfId="0" applyNumberFormat="1" applyFont="1" applyFill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1" fontId="6" fillId="0" borderId="12" xfId="0" applyNumberFormat="1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4" fontId="9" fillId="3" borderId="6" xfId="0" applyNumberFormat="1" applyFont="1" applyFill="1" applyBorder="1" applyAlignment="1">
      <alignment horizontal="left" vertical="center" wrapText="1"/>
    </xf>
    <xf numFmtId="1" fontId="2" fillId="0" borderId="13" xfId="0" applyNumberFormat="1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4" fontId="3" fillId="3" borderId="7" xfId="0" applyNumberFormat="1" applyFont="1" applyFill="1" applyBorder="1" applyAlignment="1">
      <alignment horizontal="left" vertical="center" wrapText="1"/>
    </xf>
    <xf numFmtId="4" fontId="3" fillId="3" borderId="8" xfId="0" applyNumberFormat="1" applyFont="1" applyFill="1" applyBorder="1" applyAlignment="1">
      <alignment horizontal="left" vertical="center" wrapText="1"/>
    </xf>
    <xf numFmtId="4" fontId="3" fillId="3" borderId="13" xfId="0" applyNumberFormat="1" applyFont="1" applyFill="1" applyBorder="1" applyAlignment="1">
      <alignment horizontal="left" vertical="center" wrapText="1"/>
    </xf>
    <xf numFmtId="0" fontId="3" fillId="10" borderId="13" xfId="0" applyFont="1" applyFill="1" applyBorder="1" applyAlignment="1">
      <alignment horizontal="left" vertical="center" wrapText="1"/>
    </xf>
    <xf numFmtId="0" fontId="3" fillId="10" borderId="14" xfId="0" applyFont="1" applyFill="1" applyBorder="1" applyAlignment="1">
      <alignment horizontal="left" vertical="center" wrapText="1"/>
    </xf>
    <xf numFmtId="0" fontId="4" fillId="10" borderId="14" xfId="0" applyFont="1" applyFill="1" applyBorder="1" applyAlignment="1">
      <alignment horizontal="left" vertical="center" wrapText="1"/>
    </xf>
    <xf numFmtId="1" fontId="2" fillId="0" borderId="14" xfId="0" applyNumberFormat="1" applyFont="1" applyBorder="1" applyAlignment="1">
      <alignment horizontal="left" vertical="center" wrapText="1"/>
    </xf>
    <xf numFmtId="1" fontId="2" fillId="0" borderId="15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3" fillId="10" borderId="15" xfId="0" applyFont="1" applyFill="1" applyBorder="1" applyAlignment="1">
      <alignment horizontal="left" vertical="center" wrapText="1"/>
    </xf>
    <xf numFmtId="4" fontId="3" fillId="3" borderId="14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workbookViewId="0">
      <selection activeCell="L7" sqref="L7"/>
    </sheetView>
  </sheetViews>
  <sheetFormatPr defaultRowHeight="15" x14ac:dyDescent="0.25"/>
  <cols>
    <col min="1" max="1" width="4" style="1" customWidth="1"/>
    <col min="2" max="2" width="62" style="2" customWidth="1"/>
    <col min="3" max="3" width="6.42578125" style="2" customWidth="1"/>
    <col min="4" max="5" width="7.85546875" style="2" customWidth="1"/>
    <col min="6" max="6" width="11.5703125" style="2" customWidth="1"/>
  </cols>
  <sheetData>
    <row r="1" spans="1:6" ht="27" customHeight="1" x14ac:dyDescent="0.25">
      <c r="A1" s="81" t="s">
        <v>332</v>
      </c>
      <c r="B1" s="81"/>
      <c r="C1" s="81"/>
      <c r="D1" s="81"/>
      <c r="E1" s="81"/>
      <c r="F1" s="81"/>
    </row>
    <row r="2" spans="1:6" ht="15.75" customHeight="1" x14ac:dyDescent="0.25">
      <c r="A2" s="82" t="s">
        <v>319</v>
      </c>
      <c r="B2" s="82"/>
      <c r="C2" s="82"/>
      <c r="D2" s="82"/>
      <c r="E2" s="82"/>
      <c r="F2" s="82"/>
    </row>
    <row r="3" spans="1:6" ht="15" customHeight="1" x14ac:dyDescent="0.25">
      <c r="A3" s="83" t="s">
        <v>320</v>
      </c>
      <c r="B3" s="83"/>
      <c r="C3" s="83"/>
      <c r="D3" s="83"/>
      <c r="E3" s="83"/>
      <c r="F3" s="83"/>
    </row>
    <row r="4" spans="1:6" ht="55.5" customHeight="1" x14ac:dyDescent="0.25">
      <c r="A4" s="83"/>
      <c r="B4" s="83"/>
      <c r="C4" s="83"/>
      <c r="D4" s="83"/>
      <c r="E4" s="83"/>
      <c r="F4" s="83"/>
    </row>
    <row r="5" spans="1:6" ht="15.75" customHeight="1" x14ac:dyDescent="0.25">
      <c r="A5" s="84" t="s">
        <v>321</v>
      </c>
      <c r="B5" s="84"/>
      <c r="C5" s="84"/>
      <c r="D5" s="84"/>
      <c r="E5" s="84"/>
      <c r="F5" s="84"/>
    </row>
    <row r="6" spans="1:6" x14ac:dyDescent="0.25">
      <c r="A6" s="84"/>
      <c r="B6" s="84"/>
      <c r="C6" s="84"/>
      <c r="D6" s="84"/>
      <c r="E6" s="84"/>
      <c r="F6" s="84"/>
    </row>
    <row r="7" spans="1:6" ht="15.75" thickBot="1" x14ac:dyDescent="0.3">
      <c r="A7" s="88"/>
      <c r="B7" s="89"/>
      <c r="C7" s="89"/>
      <c r="D7" s="89"/>
      <c r="E7" s="89"/>
      <c r="F7" s="89"/>
    </row>
    <row r="8" spans="1:6" ht="39" thickBot="1" x14ac:dyDescent="0.3">
      <c r="A8" s="45" t="s">
        <v>0</v>
      </c>
      <c r="B8" s="46" t="s">
        <v>1</v>
      </c>
      <c r="C8" s="46" t="s">
        <v>2</v>
      </c>
      <c r="D8" s="46" t="s">
        <v>3</v>
      </c>
      <c r="E8" s="46" t="s">
        <v>330</v>
      </c>
      <c r="F8" s="46" t="s">
        <v>4</v>
      </c>
    </row>
    <row r="9" spans="1:6" x14ac:dyDescent="0.25">
      <c r="A9" s="47" t="s">
        <v>5</v>
      </c>
      <c r="B9" s="90" t="s">
        <v>6</v>
      </c>
      <c r="C9" s="90"/>
      <c r="D9" s="90"/>
      <c r="E9" s="90"/>
      <c r="F9" s="90"/>
    </row>
    <row r="10" spans="1:6" ht="25.5" x14ac:dyDescent="0.25">
      <c r="A10" s="48">
        <v>1</v>
      </c>
      <c r="B10" s="14" t="s">
        <v>7</v>
      </c>
      <c r="C10" s="14" t="s">
        <v>8</v>
      </c>
      <c r="D10" s="49">
        <v>100</v>
      </c>
      <c r="E10" s="14"/>
      <c r="F10" s="14"/>
    </row>
    <row r="11" spans="1:6" ht="25.5" x14ac:dyDescent="0.25">
      <c r="A11" s="48">
        <v>2</v>
      </c>
      <c r="B11" s="14" t="s">
        <v>9</v>
      </c>
      <c r="C11" s="14" t="s">
        <v>8</v>
      </c>
      <c r="D11" s="49">
        <v>600</v>
      </c>
      <c r="E11" s="14"/>
      <c r="F11" s="14"/>
    </row>
    <row r="12" spans="1:6" ht="25.5" x14ac:dyDescent="0.25">
      <c r="A12" s="48">
        <v>3</v>
      </c>
      <c r="B12" s="12" t="s">
        <v>10</v>
      </c>
      <c r="C12" s="12" t="s">
        <v>8</v>
      </c>
      <c r="D12" s="12">
        <v>100</v>
      </c>
      <c r="E12" s="14"/>
      <c r="F12" s="14"/>
    </row>
    <row r="13" spans="1:6" ht="25.5" x14ac:dyDescent="0.25">
      <c r="A13" s="48">
        <v>4</v>
      </c>
      <c r="B13" s="50" t="s">
        <v>11</v>
      </c>
      <c r="C13" s="50" t="s">
        <v>8</v>
      </c>
      <c r="D13" s="51">
        <v>900</v>
      </c>
      <c r="E13" s="14"/>
      <c r="F13" s="14"/>
    </row>
    <row r="14" spans="1:6" x14ac:dyDescent="0.25">
      <c r="A14" s="48">
        <v>5</v>
      </c>
      <c r="B14" s="12" t="s">
        <v>12</v>
      </c>
      <c r="C14" s="12" t="s">
        <v>8</v>
      </c>
      <c r="D14" s="52">
        <v>100</v>
      </c>
      <c r="E14" s="14"/>
      <c r="F14" s="14"/>
    </row>
    <row r="15" spans="1:6" ht="25.5" x14ac:dyDescent="0.25">
      <c r="A15" s="48">
        <v>6</v>
      </c>
      <c r="B15" s="12" t="s">
        <v>13</v>
      </c>
      <c r="C15" s="12" t="s">
        <v>8</v>
      </c>
      <c r="D15" s="52">
        <v>100</v>
      </c>
      <c r="E15" s="14"/>
      <c r="F15" s="14"/>
    </row>
    <row r="16" spans="1:6" ht="25.5" x14ac:dyDescent="0.25">
      <c r="A16" s="48">
        <v>7</v>
      </c>
      <c r="B16" s="12" t="s">
        <v>14</v>
      </c>
      <c r="C16" s="12" t="s">
        <v>8</v>
      </c>
      <c r="D16" s="52">
        <v>100</v>
      </c>
      <c r="E16" s="14"/>
      <c r="F16" s="14"/>
    </row>
    <row r="17" spans="1:6" ht="38.25" x14ac:dyDescent="0.25">
      <c r="A17" s="48">
        <v>8</v>
      </c>
      <c r="B17" s="12" t="s">
        <v>15</v>
      </c>
      <c r="C17" s="12" t="s">
        <v>8</v>
      </c>
      <c r="D17" s="52">
        <v>300</v>
      </c>
      <c r="E17" s="14"/>
      <c r="F17" s="14"/>
    </row>
    <row r="18" spans="1:6" x14ac:dyDescent="0.25">
      <c r="A18" s="48">
        <v>9</v>
      </c>
      <c r="B18" s="12" t="s">
        <v>16</v>
      </c>
      <c r="C18" s="12" t="s">
        <v>17</v>
      </c>
      <c r="D18" s="52">
        <v>20</v>
      </c>
      <c r="E18" s="14"/>
      <c r="F18" s="14"/>
    </row>
    <row r="19" spans="1:6" ht="25.5" x14ac:dyDescent="0.25">
      <c r="A19" s="48">
        <v>10</v>
      </c>
      <c r="B19" s="12" t="s">
        <v>18</v>
      </c>
      <c r="C19" s="12" t="s">
        <v>17</v>
      </c>
      <c r="D19" s="52">
        <v>100</v>
      </c>
      <c r="E19" s="14"/>
      <c r="F19" s="14"/>
    </row>
    <row r="20" spans="1:6" ht="38.25" x14ac:dyDescent="0.25">
      <c r="A20" s="48">
        <v>11</v>
      </c>
      <c r="B20" s="12" t="s">
        <v>19</v>
      </c>
      <c r="C20" s="12" t="s">
        <v>17</v>
      </c>
      <c r="D20" s="52">
        <v>100</v>
      </c>
      <c r="E20" s="14"/>
      <c r="F20" s="14"/>
    </row>
    <row r="21" spans="1:6" x14ac:dyDescent="0.25">
      <c r="A21" s="18"/>
      <c r="B21" s="53"/>
      <c r="C21" s="53"/>
      <c r="D21" s="53"/>
      <c r="E21" s="53"/>
      <c r="F21" s="19"/>
    </row>
    <row r="22" spans="1:6" x14ac:dyDescent="0.25">
      <c r="A22" s="20" t="s">
        <v>20</v>
      </c>
      <c r="B22" s="80" t="s">
        <v>21</v>
      </c>
      <c r="C22" s="80"/>
      <c r="D22" s="80"/>
      <c r="E22" s="80"/>
      <c r="F22" s="80"/>
    </row>
    <row r="23" spans="1:6" x14ac:dyDescent="0.25">
      <c r="A23" s="18">
        <v>1</v>
      </c>
      <c r="B23" s="12" t="s">
        <v>22</v>
      </c>
      <c r="C23" s="12" t="s">
        <v>17</v>
      </c>
      <c r="D23" s="12">
        <v>100</v>
      </c>
      <c r="E23" s="12"/>
      <c r="F23" s="12"/>
    </row>
    <row r="24" spans="1:6" x14ac:dyDescent="0.25">
      <c r="A24" s="18">
        <v>2</v>
      </c>
      <c r="B24" s="12" t="s">
        <v>23</v>
      </c>
      <c r="C24" s="12" t="s">
        <v>17</v>
      </c>
      <c r="D24" s="12">
        <v>250</v>
      </c>
      <c r="E24" s="12"/>
      <c r="F24" s="12"/>
    </row>
    <row r="25" spans="1:6" ht="25.5" x14ac:dyDescent="0.25">
      <c r="A25" s="18">
        <v>3</v>
      </c>
      <c r="B25" s="12" t="s">
        <v>24</v>
      </c>
      <c r="C25" s="12" t="s">
        <v>8</v>
      </c>
      <c r="D25" s="12">
        <v>250</v>
      </c>
      <c r="E25" s="12"/>
      <c r="F25" s="12"/>
    </row>
    <row r="26" spans="1:6" ht="25.5" x14ac:dyDescent="0.25">
      <c r="A26" s="18">
        <v>4</v>
      </c>
      <c r="B26" s="12" t="s">
        <v>25</v>
      </c>
      <c r="C26" s="12" t="s">
        <v>8</v>
      </c>
      <c r="D26" s="12">
        <v>50</v>
      </c>
      <c r="E26" s="12"/>
      <c r="F26" s="12"/>
    </row>
    <row r="27" spans="1:6" ht="25.5" x14ac:dyDescent="0.25">
      <c r="A27" s="18">
        <v>5</v>
      </c>
      <c r="B27" s="12" t="s">
        <v>26</v>
      </c>
      <c r="C27" s="12" t="s">
        <v>17</v>
      </c>
      <c r="D27" s="12">
        <v>50</v>
      </c>
      <c r="E27" s="12"/>
      <c r="F27" s="12"/>
    </row>
    <row r="28" spans="1:6" ht="25.5" x14ac:dyDescent="0.25">
      <c r="A28" s="18">
        <v>6</v>
      </c>
      <c r="B28" s="12" t="s">
        <v>27</v>
      </c>
      <c r="C28" s="12" t="s">
        <v>28</v>
      </c>
      <c r="D28" s="12">
        <v>50</v>
      </c>
      <c r="E28" s="12"/>
      <c r="F28" s="12"/>
    </row>
    <row r="29" spans="1:6" x14ac:dyDescent="0.25">
      <c r="A29" s="18">
        <v>7</v>
      </c>
      <c r="B29" s="12" t="s">
        <v>29</v>
      </c>
      <c r="C29" s="12" t="s">
        <v>17</v>
      </c>
      <c r="D29" s="12">
        <v>200</v>
      </c>
      <c r="E29" s="12"/>
      <c r="F29" s="12"/>
    </row>
    <row r="30" spans="1:6" x14ac:dyDescent="0.25">
      <c r="A30" s="18">
        <v>8</v>
      </c>
      <c r="B30" s="12" t="s">
        <v>30</v>
      </c>
      <c r="C30" s="12" t="s">
        <v>17</v>
      </c>
      <c r="D30" s="12">
        <v>100</v>
      </c>
      <c r="E30" s="12"/>
      <c r="F30" s="12"/>
    </row>
    <row r="31" spans="1:6" ht="38.25" x14ac:dyDescent="0.25">
      <c r="A31" s="18">
        <v>9</v>
      </c>
      <c r="B31" s="12" t="s">
        <v>31</v>
      </c>
      <c r="C31" s="12" t="s">
        <v>17</v>
      </c>
      <c r="D31" s="12">
        <v>100</v>
      </c>
      <c r="E31" s="12"/>
      <c r="F31" s="12"/>
    </row>
    <row r="32" spans="1:6" ht="38.25" x14ac:dyDescent="0.25">
      <c r="A32" s="18">
        <v>10</v>
      </c>
      <c r="B32" s="12" t="s">
        <v>32</v>
      </c>
      <c r="C32" s="12" t="s">
        <v>8</v>
      </c>
      <c r="D32" s="12">
        <v>50</v>
      </c>
      <c r="E32" s="12"/>
      <c r="F32" s="12"/>
    </row>
    <row r="33" spans="1:6" ht="38.25" x14ac:dyDescent="0.25">
      <c r="A33" s="18">
        <v>11</v>
      </c>
      <c r="B33" s="12" t="s">
        <v>33</v>
      </c>
      <c r="C33" s="12" t="s">
        <v>8</v>
      </c>
      <c r="D33" s="12">
        <v>50</v>
      </c>
      <c r="E33" s="12"/>
      <c r="F33" s="12"/>
    </row>
    <row r="34" spans="1:6" ht="38.25" x14ac:dyDescent="0.25">
      <c r="A34" s="18">
        <v>12</v>
      </c>
      <c r="B34" s="12" t="s">
        <v>34</v>
      </c>
      <c r="C34" s="12" t="s">
        <v>8</v>
      </c>
      <c r="D34" s="12">
        <v>50</v>
      </c>
      <c r="E34" s="12"/>
      <c r="F34" s="12"/>
    </row>
    <row r="35" spans="1:6" ht="25.5" x14ac:dyDescent="0.25">
      <c r="A35" s="18">
        <v>13</v>
      </c>
      <c r="B35" s="12" t="s">
        <v>35</v>
      </c>
      <c r="C35" s="12" t="s">
        <v>8</v>
      </c>
      <c r="D35" s="12">
        <v>50</v>
      </c>
      <c r="E35" s="12"/>
      <c r="F35" s="12"/>
    </row>
    <row r="36" spans="1:6" ht="25.5" x14ac:dyDescent="0.25">
      <c r="A36" s="18">
        <v>14</v>
      </c>
      <c r="B36" s="12" t="s">
        <v>36</v>
      </c>
      <c r="C36" s="12" t="s">
        <v>17</v>
      </c>
      <c r="D36" s="12">
        <v>150</v>
      </c>
      <c r="E36" s="12"/>
      <c r="F36" s="12"/>
    </row>
    <row r="37" spans="1:6" ht="25.5" x14ac:dyDescent="0.25">
      <c r="A37" s="18">
        <v>15</v>
      </c>
      <c r="B37" s="12" t="s">
        <v>37</v>
      </c>
      <c r="C37" s="12" t="s">
        <v>17</v>
      </c>
      <c r="D37" s="12">
        <v>100</v>
      </c>
      <c r="E37" s="12"/>
      <c r="F37" s="12"/>
    </row>
    <row r="38" spans="1:6" x14ac:dyDescent="0.25">
      <c r="A38" s="18">
        <v>16</v>
      </c>
      <c r="B38" s="23" t="s">
        <v>38</v>
      </c>
      <c r="C38" s="23" t="s">
        <v>17</v>
      </c>
      <c r="D38" s="23">
        <v>50</v>
      </c>
      <c r="E38" s="12"/>
      <c r="F38" s="12"/>
    </row>
    <row r="39" spans="1:6" ht="25.5" x14ac:dyDescent="0.25">
      <c r="A39" s="18">
        <v>17</v>
      </c>
      <c r="B39" s="23" t="s">
        <v>39</v>
      </c>
      <c r="C39" s="23" t="s">
        <v>17</v>
      </c>
      <c r="D39" s="23">
        <v>50</v>
      </c>
      <c r="E39" s="12"/>
      <c r="F39" s="12"/>
    </row>
    <row r="40" spans="1:6" x14ac:dyDescent="0.25">
      <c r="A40" s="18">
        <v>18</v>
      </c>
      <c r="B40" s="12" t="s">
        <v>40</v>
      </c>
      <c r="C40" s="12" t="s">
        <v>41</v>
      </c>
      <c r="D40" s="12">
        <v>50</v>
      </c>
      <c r="E40" s="12"/>
      <c r="F40" s="12"/>
    </row>
    <row r="41" spans="1:6" ht="38.25" x14ac:dyDescent="0.25">
      <c r="A41" s="18">
        <v>19</v>
      </c>
      <c r="B41" s="12" t="s">
        <v>42</v>
      </c>
      <c r="C41" s="12" t="s">
        <v>8</v>
      </c>
      <c r="D41" s="12">
        <v>50</v>
      </c>
      <c r="E41" s="12"/>
      <c r="F41" s="12"/>
    </row>
    <row r="42" spans="1:6" x14ac:dyDescent="0.25">
      <c r="A42" s="18">
        <v>20</v>
      </c>
      <c r="B42" s="12" t="s">
        <v>43</v>
      </c>
      <c r="C42" s="12" t="s">
        <v>8</v>
      </c>
      <c r="D42" s="12">
        <v>50</v>
      </c>
      <c r="E42" s="12"/>
      <c r="F42" s="12"/>
    </row>
    <row r="43" spans="1:6" x14ac:dyDescent="0.25">
      <c r="A43" s="54"/>
      <c r="B43" s="55"/>
      <c r="C43" s="55"/>
      <c r="D43" s="55"/>
      <c r="E43" s="55"/>
      <c r="F43" s="56"/>
    </row>
    <row r="44" spans="1:6" x14ac:dyDescent="0.25">
      <c r="A44" s="20" t="s">
        <v>44</v>
      </c>
      <c r="B44" s="80" t="s">
        <v>45</v>
      </c>
      <c r="C44" s="80"/>
      <c r="D44" s="80"/>
      <c r="E44" s="80"/>
      <c r="F44" s="80"/>
    </row>
    <row r="45" spans="1:6" ht="25.5" x14ac:dyDescent="0.25">
      <c r="A45" s="18">
        <v>1</v>
      </c>
      <c r="B45" s="12" t="s">
        <v>46</v>
      </c>
      <c r="C45" s="13" t="s">
        <v>47</v>
      </c>
      <c r="D45" s="57">
        <v>100</v>
      </c>
      <c r="E45" s="57"/>
      <c r="F45" s="58"/>
    </row>
    <row r="46" spans="1:6" ht="25.5" x14ac:dyDescent="0.25">
      <c r="A46" s="18">
        <v>2</v>
      </c>
      <c r="B46" s="12" t="s">
        <v>48</v>
      </c>
      <c r="C46" s="13" t="s">
        <v>47</v>
      </c>
      <c r="D46" s="57">
        <v>50</v>
      </c>
      <c r="E46" s="57"/>
      <c r="F46" s="58"/>
    </row>
    <row r="47" spans="1:6" x14ac:dyDescent="0.25">
      <c r="A47" s="18">
        <v>3</v>
      </c>
      <c r="B47" s="12" t="s">
        <v>49</v>
      </c>
      <c r="C47" s="12" t="s">
        <v>47</v>
      </c>
      <c r="D47" s="57">
        <v>100</v>
      </c>
      <c r="E47" s="57"/>
      <c r="F47" s="58"/>
    </row>
    <row r="48" spans="1:6" x14ac:dyDescent="0.25">
      <c r="A48" s="18"/>
      <c r="B48" s="53"/>
      <c r="C48" s="53"/>
      <c r="D48" s="53"/>
      <c r="E48" s="53"/>
      <c r="F48" s="59"/>
    </row>
    <row r="49" spans="1:6" ht="27" customHeight="1" x14ac:dyDescent="0.25">
      <c r="A49" s="20" t="s">
        <v>50</v>
      </c>
      <c r="B49" s="85" t="s">
        <v>51</v>
      </c>
      <c r="C49" s="86"/>
      <c r="D49" s="86"/>
      <c r="E49" s="86"/>
      <c r="F49" s="87"/>
    </row>
    <row r="50" spans="1:6" x14ac:dyDescent="0.25">
      <c r="A50" s="18">
        <v>1</v>
      </c>
      <c r="B50" s="12" t="s">
        <v>52</v>
      </c>
      <c r="C50" s="12" t="s">
        <v>53</v>
      </c>
      <c r="D50" s="12">
        <v>50</v>
      </c>
      <c r="E50" s="12"/>
      <c r="F50" s="12"/>
    </row>
    <row r="51" spans="1:6" x14ac:dyDescent="0.25">
      <c r="A51" s="18">
        <v>2</v>
      </c>
      <c r="B51" s="12" t="s">
        <v>54</v>
      </c>
      <c r="C51" s="12" t="s">
        <v>41</v>
      </c>
      <c r="D51" s="12">
        <v>100</v>
      </c>
      <c r="E51" s="12"/>
      <c r="F51" s="12"/>
    </row>
    <row r="52" spans="1:6" x14ac:dyDescent="0.25">
      <c r="A52" s="18">
        <v>3</v>
      </c>
      <c r="B52" s="12" t="s">
        <v>55</v>
      </c>
      <c r="C52" s="12" t="s">
        <v>41</v>
      </c>
      <c r="D52" s="12">
        <v>100</v>
      </c>
      <c r="E52" s="12"/>
      <c r="F52" s="12"/>
    </row>
    <row r="53" spans="1:6" ht="25.5" x14ac:dyDescent="0.25">
      <c r="A53" s="18">
        <v>4</v>
      </c>
      <c r="B53" s="12" t="s">
        <v>56</v>
      </c>
      <c r="C53" s="12" t="s">
        <v>57</v>
      </c>
      <c r="D53" s="12">
        <v>50</v>
      </c>
      <c r="E53" s="12"/>
      <c r="F53" s="12"/>
    </row>
    <row r="54" spans="1:6" x14ac:dyDescent="0.25">
      <c r="A54" s="18">
        <v>5</v>
      </c>
      <c r="B54" s="12" t="s">
        <v>58</v>
      </c>
      <c r="C54" s="12" t="s">
        <v>57</v>
      </c>
      <c r="D54" s="12">
        <v>10</v>
      </c>
      <c r="E54" s="12"/>
      <c r="F54" s="12"/>
    </row>
    <row r="55" spans="1:6" ht="25.5" x14ac:dyDescent="0.25">
      <c r="A55" s="18">
        <v>6</v>
      </c>
      <c r="B55" s="12" t="s">
        <v>59</v>
      </c>
      <c r="C55" s="12" t="s">
        <v>57</v>
      </c>
      <c r="D55" s="12">
        <v>10</v>
      </c>
      <c r="E55" s="12"/>
      <c r="F55" s="12"/>
    </row>
    <row r="56" spans="1:6" ht="25.5" x14ac:dyDescent="0.25">
      <c r="A56" s="18">
        <v>7</v>
      </c>
      <c r="B56" s="12" t="s">
        <v>60</v>
      </c>
      <c r="C56" s="12" t="s">
        <v>57</v>
      </c>
      <c r="D56" s="12">
        <v>10</v>
      </c>
      <c r="E56" s="12"/>
      <c r="F56" s="12"/>
    </row>
    <row r="57" spans="1:6" x14ac:dyDescent="0.25">
      <c r="A57" s="18">
        <v>8</v>
      </c>
      <c r="B57" s="12" t="s">
        <v>61</v>
      </c>
      <c r="C57" s="12" t="s">
        <v>41</v>
      </c>
      <c r="D57" s="12">
        <v>100</v>
      </c>
      <c r="E57" s="12"/>
      <c r="F57" s="12"/>
    </row>
    <row r="58" spans="1:6" x14ac:dyDescent="0.25">
      <c r="A58" s="18">
        <v>9</v>
      </c>
      <c r="B58" s="12" t="s">
        <v>62</v>
      </c>
      <c r="C58" s="12" t="s">
        <v>41</v>
      </c>
      <c r="D58" s="12">
        <v>50</v>
      </c>
      <c r="E58" s="12"/>
      <c r="F58" s="12"/>
    </row>
    <row r="59" spans="1:6" x14ac:dyDescent="0.25">
      <c r="A59" s="18">
        <v>10</v>
      </c>
      <c r="B59" s="12" t="s">
        <v>63</v>
      </c>
      <c r="C59" s="12" t="s">
        <v>41</v>
      </c>
      <c r="D59" s="12">
        <v>50</v>
      </c>
      <c r="E59" s="12"/>
      <c r="F59" s="12"/>
    </row>
    <row r="60" spans="1:6" ht="25.5" x14ac:dyDescent="0.25">
      <c r="A60" s="18">
        <v>11</v>
      </c>
      <c r="B60" s="12" t="s">
        <v>64</v>
      </c>
      <c r="C60" s="12" t="s">
        <v>41</v>
      </c>
      <c r="D60" s="12">
        <v>25</v>
      </c>
      <c r="E60" s="12"/>
      <c r="F60" s="12"/>
    </row>
    <row r="61" spans="1:6" x14ac:dyDescent="0.25">
      <c r="A61" s="18">
        <v>12</v>
      </c>
      <c r="B61" s="12" t="s">
        <v>65</v>
      </c>
      <c r="C61" s="12" t="s">
        <v>41</v>
      </c>
      <c r="D61" s="12">
        <v>75</v>
      </c>
      <c r="E61" s="12"/>
      <c r="F61" s="12"/>
    </row>
    <row r="62" spans="1:6" x14ac:dyDescent="0.25">
      <c r="A62" s="18">
        <v>13</v>
      </c>
      <c r="B62" s="12" t="s">
        <v>66</v>
      </c>
      <c r="C62" s="12" t="s">
        <v>41</v>
      </c>
      <c r="D62" s="12">
        <v>25</v>
      </c>
      <c r="E62" s="12"/>
      <c r="F62" s="12"/>
    </row>
    <row r="63" spans="1:6" x14ac:dyDescent="0.25">
      <c r="A63" s="18">
        <v>14</v>
      </c>
      <c r="B63" s="12" t="s">
        <v>67</v>
      </c>
      <c r="C63" s="12" t="s">
        <v>41</v>
      </c>
      <c r="D63" s="12">
        <v>50</v>
      </c>
      <c r="E63" s="12"/>
      <c r="F63" s="12"/>
    </row>
    <row r="64" spans="1:6" x14ac:dyDescent="0.25">
      <c r="A64" s="18">
        <v>15</v>
      </c>
      <c r="B64" s="12" t="s">
        <v>68</v>
      </c>
      <c r="C64" s="12" t="s">
        <v>41</v>
      </c>
      <c r="D64" s="12">
        <v>50</v>
      </c>
      <c r="E64" s="12"/>
      <c r="F64" s="12"/>
    </row>
    <row r="65" spans="1:6" x14ac:dyDescent="0.25">
      <c r="A65" s="18">
        <v>16</v>
      </c>
      <c r="B65" s="12" t="s">
        <v>69</v>
      </c>
      <c r="C65" s="12" t="s">
        <v>41</v>
      </c>
      <c r="D65" s="12">
        <v>50</v>
      </c>
      <c r="E65" s="12"/>
      <c r="F65" s="12"/>
    </row>
    <row r="66" spans="1:6" ht="25.5" x14ac:dyDescent="0.25">
      <c r="A66" s="18">
        <v>17</v>
      </c>
      <c r="B66" s="12" t="s">
        <v>70</v>
      </c>
      <c r="C66" s="12" t="s">
        <v>41</v>
      </c>
      <c r="D66" s="12">
        <v>50</v>
      </c>
      <c r="E66" s="12"/>
      <c r="F66" s="12"/>
    </row>
    <row r="67" spans="1:6" x14ac:dyDescent="0.25">
      <c r="A67" s="18">
        <v>18</v>
      </c>
      <c r="B67" s="12" t="s">
        <v>71</v>
      </c>
      <c r="C67" s="12" t="s">
        <v>41</v>
      </c>
      <c r="D67" s="12">
        <v>25</v>
      </c>
      <c r="E67" s="12"/>
      <c r="F67" s="12"/>
    </row>
    <row r="68" spans="1:6" ht="25.5" x14ac:dyDescent="0.25">
      <c r="A68" s="18">
        <v>19</v>
      </c>
      <c r="B68" s="12" t="s">
        <v>72</v>
      </c>
      <c r="C68" s="12" t="s">
        <v>41</v>
      </c>
      <c r="D68" s="12">
        <v>25</v>
      </c>
      <c r="E68" s="12"/>
      <c r="F68" s="12"/>
    </row>
    <row r="69" spans="1:6" x14ac:dyDescent="0.25">
      <c r="A69" s="18">
        <v>20</v>
      </c>
      <c r="B69" s="12" t="s">
        <v>73</v>
      </c>
      <c r="C69" s="12" t="s">
        <v>41</v>
      </c>
      <c r="D69" s="12">
        <v>50</v>
      </c>
      <c r="E69" s="12"/>
      <c r="F69" s="12"/>
    </row>
    <row r="70" spans="1:6" ht="25.5" x14ac:dyDescent="0.25">
      <c r="A70" s="18">
        <v>21</v>
      </c>
      <c r="B70" s="12" t="s">
        <v>74</v>
      </c>
      <c r="C70" s="12" t="s">
        <v>41</v>
      </c>
      <c r="D70" s="12">
        <v>25</v>
      </c>
      <c r="E70" s="12"/>
      <c r="F70" s="12"/>
    </row>
    <row r="71" spans="1:6" ht="25.5" x14ac:dyDescent="0.25">
      <c r="A71" s="18">
        <v>22</v>
      </c>
      <c r="B71" s="12" t="s">
        <v>75</v>
      </c>
      <c r="C71" s="12" t="s">
        <v>41</v>
      </c>
      <c r="D71" s="12">
        <v>50</v>
      </c>
      <c r="E71" s="12"/>
      <c r="F71" s="12"/>
    </row>
    <row r="72" spans="1:6" ht="25.5" x14ac:dyDescent="0.25">
      <c r="A72" s="18">
        <v>23</v>
      </c>
      <c r="B72" s="12" t="s">
        <v>76</v>
      </c>
      <c r="C72" s="12" t="s">
        <v>41</v>
      </c>
      <c r="D72" s="12">
        <v>50</v>
      </c>
      <c r="E72" s="12"/>
      <c r="F72" s="12"/>
    </row>
    <row r="73" spans="1:6" ht="25.5" x14ac:dyDescent="0.25">
      <c r="A73" s="18">
        <v>24</v>
      </c>
      <c r="B73" s="12" t="s">
        <v>77</v>
      </c>
      <c r="C73" s="12" t="s">
        <v>78</v>
      </c>
      <c r="D73" s="12">
        <v>50</v>
      </c>
      <c r="E73" s="12"/>
      <c r="F73" s="12"/>
    </row>
    <row r="74" spans="1:6" ht="25.5" x14ac:dyDescent="0.25">
      <c r="A74" s="18">
        <v>25</v>
      </c>
      <c r="B74" s="12" t="s">
        <v>79</v>
      </c>
      <c r="C74" s="12" t="s">
        <v>41</v>
      </c>
      <c r="D74" s="12">
        <v>25</v>
      </c>
      <c r="E74" s="12"/>
      <c r="F74" s="12"/>
    </row>
    <row r="75" spans="1:6" x14ac:dyDescent="0.25">
      <c r="A75" s="18">
        <v>26</v>
      </c>
      <c r="B75" s="12" t="s">
        <v>80</v>
      </c>
      <c r="C75" s="12" t="s">
        <v>41</v>
      </c>
      <c r="D75" s="12">
        <v>50</v>
      </c>
      <c r="E75" s="12"/>
      <c r="F75" s="12"/>
    </row>
    <row r="76" spans="1:6" ht="25.5" x14ac:dyDescent="0.25">
      <c r="A76" s="18">
        <v>27</v>
      </c>
      <c r="B76" s="12" t="s">
        <v>81</v>
      </c>
      <c r="C76" s="12" t="s">
        <v>57</v>
      </c>
      <c r="D76" s="12">
        <v>50</v>
      </c>
      <c r="E76" s="12"/>
      <c r="F76" s="12"/>
    </row>
    <row r="77" spans="1:6" x14ac:dyDescent="0.25">
      <c r="A77" s="18">
        <v>28</v>
      </c>
      <c r="B77" s="12" t="s">
        <v>82</v>
      </c>
      <c r="C77" s="12" t="s">
        <v>41</v>
      </c>
      <c r="D77" s="12">
        <v>100</v>
      </c>
      <c r="E77" s="12"/>
      <c r="F77" s="12"/>
    </row>
    <row r="78" spans="1:6" ht="25.5" x14ac:dyDescent="0.25">
      <c r="A78" s="18">
        <v>29</v>
      </c>
      <c r="B78" s="12" t="s">
        <v>83</v>
      </c>
      <c r="C78" s="12" t="s">
        <v>57</v>
      </c>
      <c r="D78" s="12">
        <v>50</v>
      </c>
      <c r="E78" s="12"/>
      <c r="F78" s="12"/>
    </row>
    <row r="79" spans="1:6" ht="25.5" x14ac:dyDescent="0.25">
      <c r="A79" s="18">
        <v>30</v>
      </c>
      <c r="B79" s="12" t="s">
        <v>84</v>
      </c>
      <c r="C79" s="12" t="s">
        <v>57</v>
      </c>
      <c r="D79" s="12">
        <v>50</v>
      </c>
      <c r="E79" s="12"/>
      <c r="F79" s="12"/>
    </row>
    <row r="80" spans="1:6" ht="25.5" x14ac:dyDescent="0.25">
      <c r="A80" s="18">
        <v>31</v>
      </c>
      <c r="B80" s="12" t="s">
        <v>85</v>
      </c>
      <c r="C80" s="12" t="s">
        <v>57</v>
      </c>
      <c r="D80" s="12">
        <v>50</v>
      </c>
      <c r="E80" s="12"/>
      <c r="F80" s="12"/>
    </row>
    <row r="81" spans="1:6" ht="25.5" x14ac:dyDescent="0.25">
      <c r="A81" s="18">
        <v>32</v>
      </c>
      <c r="B81" s="12" t="s">
        <v>86</v>
      </c>
      <c r="C81" s="12" t="s">
        <v>57</v>
      </c>
      <c r="D81" s="12">
        <v>50</v>
      </c>
      <c r="E81" s="12"/>
      <c r="F81" s="12"/>
    </row>
    <row r="82" spans="1:6" ht="25.5" x14ac:dyDescent="0.25">
      <c r="A82" s="18">
        <v>33</v>
      </c>
      <c r="B82" s="12" t="s">
        <v>87</v>
      </c>
      <c r="C82" s="12" t="s">
        <v>57</v>
      </c>
      <c r="D82" s="12">
        <v>10</v>
      </c>
      <c r="E82" s="12"/>
      <c r="F82" s="12"/>
    </row>
    <row r="83" spans="1:6" ht="25.5" x14ac:dyDescent="0.25">
      <c r="A83" s="18">
        <v>34</v>
      </c>
      <c r="B83" s="12" t="s">
        <v>88</v>
      </c>
      <c r="C83" s="12" t="s">
        <v>57</v>
      </c>
      <c r="D83" s="12">
        <v>10</v>
      </c>
      <c r="E83" s="12"/>
      <c r="F83" s="12"/>
    </row>
    <row r="84" spans="1:6" ht="25.5" x14ac:dyDescent="0.25">
      <c r="A84" s="18">
        <v>35</v>
      </c>
      <c r="B84" s="12" t="s">
        <v>89</v>
      </c>
      <c r="C84" s="12" t="s">
        <v>57</v>
      </c>
      <c r="D84" s="12">
        <v>5</v>
      </c>
      <c r="E84" s="12"/>
      <c r="F84" s="12"/>
    </row>
    <row r="85" spans="1:6" ht="25.5" x14ac:dyDescent="0.25">
      <c r="A85" s="18">
        <v>36</v>
      </c>
      <c r="B85" s="12" t="s">
        <v>90</v>
      </c>
      <c r="C85" s="12" t="s">
        <v>57</v>
      </c>
      <c r="D85" s="12">
        <v>3</v>
      </c>
      <c r="E85" s="12"/>
      <c r="F85" s="12"/>
    </row>
    <row r="86" spans="1:6" ht="25.5" x14ac:dyDescent="0.25">
      <c r="A86" s="18">
        <v>37</v>
      </c>
      <c r="B86" s="12" t="s">
        <v>91</v>
      </c>
      <c r="C86" s="12" t="s">
        <v>57</v>
      </c>
      <c r="D86" s="12">
        <v>3</v>
      </c>
      <c r="E86" s="12"/>
      <c r="F86" s="12"/>
    </row>
    <row r="87" spans="1:6" ht="25.5" x14ac:dyDescent="0.25">
      <c r="A87" s="18">
        <v>38</v>
      </c>
      <c r="B87" s="12" t="s">
        <v>92</v>
      </c>
      <c r="C87" s="12" t="s">
        <v>57</v>
      </c>
      <c r="D87" s="12">
        <v>3</v>
      </c>
      <c r="E87" s="12"/>
      <c r="F87" s="12"/>
    </row>
    <row r="88" spans="1:6" ht="25.5" x14ac:dyDescent="0.25">
      <c r="A88" s="18">
        <v>39</v>
      </c>
      <c r="B88" s="12" t="s">
        <v>93</v>
      </c>
      <c r="C88" s="12" t="s">
        <v>57</v>
      </c>
      <c r="D88" s="12">
        <v>3</v>
      </c>
      <c r="E88" s="12"/>
      <c r="F88" s="12"/>
    </row>
    <row r="89" spans="1:6" ht="25.5" x14ac:dyDescent="0.25">
      <c r="A89" s="18">
        <v>40</v>
      </c>
      <c r="B89" s="12" t="s">
        <v>94</v>
      </c>
      <c r="C89" s="12" t="s">
        <v>57</v>
      </c>
      <c r="D89" s="12">
        <v>3</v>
      </c>
      <c r="E89" s="12"/>
      <c r="F89" s="12"/>
    </row>
    <row r="90" spans="1:6" x14ac:dyDescent="0.25">
      <c r="A90" s="18"/>
      <c r="B90" s="53"/>
      <c r="C90" s="53"/>
      <c r="D90" s="53"/>
      <c r="E90" s="53"/>
      <c r="F90" s="19"/>
    </row>
    <row r="91" spans="1:6" x14ac:dyDescent="0.25">
      <c r="A91" s="20" t="s">
        <v>95</v>
      </c>
      <c r="B91" s="78" t="s">
        <v>96</v>
      </c>
      <c r="C91" s="78"/>
      <c r="D91" s="78"/>
      <c r="E91" s="78"/>
      <c r="F91" s="78"/>
    </row>
    <row r="92" spans="1:6" x14ac:dyDescent="0.25">
      <c r="A92" s="18">
        <v>1</v>
      </c>
      <c r="B92" s="13" t="s">
        <v>97</v>
      </c>
      <c r="C92" s="12" t="s">
        <v>8</v>
      </c>
      <c r="D92" s="12">
        <v>50</v>
      </c>
      <c r="E92" s="12"/>
      <c r="F92" s="12"/>
    </row>
    <row r="93" spans="1:6" x14ac:dyDescent="0.25">
      <c r="A93" s="18">
        <v>2</v>
      </c>
      <c r="B93" s="13" t="s">
        <v>98</v>
      </c>
      <c r="C93" s="12" t="s">
        <v>8</v>
      </c>
      <c r="D93" s="12">
        <v>50</v>
      </c>
      <c r="E93" s="12"/>
      <c r="F93" s="12"/>
    </row>
    <row r="94" spans="1:6" ht="25.5" x14ac:dyDescent="0.25">
      <c r="A94" s="18">
        <v>3</v>
      </c>
      <c r="B94" s="12" t="s">
        <v>99</v>
      </c>
      <c r="C94" s="12" t="s">
        <v>8</v>
      </c>
      <c r="D94" s="12">
        <v>150</v>
      </c>
      <c r="E94" s="12"/>
      <c r="F94" s="12"/>
    </row>
    <row r="95" spans="1:6" ht="25.5" x14ac:dyDescent="0.25">
      <c r="A95" s="18">
        <v>4</v>
      </c>
      <c r="B95" s="12" t="s">
        <v>100</v>
      </c>
      <c r="C95" s="12" t="s">
        <v>8</v>
      </c>
      <c r="D95" s="12">
        <v>1500</v>
      </c>
      <c r="E95" s="12"/>
      <c r="F95" s="12"/>
    </row>
    <row r="96" spans="1:6" ht="25.5" x14ac:dyDescent="0.25">
      <c r="A96" s="18">
        <v>5</v>
      </c>
      <c r="B96" s="12" t="s">
        <v>101</v>
      </c>
      <c r="C96" s="12" t="s">
        <v>8</v>
      </c>
      <c r="D96" s="12">
        <v>50</v>
      </c>
      <c r="E96" s="12"/>
      <c r="F96" s="12"/>
    </row>
    <row r="97" spans="1:6" ht="25.5" x14ac:dyDescent="0.25">
      <c r="A97" s="18">
        <v>6</v>
      </c>
      <c r="B97" s="12" t="s">
        <v>102</v>
      </c>
      <c r="C97" s="12" t="s">
        <v>8</v>
      </c>
      <c r="D97" s="12">
        <v>50</v>
      </c>
      <c r="E97" s="12"/>
      <c r="F97" s="12"/>
    </row>
    <row r="98" spans="1:6" ht="25.5" x14ac:dyDescent="0.25">
      <c r="A98" s="18">
        <v>7</v>
      </c>
      <c r="B98" s="12" t="s">
        <v>103</v>
      </c>
      <c r="C98" s="12" t="s">
        <v>8</v>
      </c>
      <c r="D98" s="12">
        <v>50</v>
      </c>
      <c r="E98" s="12"/>
      <c r="F98" s="12"/>
    </row>
    <row r="99" spans="1:6" ht="25.5" x14ac:dyDescent="0.25">
      <c r="A99" s="18">
        <v>8</v>
      </c>
      <c r="B99" s="12" t="s">
        <v>104</v>
      </c>
      <c r="C99" s="12" t="s">
        <v>8</v>
      </c>
      <c r="D99" s="12">
        <v>50</v>
      </c>
      <c r="E99" s="12"/>
      <c r="F99" s="12"/>
    </row>
    <row r="100" spans="1:6" x14ac:dyDescent="0.25">
      <c r="A100" s="18">
        <v>9</v>
      </c>
      <c r="B100" s="12" t="s">
        <v>105</v>
      </c>
      <c r="C100" s="12" t="s">
        <v>8</v>
      </c>
      <c r="D100" s="12">
        <v>50</v>
      </c>
      <c r="E100" s="12"/>
      <c r="F100" s="12"/>
    </row>
    <row r="101" spans="1:6" ht="25.5" x14ac:dyDescent="0.25">
      <c r="A101" s="18">
        <v>10</v>
      </c>
      <c r="B101" s="12" t="s">
        <v>106</v>
      </c>
      <c r="C101" s="12" t="s">
        <v>8</v>
      </c>
      <c r="D101" s="12">
        <v>200</v>
      </c>
      <c r="E101" s="12"/>
      <c r="F101" s="12"/>
    </row>
    <row r="102" spans="1:6" x14ac:dyDescent="0.25">
      <c r="A102" s="18"/>
      <c r="B102" s="53"/>
      <c r="C102" s="53"/>
      <c r="D102" s="53"/>
      <c r="E102" s="53"/>
      <c r="F102" s="19">
        <f>SUM(F92:F101)</f>
        <v>0</v>
      </c>
    </row>
    <row r="103" spans="1:6" x14ac:dyDescent="0.25">
      <c r="A103" s="79" t="s">
        <v>107</v>
      </c>
      <c r="B103" s="79"/>
      <c r="C103" s="79"/>
      <c r="D103" s="79"/>
      <c r="E103" s="79"/>
      <c r="F103" s="60">
        <f>SUM(F21,F43,F48,F90,F102,)</f>
        <v>0</v>
      </c>
    </row>
    <row r="104" spans="1:6" x14ac:dyDescent="0.25">
      <c r="A104" s="79" t="s">
        <v>108</v>
      </c>
      <c r="B104" s="79"/>
      <c r="C104" s="79"/>
      <c r="D104" s="79"/>
      <c r="E104" s="79"/>
      <c r="F104" s="26">
        <f>PRODUCT(F103,0.23)</f>
        <v>0</v>
      </c>
    </row>
    <row r="105" spans="1:6" x14ac:dyDescent="0.25">
      <c r="A105" s="79" t="s">
        <v>109</v>
      </c>
      <c r="B105" s="79"/>
      <c r="C105" s="79"/>
      <c r="D105" s="79"/>
      <c r="E105" s="79"/>
      <c r="F105" s="26">
        <f>SUM(F103:F104)</f>
        <v>0</v>
      </c>
    </row>
    <row r="108" spans="1:6" ht="16.5" x14ac:dyDescent="0.25">
      <c r="B108" s="77" t="s">
        <v>325</v>
      </c>
    </row>
    <row r="109" spans="1:6" ht="16.5" x14ac:dyDescent="0.25">
      <c r="B109" s="77" t="s">
        <v>326</v>
      </c>
    </row>
  </sheetData>
  <mergeCells count="13">
    <mergeCell ref="A1:F1"/>
    <mergeCell ref="A2:F2"/>
    <mergeCell ref="A3:F4"/>
    <mergeCell ref="A5:F6"/>
    <mergeCell ref="B49:F49"/>
    <mergeCell ref="A7:F7"/>
    <mergeCell ref="B9:F9"/>
    <mergeCell ref="B22:F22"/>
    <mergeCell ref="B91:F91"/>
    <mergeCell ref="A103:E103"/>
    <mergeCell ref="A104:E104"/>
    <mergeCell ref="A105:E105"/>
    <mergeCell ref="B44:F44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workbookViewId="0">
      <selection activeCell="L6" sqref="L6"/>
    </sheetView>
  </sheetViews>
  <sheetFormatPr defaultRowHeight="15" x14ac:dyDescent="0.25"/>
  <cols>
    <col min="1" max="1" width="6.28515625" style="3" customWidth="1"/>
    <col min="2" max="2" width="60.42578125" style="4" customWidth="1"/>
    <col min="3" max="3" width="9.42578125" customWidth="1"/>
    <col min="4" max="4" width="6.42578125" customWidth="1"/>
    <col min="5" max="5" width="7.140625" customWidth="1"/>
    <col min="6" max="6" width="9.140625" customWidth="1"/>
  </cols>
  <sheetData>
    <row r="1" spans="1:6" ht="38.25" customHeight="1" x14ac:dyDescent="0.25">
      <c r="A1" s="81" t="s">
        <v>331</v>
      </c>
      <c r="B1" s="81"/>
      <c r="C1" s="81"/>
      <c r="D1" s="81"/>
      <c r="E1" s="81"/>
      <c r="F1" s="81"/>
    </row>
    <row r="2" spans="1:6" ht="26.25" customHeight="1" x14ac:dyDescent="0.25">
      <c r="A2" s="82" t="s">
        <v>319</v>
      </c>
      <c r="B2" s="82"/>
      <c r="C2" s="82"/>
      <c r="D2" s="82"/>
      <c r="E2" s="82"/>
      <c r="F2" s="82"/>
    </row>
    <row r="3" spans="1:6" x14ac:dyDescent="0.25">
      <c r="A3" s="83" t="s">
        <v>320</v>
      </c>
      <c r="B3" s="83"/>
      <c r="C3" s="83"/>
      <c r="D3" s="83"/>
      <c r="E3" s="83"/>
      <c r="F3" s="83"/>
    </row>
    <row r="4" spans="1:6" ht="46.5" customHeight="1" x14ac:dyDescent="0.25">
      <c r="A4" s="83"/>
      <c r="B4" s="83"/>
      <c r="C4" s="83"/>
      <c r="D4" s="83"/>
      <c r="E4" s="83"/>
      <c r="F4" s="83"/>
    </row>
    <row r="5" spans="1:6" x14ac:dyDescent="0.25">
      <c r="A5" s="84" t="s">
        <v>322</v>
      </c>
      <c r="B5" s="84"/>
      <c r="C5" s="84"/>
      <c r="D5" s="84"/>
      <c r="E5" s="84"/>
      <c r="F5" s="84"/>
    </row>
    <row r="6" spans="1:6" x14ac:dyDescent="0.25">
      <c r="A6" s="84"/>
      <c r="B6" s="84"/>
      <c r="C6" s="84"/>
      <c r="D6" s="84"/>
      <c r="E6" s="84"/>
      <c r="F6" s="84"/>
    </row>
    <row r="7" spans="1:6" x14ac:dyDescent="0.25">
      <c r="A7" s="95"/>
      <c r="B7" s="96"/>
      <c r="C7" s="96"/>
      <c r="D7" s="96"/>
      <c r="E7" s="96"/>
      <c r="F7" s="96"/>
    </row>
    <row r="8" spans="1:6" ht="38.25" x14ac:dyDescent="0.25">
      <c r="A8" s="61" t="s">
        <v>0</v>
      </c>
      <c r="B8" s="62" t="s">
        <v>1</v>
      </c>
      <c r="C8" s="62" t="s">
        <v>110</v>
      </c>
      <c r="D8" s="62" t="s">
        <v>3</v>
      </c>
      <c r="E8" s="62" t="s">
        <v>330</v>
      </c>
      <c r="F8" s="63" t="s">
        <v>4</v>
      </c>
    </row>
    <row r="9" spans="1:6" x14ac:dyDescent="0.25">
      <c r="A9" s="27" t="s">
        <v>5</v>
      </c>
      <c r="B9" s="97" t="s">
        <v>6</v>
      </c>
      <c r="C9" s="97"/>
      <c r="D9" s="97"/>
      <c r="E9" s="97"/>
      <c r="F9" s="97"/>
    </row>
    <row r="10" spans="1:6" x14ac:dyDescent="0.25">
      <c r="A10" s="18">
        <v>1</v>
      </c>
      <c r="B10" s="12" t="s">
        <v>111</v>
      </c>
      <c r="C10" s="12" t="s">
        <v>8</v>
      </c>
      <c r="D10" s="12">
        <v>50</v>
      </c>
      <c r="E10" s="12"/>
      <c r="F10" s="12"/>
    </row>
    <row r="11" spans="1:6" x14ac:dyDescent="0.25">
      <c r="A11" s="18">
        <v>2</v>
      </c>
      <c r="B11" s="12" t="s">
        <v>112</v>
      </c>
      <c r="C11" s="12" t="s">
        <v>8</v>
      </c>
      <c r="D11" s="12">
        <v>50</v>
      </c>
      <c r="E11" s="12"/>
      <c r="F11" s="12"/>
    </row>
    <row r="12" spans="1:6" x14ac:dyDescent="0.25">
      <c r="A12" s="18">
        <v>3</v>
      </c>
      <c r="B12" s="12" t="s">
        <v>113</v>
      </c>
      <c r="C12" s="12" t="s">
        <v>8</v>
      </c>
      <c r="D12" s="12">
        <v>50</v>
      </c>
      <c r="E12" s="12"/>
      <c r="F12" s="12"/>
    </row>
    <row r="13" spans="1:6" x14ac:dyDescent="0.25">
      <c r="A13" s="18">
        <v>4</v>
      </c>
      <c r="B13" s="12" t="s">
        <v>114</v>
      </c>
      <c r="C13" s="12" t="s">
        <v>8</v>
      </c>
      <c r="D13" s="12">
        <v>50</v>
      </c>
      <c r="E13" s="12"/>
      <c r="F13" s="12"/>
    </row>
    <row r="14" spans="1:6" x14ac:dyDescent="0.25">
      <c r="A14" s="18">
        <v>5</v>
      </c>
      <c r="B14" s="12" t="s">
        <v>115</v>
      </c>
      <c r="C14" s="12" t="s">
        <v>8</v>
      </c>
      <c r="D14" s="12">
        <v>25</v>
      </c>
      <c r="E14" s="12"/>
      <c r="F14" s="12"/>
    </row>
    <row r="15" spans="1:6" x14ac:dyDescent="0.25">
      <c r="A15" s="18">
        <v>6</v>
      </c>
      <c r="B15" s="12" t="s">
        <v>116</v>
      </c>
      <c r="C15" s="12" t="s">
        <v>17</v>
      </c>
      <c r="D15" s="12">
        <v>10</v>
      </c>
      <c r="E15" s="12"/>
      <c r="F15" s="12"/>
    </row>
    <row r="16" spans="1:6" x14ac:dyDescent="0.25">
      <c r="A16" s="18">
        <v>7</v>
      </c>
      <c r="B16" s="12" t="s">
        <v>117</v>
      </c>
      <c r="C16" s="12" t="s">
        <v>17</v>
      </c>
      <c r="D16" s="12">
        <v>10</v>
      </c>
      <c r="E16" s="12"/>
      <c r="F16" s="12"/>
    </row>
    <row r="17" spans="1:6" x14ac:dyDescent="0.25">
      <c r="A17" s="18">
        <v>8</v>
      </c>
      <c r="B17" s="12" t="s">
        <v>118</v>
      </c>
      <c r="C17" s="12" t="s">
        <v>17</v>
      </c>
      <c r="D17" s="12">
        <v>5</v>
      </c>
      <c r="E17" s="12"/>
      <c r="F17" s="12"/>
    </row>
    <row r="18" spans="1:6" x14ac:dyDescent="0.25">
      <c r="A18" s="18">
        <v>9</v>
      </c>
      <c r="B18" s="12" t="s">
        <v>119</v>
      </c>
      <c r="C18" s="12" t="s">
        <v>17</v>
      </c>
      <c r="D18" s="12">
        <v>5</v>
      </c>
      <c r="E18" s="12"/>
      <c r="F18" s="12"/>
    </row>
    <row r="19" spans="1:6" ht="25.5" x14ac:dyDescent="0.25">
      <c r="A19" s="18">
        <v>10</v>
      </c>
      <c r="B19" s="12" t="s">
        <v>120</v>
      </c>
      <c r="C19" s="12" t="s">
        <v>41</v>
      </c>
      <c r="D19" s="12">
        <v>10</v>
      </c>
      <c r="E19" s="12"/>
      <c r="F19" s="12"/>
    </row>
    <row r="20" spans="1:6" x14ac:dyDescent="0.25">
      <c r="A20" s="92"/>
      <c r="B20" s="93"/>
      <c r="C20" s="93"/>
      <c r="D20" s="93"/>
      <c r="E20" s="94"/>
      <c r="F20" s="21">
        <f>SUM(F10:F19)</f>
        <v>0</v>
      </c>
    </row>
    <row r="21" spans="1:6" x14ac:dyDescent="0.25">
      <c r="A21" s="20" t="s">
        <v>20</v>
      </c>
      <c r="B21" s="80" t="s">
        <v>121</v>
      </c>
      <c r="C21" s="80"/>
      <c r="D21" s="80"/>
      <c r="E21" s="80"/>
      <c r="F21" s="80"/>
    </row>
    <row r="22" spans="1:6" ht="25.5" x14ac:dyDescent="0.25">
      <c r="A22" s="18">
        <v>1</v>
      </c>
      <c r="B22" s="12" t="s">
        <v>122</v>
      </c>
      <c r="C22" s="12" t="s">
        <v>47</v>
      </c>
      <c r="D22" s="12">
        <v>5</v>
      </c>
      <c r="E22" s="12"/>
      <c r="F22" s="12"/>
    </row>
    <row r="23" spans="1:6" ht="25.5" x14ac:dyDescent="0.25">
      <c r="A23" s="18">
        <v>2</v>
      </c>
      <c r="B23" s="12" t="s">
        <v>123</v>
      </c>
      <c r="C23" s="12" t="s">
        <v>47</v>
      </c>
      <c r="D23" s="12">
        <v>3</v>
      </c>
      <c r="E23" s="12"/>
      <c r="F23" s="12"/>
    </row>
    <row r="24" spans="1:6" ht="25.5" x14ac:dyDescent="0.25">
      <c r="A24" s="18">
        <v>3</v>
      </c>
      <c r="B24" s="12" t="s">
        <v>124</v>
      </c>
      <c r="C24" s="12" t="s">
        <v>47</v>
      </c>
      <c r="D24" s="12">
        <v>3</v>
      </c>
      <c r="E24" s="12"/>
      <c r="F24" s="12"/>
    </row>
    <row r="25" spans="1:6" ht="25.5" x14ac:dyDescent="0.25">
      <c r="A25" s="18">
        <v>4</v>
      </c>
      <c r="B25" s="12" t="s">
        <v>125</v>
      </c>
      <c r="C25" s="12" t="s">
        <v>47</v>
      </c>
      <c r="D25" s="12">
        <v>2</v>
      </c>
      <c r="E25" s="12"/>
      <c r="F25" s="12"/>
    </row>
    <row r="26" spans="1:6" ht="25.5" x14ac:dyDescent="0.25">
      <c r="A26" s="18">
        <v>5</v>
      </c>
      <c r="B26" s="12" t="s">
        <v>126</v>
      </c>
      <c r="C26" s="12" t="s">
        <v>47</v>
      </c>
      <c r="D26" s="12">
        <v>2</v>
      </c>
      <c r="E26" s="12"/>
      <c r="F26" s="12"/>
    </row>
    <row r="27" spans="1:6" ht="25.5" x14ac:dyDescent="0.25">
      <c r="A27" s="18">
        <v>6</v>
      </c>
      <c r="B27" s="12" t="s">
        <v>127</v>
      </c>
      <c r="C27" s="12" t="s">
        <v>47</v>
      </c>
      <c r="D27" s="12">
        <v>2</v>
      </c>
      <c r="E27" s="12"/>
      <c r="F27" s="12"/>
    </row>
    <row r="28" spans="1:6" x14ac:dyDescent="0.25">
      <c r="A28" s="18">
        <v>7</v>
      </c>
      <c r="B28" s="12" t="s">
        <v>128</v>
      </c>
      <c r="C28" s="12" t="s">
        <v>47</v>
      </c>
      <c r="D28" s="12">
        <v>10</v>
      </c>
      <c r="E28" s="12"/>
      <c r="F28" s="12"/>
    </row>
    <row r="29" spans="1:6" x14ac:dyDescent="0.25">
      <c r="A29" s="18">
        <v>8</v>
      </c>
      <c r="B29" s="12" t="s">
        <v>129</v>
      </c>
      <c r="C29" s="12" t="s">
        <v>47</v>
      </c>
      <c r="D29" s="12">
        <v>2</v>
      </c>
      <c r="E29" s="12"/>
      <c r="F29" s="12"/>
    </row>
    <row r="30" spans="1:6" x14ac:dyDescent="0.25">
      <c r="A30" s="18">
        <v>9</v>
      </c>
      <c r="B30" s="12" t="s">
        <v>130</v>
      </c>
      <c r="C30" s="12" t="s">
        <v>17</v>
      </c>
      <c r="D30" s="12">
        <v>5</v>
      </c>
      <c r="E30" s="12"/>
      <c r="F30" s="12"/>
    </row>
    <row r="31" spans="1:6" x14ac:dyDescent="0.25">
      <c r="A31" s="18">
        <v>10</v>
      </c>
      <c r="B31" s="12" t="s">
        <v>131</v>
      </c>
      <c r="C31" s="12" t="s">
        <v>47</v>
      </c>
      <c r="D31" s="12">
        <v>2</v>
      </c>
      <c r="E31" s="12"/>
      <c r="F31" s="12"/>
    </row>
    <row r="32" spans="1:6" x14ac:dyDescent="0.25">
      <c r="A32" s="18">
        <v>12</v>
      </c>
      <c r="B32" s="12" t="s">
        <v>132</v>
      </c>
      <c r="C32" s="12" t="s">
        <v>47</v>
      </c>
      <c r="D32" s="12">
        <v>3</v>
      </c>
      <c r="E32" s="12"/>
      <c r="F32" s="12"/>
    </row>
    <row r="33" spans="1:6" x14ac:dyDescent="0.25">
      <c r="A33" s="18">
        <v>13</v>
      </c>
      <c r="B33" s="12" t="s">
        <v>133</v>
      </c>
      <c r="C33" s="12" t="s">
        <v>47</v>
      </c>
      <c r="D33" s="12">
        <v>3</v>
      </c>
      <c r="E33" s="12"/>
      <c r="F33" s="12"/>
    </row>
    <row r="34" spans="1:6" x14ac:dyDescent="0.25">
      <c r="A34" s="18">
        <v>14</v>
      </c>
      <c r="B34" s="12" t="s">
        <v>134</v>
      </c>
      <c r="C34" s="12" t="s">
        <v>47</v>
      </c>
      <c r="D34" s="12">
        <v>3</v>
      </c>
      <c r="E34" s="12"/>
      <c r="F34" s="12"/>
    </row>
    <row r="35" spans="1:6" x14ac:dyDescent="0.25">
      <c r="A35" s="92"/>
      <c r="B35" s="93"/>
      <c r="C35" s="93"/>
      <c r="D35" s="93"/>
      <c r="E35" s="94"/>
      <c r="F35" s="19">
        <f>SUM(F22:F34)</f>
        <v>0</v>
      </c>
    </row>
    <row r="36" spans="1:6" ht="31.5" customHeight="1" x14ac:dyDescent="0.25">
      <c r="A36" s="20" t="s">
        <v>44</v>
      </c>
      <c r="B36" s="85" t="s">
        <v>135</v>
      </c>
      <c r="C36" s="86"/>
      <c r="D36" s="86"/>
      <c r="E36" s="86"/>
      <c r="F36" s="87"/>
    </row>
    <row r="37" spans="1:6" x14ac:dyDescent="0.25">
      <c r="A37" s="18">
        <v>1</v>
      </c>
      <c r="B37" s="12" t="s">
        <v>136</v>
      </c>
      <c r="C37" s="12" t="s">
        <v>57</v>
      </c>
      <c r="D37" s="12">
        <v>20</v>
      </c>
      <c r="E37" s="12"/>
      <c r="F37" s="12"/>
    </row>
    <row r="38" spans="1:6" x14ac:dyDescent="0.25">
      <c r="A38" s="18">
        <v>2</v>
      </c>
      <c r="B38" s="12" t="s">
        <v>137</v>
      </c>
      <c r="C38" s="12" t="s">
        <v>41</v>
      </c>
      <c r="D38" s="12">
        <v>20</v>
      </c>
      <c r="E38" s="12"/>
      <c r="F38" s="12"/>
    </row>
    <row r="39" spans="1:6" x14ac:dyDescent="0.25">
      <c r="A39" s="18">
        <v>3</v>
      </c>
      <c r="B39" s="12" t="s">
        <v>138</v>
      </c>
      <c r="C39" s="12" t="s">
        <v>57</v>
      </c>
      <c r="D39" s="12">
        <v>9</v>
      </c>
      <c r="E39" s="12"/>
      <c r="F39" s="12"/>
    </row>
    <row r="40" spans="1:6" x14ac:dyDescent="0.25">
      <c r="A40" s="18">
        <v>4</v>
      </c>
      <c r="B40" s="12" t="s">
        <v>139</v>
      </c>
      <c r="C40" s="12" t="s">
        <v>57</v>
      </c>
      <c r="D40" s="12">
        <v>1</v>
      </c>
      <c r="E40" s="12"/>
      <c r="F40" s="12"/>
    </row>
    <row r="41" spans="1:6" ht="25.5" x14ac:dyDescent="0.25">
      <c r="A41" s="18">
        <v>5</v>
      </c>
      <c r="B41" s="12" t="s">
        <v>140</v>
      </c>
      <c r="C41" s="12" t="s">
        <v>57</v>
      </c>
      <c r="D41" s="12">
        <v>20</v>
      </c>
      <c r="E41" s="12"/>
      <c r="F41" s="12"/>
    </row>
    <row r="42" spans="1:6" x14ac:dyDescent="0.25">
      <c r="A42" s="18">
        <v>6</v>
      </c>
      <c r="B42" s="12" t="s">
        <v>141</v>
      </c>
      <c r="C42" s="12" t="s">
        <v>57</v>
      </c>
      <c r="D42" s="12">
        <v>10</v>
      </c>
      <c r="E42" s="12"/>
      <c r="F42" s="12"/>
    </row>
    <row r="43" spans="1:6" x14ac:dyDescent="0.25">
      <c r="A43" s="18">
        <v>7</v>
      </c>
      <c r="B43" s="12" t="s">
        <v>142</v>
      </c>
      <c r="C43" s="12" t="s">
        <v>57</v>
      </c>
      <c r="D43" s="12">
        <v>1</v>
      </c>
      <c r="E43" s="12"/>
      <c r="F43" s="12"/>
    </row>
    <row r="44" spans="1:6" x14ac:dyDescent="0.25">
      <c r="A44" s="18">
        <v>8</v>
      </c>
      <c r="B44" s="12" t="s">
        <v>143</v>
      </c>
      <c r="C44" s="12" t="s">
        <v>57</v>
      </c>
      <c r="D44" s="12">
        <v>1</v>
      </c>
      <c r="E44" s="12"/>
      <c r="F44" s="12"/>
    </row>
    <row r="45" spans="1:6" x14ac:dyDescent="0.25">
      <c r="A45" s="18">
        <v>9</v>
      </c>
      <c r="B45" s="12" t="s">
        <v>144</v>
      </c>
      <c r="C45" s="12" t="s">
        <v>57</v>
      </c>
      <c r="D45" s="12">
        <v>1</v>
      </c>
      <c r="E45" s="12"/>
      <c r="F45" s="12"/>
    </row>
    <row r="46" spans="1:6" ht="25.5" x14ac:dyDescent="0.25">
      <c r="A46" s="18">
        <v>10</v>
      </c>
      <c r="B46" s="12" t="s">
        <v>145</v>
      </c>
      <c r="C46" s="12" t="s">
        <v>41</v>
      </c>
      <c r="D46" s="12">
        <v>1</v>
      </c>
      <c r="E46" s="12"/>
      <c r="F46" s="12"/>
    </row>
    <row r="47" spans="1:6" x14ac:dyDescent="0.25">
      <c r="A47" s="18">
        <v>11</v>
      </c>
      <c r="B47" s="12" t="s">
        <v>146</v>
      </c>
      <c r="C47" s="12" t="s">
        <v>47</v>
      </c>
      <c r="D47" s="12">
        <v>1</v>
      </c>
      <c r="E47" s="12"/>
      <c r="F47" s="12"/>
    </row>
    <row r="48" spans="1:6" ht="25.5" x14ac:dyDescent="0.25">
      <c r="A48" s="18">
        <v>12</v>
      </c>
      <c r="B48" s="12" t="s">
        <v>147</v>
      </c>
      <c r="C48" s="12" t="s">
        <v>47</v>
      </c>
      <c r="D48" s="12">
        <v>1</v>
      </c>
      <c r="E48" s="12"/>
      <c r="F48" s="12"/>
    </row>
    <row r="49" spans="1:6" x14ac:dyDescent="0.25">
      <c r="A49" s="92"/>
      <c r="B49" s="93"/>
      <c r="C49" s="93"/>
      <c r="D49" s="93"/>
      <c r="E49" s="94"/>
      <c r="F49" s="19">
        <f>SUM(F37:F48)</f>
        <v>0</v>
      </c>
    </row>
    <row r="50" spans="1:6" x14ac:dyDescent="0.25">
      <c r="A50" s="20" t="s">
        <v>50</v>
      </c>
      <c r="B50" s="80" t="s">
        <v>148</v>
      </c>
      <c r="C50" s="80"/>
      <c r="D50" s="80"/>
      <c r="E50" s="80"/>
      <c r="F50" s="80"/>
    </row>
    <row r="51" spans="1:6" x14ac:dyDescent="0.25">
      <c r="A51" s="18">
        <v>1</v>
      </c>
      <c r="B51" s="12" t="s">
        <v>149</v>
      </c>
      <c r="C51" s="12" t="s">
        <v>47</v>
      </c>
      <c r="D51" s="12">
        <v>1</v>
      </c>
      <c r="E51" s="12"/>
      <c r="F51" s="12"/>
    </row>
    <row r="52" spans="1:6" x14ac:dyDescent="0.25">
      <c r="A52" s="18">
        <v>2</v>
      </c>
      <c r="B52" s="12" t="s">
        <v>150</v>
      </c>
      <c r="C52" s="12" t="s">
        <v>47</v>
      </c>
      <c r="D52" s="12">
        <v>1</v>
      </c>
      <c r="E52" s="12"/>
      <c r="F52" s="12"/>
    </row>
    <row r="53" spans="1:6" x14ac:dyDescent="0.25">
      <c r="A53" s="18">
        <v>3</v>
      </c>
      <c r="B53" s="12" t="s">
        <v>151</v>
      </c>
      <c r="C53" s="12" t="s">
        <v>47</v>
      </c>
      <c r="D53" s="12">
        <v>3</v>
      </c>
      <c r="E53" s="12"/>
      <c r="F53" s="12"/>
    </row>
    <row r="54" spans="1:6" x14ac:dyDescent="0.25">
      <c r="A54" s="18">
        <v>4</v>
      </c>
      <c r="B54" s="12" t="s">
        <v>152</v>
      </c>
      <c r="C54" s="12" t="s">
        <v>47</v>
      </c>
      <c r="D54" s="12">
        <v>1</v>
      </c>
      <c r="E54" s="12"/>
      <c r="F54" s="12"/>
    </row>
    <row r="55" spans="1:6" x14ac:dyDescent="0.25">
      <c r="A55" s="18">
        <v>5</v>
      </c>
      <c r="B55" s="12" t="s">
        <v>153</v>
      </c>
      <c r="C55" s="12" t="s">
        <v>47</v>
      </c>
      <c r="D55" s="12">
        <v>1</v>
      </c>
      <c r="E55" s="12"/>
      <c r="F55" s="12"/>
    </row>
    <row r="56" spans="1:6" x14ac:dyDescent="0.25">
      <c r="A56" s="18">
        <v>6</v>
      </c>
      <c r="B56" s="12" t="s">
        <v>154</v>
      </c>
      <c r="C56" s="12" t="s">
        <v>47</v>
      </c>
      <c r="D56" s="12">
        <v>1</v>
      </c>
      <c r="E56" s="12"/>
      <c r="F56" s="12"/>
    </row>
    <row r="57" spans="1:6" x14ac:dyDescent="0.25">
      <c r="A57" s="92"/>
      <c r="B57" s="93"/>
      <c r="C57" s="93"/>
      <c r="D57" s="93"/>
      <c r="E57" s="94"/>
      <c r="F57" s="19">
        <f>SUM(F51:F56)</f>
        <v>0</v>
      </c>
    </row>
    <row r="58" spans="1:6" x14ac:dyDescent="0.25">
      <c r="A58" s="20" t="s">
        <v>95</v>
      </c>
      <c r="B58" s="80" t="s">
        <v>155</v>
      </c>
      <c r="C58" s="80"/>
      <c r="D58" s="80"/>
      <c r="E58" s="80"/>
      <c r="F58" s="80"/>
    </row>
    <row r="59" spans="1:6" x14ac:dyDescent="0.25">
      <c r="A59" s="22">
        <v>1</v>
      </c>
      <c r="B59" s="12" t="s">
        <v>156</v>
      </c>
      <c r="C59" s="23" t="s">
        <v>41</v>
      </c>
      <c r="D59" s="23">
        <v>50</v>
      </c>
      <c r="E59" s="23"/>
      <c r="F59" s="23"/>
    </row>
    <row r="60" spans="1:6" x14ac:dyDescent="0.25">
      <c r="A60" s="22">
        <v>2</v>
      </c>
      <c r="B60" s="12" t="s">
        <v>157</v>
      </c>
      <c r="C60" s="12" t="s">
        <v>57</v>
      </c>
      <c r="D60" s="12">
        <v>50</v>
      </c>
      <c r="E60" s="12"/>
      <c r="F60" s="23"/>
    </row>
    <row r="61" spans="1:6" x14ac:dyDescent="0.25">
      <c r="A61" s="22">
        <v>3</v>
      </c>
      <c r="B61" s="12" t="s">
        <v>158</v>
      </c>
      <c r="C61" s="12" t="s">
        <v>57</v>
      </c>
      <c r="D61" s="12">
        <v>25</v>
      </c>
      <c r="E61" s="12"/>
      <c r="F61" s="23"/>
    </row>
    <row r="62" spans="1:6" ht="25.5" x14ac:dyDescent="0.25">
      <c r="A62" s="22">
        <v>4</v>
      </c>
      <c r="B62" s="12" t="s">
        <v>159</v>
      </c>
      <c r="C62" s="12" t="s">
        <v>57</v>
      </c>
      <c r="D62" s="12">
        <v>25</v>
      </c>
      <c r="E62" s="12"/>
      <c r="F62" s="23"/>
    </row>
    <row r="63" spans="1:6" x14ac:dyDescent="0.25">
      <c r="A63" s="22">
        <v>5</v>
      </c>
      <c r="B63" s="12" t="s">
        <v>160</v>
      </c>
      <c r="C63" s="12" t="s">
        <v>57</v>
      </c>
      <c r="D63" s="12">
        <v>25</v>
      </c>
      <c r="E63" s="12"/>
      <c r="F63" s="23"/>
    </row>
    <row r="64" spans="1:6" ht="25.5" x14ac:dyDescent="0.25">
      <c r="A64" s="22">
        <v>6</v>
      </c>
      <c r="B64" s="12" t="s">
        <v>161</v>
      </c>
      <c r="C64" s="12" t="s">
        <v>57</v>
      </c>
      <c r="D64" s="12">
        <v>25</v>
      </c>
      <c r="E64" s="12"/>
      <c r="F64" s="23"/>
    </row>
    <row r="65" spans="1:6" x14ac:dyDescent="0.25">
      <c r="A65" s="92"/>
      <c r="B65" s="93"/>
      <c r="C65" s="93"/>
      <c r="D65" s="93"/>
      <c r="E65" s="94"/>
      <c r="F65" s="19">
        <f>SUM(F59:F64)</f>
        <v>0</v>
      </c>
    </row>
    <row r="66" spans="1:6" x14ac:dyDescent="0.25">
      <c r="A66" s="20" t="s">
        <v>162</v>
      </c>
      <c r="B66" s="80" t="s">
        <v>163</v>
      </c>
      <c r="C66" s="80"/>
      <c r="D66" s="80"/>
      <c r="E66" s="80"/>
      <c r="F66" s="80"/>
    </row>
    <row r="67" spans="1:6" x14ac:dyDescent="0.25">
      <c r="A67" s="18">
        <v>1</v>
      </c>
      <c r="B67" s="12" t="s">
        <v>164</v>
      </c>
      <c r="C67" s="12" t="s">
        <v>47</v>
      </c>
      <c r="D67" s="12">
        <v>3</v>
      </c>
      <c r="E67" s="12"/>
      <c r="F67" s="12"/>
    </row>
    <row r="68" spans="1:6" x14ac:dyDescent="0.25">
      <c r="A68" s="18">
        <v>2</v>
      </c>
      <c r="B68" s="12" t="s">
        <v>165</v>
      </c>
      <c r="C68" s="12" t="s">
        <v>47</v>
      </c>
      <c r="D68" s="12">
        <v>3</v>
      </c>
      <c r="E68" s="12"/>
      <c r="F68" s="12"/>
    </row>
    <row r="69" spans="1:6" x14ac:dyDescent="0.25">
      <c r="A69" s="18">
        <v>3</v>
      </c>
      <c r="B69" s="12" t="s">
        <v>166</v>
      </c>
      <c r="C69" s="12" t="s">
        <v>47</v>
      </c>
      <c r="D69" s="12">
        <v>3</v>
      </c>
      <c r="E69" s="12"/>
      <c r="F69" s="12"/>
    </row>
    <row r="70" spans="1:6" x14ac:dyDescent="0.25">
      <c r="A70" s="18">
        <v>4</v>
      </c>
      <c r="B70" s="12" t="s">
        <v>167</v>
      </c>
      <c r="C70" s="12" t="s">
        <v>47</v>
      </c>
      <c r="D70" s="12">
        <v>3</v>
      </c>
      <c r="E70" s="12"/>
      <c r="F70" s="12"/>
    </row>
    <row r="71" spans="1:6" x14ac:dyDescent="0.25">
      <c r="A71" s="18">
        <v>5</v>
      </c>
      <c r="B71" s="12" t="s">
        <v>168</v>
      </c>
      <c r="C71" s="12" t="s">
        <v>47</v>
      </c>
      <c r="D71" s="12">
        <v>3</v>
      </c>
      <c r="E71" s="12"/>
      <c r="F71" s="12"/>
    </row>
    <row r="72" spans="1:6" x14ac:dyDescent="0.25">
      <c r="A72" s="18">
        <v>6</v>
      </c>
      <c r="B72" s="12" t="s">
        <v>169</v>
      </c>
      <c r="C72" s="12" t="s">
        <v>47</v>
      </c>
      <c r="D72" s="12">
        <v>3</v>
      </c>
      <c r="E72" s="12"/>
      <c r="F72" s="12"/>
    </row>
    <row r="73" spans="1:6" x14ac:dyDescent="0.25">
      <c r="A73" s="18">
        <v>7</v>
      </c>
      <c r="B73" s="12" t="s">
        <v>170</v>
      </c>
      <c r="C73" s="12" t="s">
        <v>47</v>
      </c>
      <c r="D73" s="12">
        <v>3</v>
      </c>
      <c r="E73" s="12"/>
      <c r="F73" s="12"/>
    </row>
    <row r="74" spans="1:6" x14ac:dyDescent="0.25">
      <c r="A74" s="18">
        <v>8</v>
      </c>
      <c r="B74" s="12" t="s">
        <v>171</v>
      </c>
      <c r="C74" s="12" t="s">
        <v>47</v>
      </c>
      <c r="D74" s="12">
        <v>3</v>
      </c>
      <c r="E74" s="12"/>
      <c r="F74" s="12"/>
    </row>
    <row r="75" spans="1:6" x14ac:dyDescent="0.25">
      <c r="A75" s="18">
        <v>9</v>
      </c>
      <c r="B75" s="12" t="s">
        <v>172</v>
      </c>
      <c r="C75" s="12" t="s">
        <v>47</v>
      </c>
      <c r="D75" s="12">
        <v>3</v>
      </c>
      <c r="E75" s="12"/>
      <c r="F75" s="12"/>
    </row>
    <row r="76" spans="1:6" x14ac:dyDescent="0.25">
      <c r="A76" s="18">
        <v>10</v>
      </c>
      <c r="B76" s="12" t="s">
        <v>173</v>
      </c>
      <c r="C76" s="12" t="s">
        <v>47</v>
      </c>
      <c r="D76" s="12">
        <v>3</v>
      </c>
      <c r="E76" s="12"/>
      <c r="F76" s="12"/>
    </row>
    <row r="77" spans="1:6" x14ac:dyDescent="0.25">
      <c r="A77" s="18">
        <v>11</v>
      </c>
      <c r="B77" s="12" t="s">
        <v>174</v>
      </c>
      <c r="C77" s="12" t="s">
        <v>47</v>
      </c>
      <c r="D77" s="12">
        <v>3</v>
      </c>
      <c r="E77" s="12"/>
      <c r="F77" s="12"/>
    </row>
    <row r="78" spans="1:6" x14ac:dyDescent="0.25">
      <c r="A78" s="18">
        <v>12</v>
      </c>
      <c r="B78" s="12" t="s">
        <v>175</v>
      </c>
      <c r="C78" s="12" t="s">
        <v>47</v>
      </c>
      <c r="D78" s="12">
        <v>3</v>
      </c>
      <c r="E78" s="12"/>
      <c r="F78" s="12"/>
    </row>
    <row r="79" spans="1:6" x14ac:dyDescent="0.25">
      <c r="A79" s="18">
        <v>13</v>
      </c>
      <c r="B79" s="12" t="s">
        <v>176</v>
      </c>
      <c r="C79" s="12" t="s">
        <v>47</v>
      </c>
      <c r="D79" s="12">
        <v>3</v>
      </c>
      <c r="E79" s="12"/>
      <c r="F79" s="12"/>
    </row>
    <row r="80" spans="1:6" x14ac:dyDescent="0.25">
      <c r="A80" s="18">
        <v>14</v>
      </c>
      <c r="B80" s="12" t="s">
        <v>177</v>
      </c>
      <c r="C80" s="12" t="s">
        <v>47</v>
      </c>
      <c r="D80" s="12">
        <v>3</v>
      </c>
      <c r="E80" s="12"/>
      <c r="F80" s="12"/>
    </row>
    <row r="81" spans="1:6" x14ac:dyDescent="0.25">
      <c r="A81" s="18">
        <v>15</v>
      </c>
      <c r="B81" s="12" t="s">
        <v>178</v>
      </c>
      <c r="C81" s="12" t="s">
        <v>47</v>
      </c>
      <c r="D81" s="12">
        <v>3</v>
      </c>
      <c r="E81" s="12"/>
      <c r="F81" s="12"/>
    </row>
    <row r="82" spans="1:6" x14ac:dyDescent="0.25">
      <c r="A82" s="92"/>
      <c r="B82" s="93"/>
      <c r="C82" s="93"/>
      <c r="D82" s="93"/>
      <c r="E82" s="94"/>
      <c r="F82" s="19">
        <f>SUM(F67:F81)</f>
        <v>0</v>
      </c>
    </row>
    <row r="83" spans="1:6" x14ac:dyDescent="0.25">
      <c r="A83" s="20" t="s">
        <v>179</v>
      </c>
      <c r="B83" s="80" t="s">
        <v>180</v>
      </c>
      <c r="C83" s="80"/>
      <c r="D83" s="80"/>
      <c r="E83" s="80"/>
      <c r="F83" s="80"/>
    </row>
    <row r="84" spans="1:6" x14ac:dyDescent="0.25">
      <c r="A84" s="18">
        <v>1</v>
      </c>
      <c r="B84" s="12" t="s">
        <v>181</v>
      </c>
      <c r="C84" s="12" t="s">
        <v>57</v>
      </c>
      <c r="D84" s="12">
        <v>5</v>
      </c>
      <c r="E84" s="15"/>
      <c r="F84" s="16"/>
    </row>
    <row r="85" spans="1:6" x14ac:dyDescent="0.25">
      <c r="A85" s="18">
        <v>2</v>
      </c>
      <c r="B85" s="13" t="s">
        <v>182</v>
      </c>
      <c r="C85" s="12" t="s">
        <v>17</v>
      </c>
      <c r="D85" s="12">
        <v>5</v>
      </c>
      <c r="E85" s="17"/>
      <c r="F85" s="16"/>
    </row>
    <row r="86" spans="1:6" x14ac:dyDescent="0.25">
      <c r="A86" s="18">
        <v>3</v>
      </c>
      <c r="B86" s="13" t="s">
        <v>183</v>
      </c>
      <c r="C86" s="12" t="s">
        <v>17</v>
      </c>
      <c r="D86" s="12">
        <v>5</v>
      </c>
      <c r="E86" s="17"/>
      <c r="F86" s="16"/>
    </row>
    <row r="87" spans="1:6" ht="25.5" x14ac:dyDescent="0.25">
      <c r="A87" s="18">
        <v>4</v>
      </c>
      <c r="B87" s="12" t="s">
        <v>184</v>
      </c>
      <c r="C87" s="12" t="s">
        <v>17</v>
      </c>
      <c r="D87" s="12">
        <v>3</v>
      </c>
      <c r="E87" s="15"/>
      <c r="F87" s="16"/>
    </row>
    <row r="88" spans="1:6" ht="38.25" x14ac:dyDescent="0.25">
      <c r="A88" s="18">
        <v>5</v>
      </c>
      <c r="B88" s="12" t="s">
        <v>185</v>
      </c>
      <c r="C88" s="12" t="s">
        <v>8</v>
      </c>
      <c r="D88" s="12">
        <v>5</v>
      </c>
      <c r="E88" s="15"/>
      <c r="F88" s="16"/>
    </row>
    <row r="89" spans="1:6" x14ac:dyDescent="0.25">
      <c r="A89" s="18">
        <v>6</v>
      </c>
      <c r="B89" s="12" t="s">
        <v>186</v>
      </c>
      <c r="C89" s="12" t="s">
        <v>17</v>
      </c>
      <c r="D89" s="12">
        <v>5</v>
      </c>
      <c r="E89" s="15"/>
      <c r="F89" s="16"/>
    </row>
    <row r="90" spans="1:6" x14ac:dyDescent="0.25">
      <c r="A90" s="92"/>
      <c r="B90" s="93"/>
      <c r="C90" s="93"/>
      <c r="D90" s="93"/>
      <c r="E90" s="94"/>
      <c r="F90" s="19">
        <f>SUM(F84:F89)</f>
        <v>0</v>
      </c>
    </row>
    <row r="91" spans="1:6" x14ac:dyDescent="0.25">
      <c r="A91" s="20" t="s">
        <v>187</v>
      </c>
      <c r="B91" s="80" t="s">
        <v>188</v>
      </c>
      <c r="C91" s="80"/>
      <c r="D91" s="80"/>
      <c r="E91" s="80"/>
      <c r="F91" s="80"/>
    </row>
    <row r="92" spans="1:6" ht="25.5" x14ac:dyDescent="0.25">
      <c r="A92" s="18">
        <v>1</v>
      </c>
      <c r="B92" s="12" t="s">
        <v>189</v>
      </c>
      <c r="C92" s="12" t="s">
        <v>8</v>
      </c>
      <c r="D92" s="12">
        <v>6</v>
      </c>
      <c r="E92" s="12"/>
      <c r="F92" s="12"/>
    </row>
    <row r="93" spans="1:6" ht="38.25" x14ac:dyDescent="0.25">
      <c r="A93" s="18">
        <v>2</v>
      </c>
      <c r="B93" s="12" t="s">
        <v>190</v>
      </c>
      <c r="C93" s="12" t="s">
        <v>8</v>
      </c>
      <c r="D93" s="12">
        <v>6</v>
      </c>
      <c r="E93" s="12"/>
      <c r="F93" s="12"/>
    </row>
    <row r="94" spans="1:6" ht="25.5" x14ac:dyDescent="0.25">
      <c r="A94" s="18">
        <v>3</v>
      </c>
      <c r="B94" s="12" t="s">
        <v>191</v>
      </c>
      <c r="C94" s="12" t="s">
        <v>8</v>
      </c>
      <c r="D94" s="12">
        <v>6</v>
      </c>
      <c r="E94" s="12"/>
      <c r="F94" s="12"/>
    </row>
    <row r="95" spans="1:6" ht="38.25" x14ac:dyDescent="0.25">
      <c r="A95" s="18">
        <v>4</v>
      </c>
      <c r="B95" s="12" t="s">
        <v>192</v>
      </c>
      <c r="C95" s="12" t="s">
        <v>8</v>
      </c>
      <c r="D95" s="12">
        <v>6</v>
      </c>
      <c r="E95" s="12"/>
      <c r="F95" s="12"/>
    </row>
    <row r="96" spans="1:6" ht="25.5" x14ac:dyDescent="0.25">
      <c r="A96" s="18">
        <v>12</v>
      </c>
      <c r="B96" s="12" t="s">
        <v>193</v>
      </c>
      <c r="C96" s="12" t="s">
        <v>8</v>
      </c>
      <c r="D96" s="12">
        <v>6</v>
      </c>
      <c r="E96" s="12"/>
      <c r="F96" s="12"/>
    </row>
    <row r="97" spans="1:6" ht="38.25" x14ac:dyDescent="0.25">
      <c r="A97" s="18">
        <v>6</v>
      </c>
      <c r="B97" s="12" t="s">
        <v>194</v>
      </c>
      <c r="C97" s="12" t="s">
        <v>8</v>
      </c>
      <c r="D97" s="12">
        <v>6</v>
      </c>
      <c r="E97" s="12"/>
      <c r="F97" s="12"/>
    </row>
    <row r="98" spans="1:6" ht="38.25" x14ac:dyDescent="0.25">
      <c r="A98" s="18">
        <v>7</v>
      </c>
      <c r="B98" s="12" t="s">
        <v>195</v>
      </c>
      <c r="C98" s="12" t="s">
        <v>8</v>
      </c>
      <c r="D98" s="12">
        <v>6</v>
      </c>
      <c r="E98" s="12"/>
      <c r="F98" s="12"/>
    </row>
    <row r="99" spans="1:6" ht="38.25" x14ac:dyDescent="0.25">
      <c r="A99" s="18">
        <v>8</v>
      </c>
      <c r="B99" s="12" t="s">
        <v>196</v>
      </c>
      <c r="C99" s="12" t="s">
        <v>8</v>
      </c>
      <c r="D99" s="12">
        <v>5</v>
      </c>
      <c r="E99" s="12"/>
      <c r="F99" s="12"/>
    </row>
    <row r="100" spans="1:6" ht="25.5" x14ac:dyDescent="0.25">
      <c r="A100" s="18">
        <v>9</v>
      </c>
      <c r="B100" s="12" t="s">
        <v>197</v>
      </c>
      <c r="C100" s="12" t="s">
        <v>8</v>
      </c>
      <c r="D100" s="12">
        <v>6</v>
      </c>
      <c r="E100" s="12"/>
      <c r="F100" s="12"/>
    </row>
    <row r="101" spans="1:6" ht="25.5" x14ac:dyDescent="0.25">
      <c r="A101" s="18">
        <v>10</v>
      </c>
      <c r="B101" s="12" t="s">
        <v>198</v>
      </c>
      <c r="C101" s="12" t="s">
        <v>8</v>
      </c>
      <c r="D101" s="12">
        <v>6</v>
      </c>
      <c r="E101" s="12"/>
      <c r="F101" s="12"/>
    </row>
    <row r="102" spans="1:6" ht="25.5" x14ac:dyDescent="0.25">
      <c r="A102" s="18">
        <v>11</v>
      </c>
      <c r="B102" s="12" t="s">
        <v>199</v>
      </c>
      <c r="C102" s="12" t="s">
        <v>8</v>
      </c>
      <c r="D102" s="12">
        <v>6</v>
      </c>
      <c r="E102" s="12"/>
      <c r="F102" s="12"/>
    </row>
    <row r="103" spans="1:6" ht="25.5" x14ac:dyDescent="0.25">
      <c r="A103" s="18">
        <v>12</v>
      </c>
      <c r="B103" s="14" t="s">
        <v>200</v>
      </c>
      <c r="C103" s="14" t="s">
        <v>8</v>
      </c>
      <c r="D103" s="14">
        <v>6</v>
      </c>
      <c r="E103" s="14"/>
      <c r="F103" s="12"/>
    </row>
    <row r="104" spans="1:6" ht="25.5" x14ac:dyDescent="0.25">
      <c r="A104" s="18">
        <v>13</v>
      </c>
      <c r="B104" s="14" t="s">
        <v>201</v>
      </c>
      <c r="C104" s="14" t="s">
        <v>8</v>
      </c>
      <c r="D104" s="14">
        <v>6</v>
      </c>
      <c r="E104" s="14"/>
      <c r="F104" s="12"/>
    </row>
    <row r="105" spans="1:6" ht="25.5" x14ac:dyDescent="0.25">
      <c r="A105" s="18">
        <v>20</v>
      </c>
      <c r="B105" s="14" t="s">
        <v>202</v>
      </c>
      <c r="C105" s="14" t="s">
        <v>8</v>
      </c>
      <c r="D105" s="14">
        <v>20</v>
      </c>
      <c r="E105" s="14"/>
      <c r="F105" s="12"/>
    </row>
    <row r="106" spans="1:6" ht="25.5" x14ac:dyDescent="0.25">
      <c r="A106" s="18">
        <v>15</v>
      </c>
      <c r="B106" s="12" t="s">
        <v>203</v>
      </c>
      <c r="C106" s="12" t="s">
        <v>8</v>
      </c>
      <c r="D106" s="12">
        <v>25</v>
      </c>
      <c r="E106" s="12"/>
      <c r="F106" s="12"/>
    </row>
    <row r="107" spans="1:6" x14ac:dyDescent="0.25">
      <c r="A107" s="92"/>
      <c r="B107" s="93"/>
      <c r="C107" s="93"/>
      <c r="D107" s="93"/>
      <c r="E107" s="94"/>
      <c r="F107" s="19">
        <f>SUM(F92:F106)</f>
        <v>0</v>
      </c>
    </row>
    <row r="108" spans="1:6" x14ac:dyDescent="0.25">
      <c r="A108" s="91" t="s">
        <v>204</v>
      </c>
      <c r="B108" s="91"/>
      <c r="C108" s="91"/>
      <c r="D108" s="91"/>
      <c r="E108" s="91"/>
      <c r="F108" s="24">
        <f>SUM(F20,F35,F49,F57,F65,F82,F90, F107)</f>
        <v>0</v>
      </c>
    </row>
    <row r="109" spans="1:6" x14ac:dyDescent="0.25">
      <c r="A109" s="79" t="s">
        <v>108</v>
      </c>
      <c r="B109" s="79"/>
      <c r="C109" s="79"/>
      <c r="D109" s="79"/>
      <c r="E109" s="79"/>
      <c r="F109" s="25">
        <f>PRODUCT(F108,0.23)</f>
        <v>0</v>
      </c>
    </row>
    <row r="110" spans="1:6" x14ac:dyDescent="0.25">
      <c r="A110" s="79" t="s">
        <v>109</v>
      </c>
      <c r="B110" s="79"/>
      <c r="C110" s="79"/>
      <c r="D110" s="79"/>
      <c r="E110" s="79"/>
      <c r="F110" s="26">
        <f>SUM(F108,F109)</f>
        <v>0</v>
      </c>
    </row>
    <row r="113" spans="2:2" ht="16.5" x14ac:dyDescent="0.25">
      <c r="B113" s="77" t="s">
        <v>325</v>
      </c>
    </row>
    <row r="114" spans="2:2" ht="16.5" x14ac:dyDescent="0.25">
      <c r="B114" s="77" t="s">
        <v>326</v>
      </c>
    </row>
  </sheetData>
  <mergeCells count="24">
    <mergeCell ref="A1:F1"/>
    <mergeCell ref="A2:F2"/>
    <mergeCell ref="A3:F4"/>
    <mergeCell ref="A5:F6"/>
    <mergeCell ref="A107:E107"/>
    <mergeCell ref="B58:F58"/>
    <mergeCell ref="A7:F7"/>
    <mergeCell ref="B9:F9"/>
    <mergeCell ref="A20:E20"/>
    <mergeCell ref="B21:F21"/>
    <mergeCell ref="A35:E35"/>
    <mergeCell ref="B36:F36"/>
    <mergeCell ref="A49:E49"/>
    <mergeCell ref="B50:F50"/>
    <mergeCell ref="A57:E57"/>
    <mergeCell ref="A108:E108"/>
    <mergeCell ref="A109:E109"/>
    <mergeCell ref="A110:E110"/>
    <mergeCell ref="A65:E65"/>
    <mergeCell ref="B66:F66"/>
    <mergeCell ref="A82:E82"/>
    <mergeCell ref="B83:F83"/>
    <mergeCell ref="A90:E90"/>
    <mergeCell ref="B91:F91"/>
  </mergeCells>
  <pageMargins left="0" right="0" top="0" bottom="0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1"/>
  <sheetViews>
    <sheetView workbookViewId="0">
      <selection activeCell="J7" sqref="J7"/>
    </sheetView>
  </sheetViews>
  <sheetFormatPr defaultRowHeight="15" x14ac:dyDescent="0.25"/>
  <cols>
    <col min="1" max="1" width="6.28515625" style="7" customWidth="1"/>
    <col min="2" max="2" width="55" style="9" customWidth="1"/>
    <col min="3" max="3" width="10.5703125" style="10" customWidth="1"/>
    <col min="4" max="4" width="12.28515625" style="10" customWidth="1"/>
    <col min="5" max="5" width="8.7109375" style="10" customWidth="1"/>
    <col min="6" max="6" width="16.7109375" style="10" customWidth="1"/>
  </cols>
  <sheetData>
    <row r="1" spans="1:6" ht="40.5" customHeight="1" x14ac:dyDescent="0.25">
      <c r="A1" s="81" t="s">
        <v>329</v>
      </c>
      <c r="B1" s="81"/>
      <c r="C1" s="81"/>
      <c r="D1" s="81"/>
      <c r="E1" s="81"/>
      <c r="F1" s="81"/>
    </row>
    <row r="2" spans="1:6" x14ac:dyDescent="0.25">
      <c r="A2" s="82" t="s">
        <v>319</v>
      </c>
      <c r="B2" s="82"/>
      <c r="C2" s="82"/>
      <c r="D2" s="82"/>
      <c r="E2" s="82"/>
      <c r="F2" s="82"/>
    </row>
    <row r="3" spans="1:6" x14ac:dyDescent="0.25">
      <c r="A3" s="83" t="s">
        <v>320</v>
      </c>
      <c r="B3" s="83"/>
      <c r="C3" s="83"/>
      <c r="D3" s="83"/>
      <c r="E3" s="83"/>
      <c r="F3" s="83"/>
    </row>
    <row r="4" spans="1:6" ht="51.75" customHeight="1" x14ac:dyDescent="0.25">
      <c r="A4" s="83"/>
      <c r="B4" s="83"/>
      <c r="C4" s="83"/>
      <c r="D4" s="83"/>
      <c r="E4" s="83"/>
      <c r="F4" s="83"/>
    </row>
    <row r="5" spans="1:6" x14ac:dyDescent="0.25">
      <c r="A5" s="84" t="s">
        <v>323</v>
      </c>
      <c r="B5" s="84"/>
      <c r="C5" s="84"/>
      <c r="D5" s="84"/>
      <c r="E5" s="84"/>
      <c r="F5" s="84"/>
    </row>
    <row r="6" spans="1:6" ht="15.75" thickBot="1" x14ac:dyDescent="0.3">
      <c r="A6" s="84"/>
      <c r="B6" s="84"/>
      <c r="C6" s="84"/>
      <c r="D6" s="84"/>
      <c r="E6" s="84"/>
      <c r="F6" s="84"/>
    </row>
    <row r="7" spans="1:6" ht="45.75" thickBot="1" x14ac:dyDescent="0.3">
      <c r="A7" s="5" t="s">
        <v>0</v>
      </c>
      <c r="B7" s="6" t="s">
        <v>1</v>
      </c>
      <c r="C7" s="6" t="s">
        <v>205</v>
      </c>
      <c r="D7" s="6" t="s">
        <v>3</v>
      </c>
      <c r="E7" s="6" t="s">
        <v>330</v>
      </c>
      <c r="F7" s="6" t="s">
        <v>4</v>
      </c>
    </row>
    <row r="8" spans="1:6" ht="25.5" customHeight="1" x14ac:dyDescent="0.25">
      <c r="A8" s="64" t="s">
        <v>5</v>
      </c>
      <c r="B8" s="101" t="s">
        <v>206</v>
      </c>
      <c r="C8" s="101"/>
      <c r="D8" s="101"/>
      <c r="E8" s="101"/>
      <c r="F8" s="101"/>
    </row>
    <row r="9" spans="1:6" ht="28.5" x14ac:dyDescent="0.25">
      <c r="A9" s="65">
        <v>1</v>
      </c>
      <c r="B9" s="8" t="s">
        <v>207</v>
      </c>
      <c r="C9" s="8" t="s">
        <v>8</v>
      </c>
      <c r="D9" s="8">
        <v>25</v>
      </c>
      <c r="E9" s="8"/>
      <c r="F9" s="8"/>
    </row>
    <row r="10" spans="1:6" ht="28.5" x14ac:dyDescent="0.25">
      <c r="A10" s="65">
        <v>2</v>
      </c>
      <c r="B10" s="8" t="s">
        <v>208</v>
      </c>
      <c r="C10" s="8" t="s">
        <v>53</v>
      </c>
      <c r="D10" s="8">
        <v>50</v>
      </c>
      <c r="E10" s="8"/>
      <c r="F10" s="8"/>
    </row>
    <row r="11" spans="1:6" x14ac:dyDescent="0.25">
      <c r="A11" s="65">
        <v>3</v>
      </c>
      <c r="B11" s="8" t="s">
        <v>209</v>
      </c>
      <c r="C11" s="8" t="s">
        <v>53</v>
      </c>
      <c r="D11" s="8">
        <v>25</v>
      </c>
      <c r="E11" s="8"/>
      <c r="F11" s="8"/>
    </row>
    <row r="12" spans="1:6" ht="57" x14ac:dyDescent="0.25">
      <c r="A12" s="65">
        <v>4</v>
      </c>
      <c r="B12" s="8" t="s">
        <v>210</v>
      </c>
      <c r="C12" s="8" t="s">
        <v>17</v>
      </c>
      <c r="D12" s="8">
        <v>100</v>
      </c>
      <c r="E12" s="8"/>
      <c r="F12" s="8"/>
    </row>
    <row r="13" spans="1:6" ht="28.5" x14ac:dyDescent="0.25">
      <c r="A13" s="65">
        <v>5</v>
      </c>
      <c r="B13" s="8" t="s">
        <v>211</v>
      </c>
      <c r="C13" s="8" t="s">
        <v>17</v>
      </c>
      <c r="D13" s="8">
        <v>250</v>
      </c>
      <c r="E13" s="8"/>
      <c r="F13" s="8"/>
    </row>
    <row r="14" spans="1:6" x14ac:dyDescent="0.25">
      <c r="A14" s="98"/>
      <c r="B14" s="99"/>
      <c r="C14" s="99"/>
      <c r="D14" s="99"/>
      <c r="E14" s="100"/>
      <c r="F14" s="42">
        <f>SUM(F9:F13)</f>
        <v>0</v>
      </c>
    </row>
    <row r="15" spans="1:6" x14ac:dyDescent="0.25">
      <c r="A15" s="66" t="s">
        <v>20</v>
      </c>
      <c r="B15" s="102" t="s">
        <v>212</v>
      </c>
      <c r="C15" s="102"/>
      <c r="D15" s="102"/>
      <c r="E15" s="102"/>
      <c r="F15" s="102"/>
    </row>
    <row r="16" spans="1:6" ht="28.5" x14ac:dyDescent="0.25">
      <c r="A16" s="65">
        <v>1</v>
      </c>
      <c r="B16" s="8" t="s">
        <v>213</v>
      </c>
      <c r="C16" s="8" t="s">
        <v>53</v>
      </c>
      <c r="D16" s="8">
        <v>25</v>
      </c>
      <c r="E16" s="8"/>
      <c r="F16" s="8"/>
    </row>
    <row r="17" spans="1:6" ht="28.5" x14ac:dyDescent="0.25">
      <c r="A17" s="65">
        <v>2</v>
      </c>
      <c r="B17" s="8" t="s">
        <v>214</v>
      </c>
      <c r="C17" s="8" t="s">
        <v>53</v>
      </c>
      <c r="D17" s="8">
        <v>25</v>
      </c>
      <c r="E17" s="8"/>
      <c r="F17" s="8"/>
    </row>
    <row r="18" spans="1:6" ht="28.5" x14ac:dyDescent="0.25">
      <c r="A18" s="65">
        <v>3</v>
      </c>
      <c r="B18" s="8" t="s">
        <v>215</v>
      </c>
      <c r="C18" s="8" t="s">
        <v>53</v>
      </c>
      <c r="D18" s="8">
        <v>3</v>
      </c>
      <c r="E18" s="8"/>
      <c r="F18" s="8"/>
    </row>
    <row r="19" spans="1:6" ht="28.5" x14ac:dyDescent="0.25">
      <c r="A19" s="65">
        <v>4</v>
      </c>
      <c r="B19" s="8" t="s">
        <v>216</v>
      </c>
      <c r="C19" s="8" t="s">
        <v>53</v>
      </c>
      <c r="D19" s="8">
        <v>25</v>
      </c>
      <c r="E19" s="8"/>
      <c r="F19" s="8"/>
    </row>
    <row r="20" spans="1:6" ht="28.5" x14ac:dyDescent="0.25">
      <c r="A20" s="65">
        <v>5</v>
      </c>
      <c r="B20" s="8" t="s">
        <v>217</v>
      </c>
      <c r="C20" s="8" t="s">
        <v>53</v>
      </c>
      <c r="D20" s="8">
        <v>3</v>
      </c>
      <c r="E20" s="8"/>
      <c r="F20" s="8"/>
    </row>
    <row r="21" spans="1:6" x14ac:dyDescent="0.25">
      <c r="A21" s="65">
        <v>6</v>
      </c>
      <c r="B21" s="8" t="s">
        <v>218</v>
      </c>
      <c r="C21" s="8" t="s">
        <v>53</v>
      </c>
      <c r="D21" s="8">
        <v>290</v>
      </c>
      <c r="E21" s="8"/>
      <c r="F21" s="8"/>
    </row>
    <row r="22" spans="1:6" ht="28.5" x14ac:dyDescent="0.25">
      <c r="A22" s="65">
        <v>7</v>
      </c>
      <c r="B22" s="8" t="s">
        <v>219</v>
      </c>
      <c r="C22" s="8" t="s">
        <v>53</v>
      </c>
      <c r="D22" s="8">
        <v>10</v>
      </c>
      <c r="E22" s="8"/>
      <c r="F22" s="8"/>
    </row>
    <row r="23" spans="1:6" ht="28.5" x14ac:dyDescent="0.25">
      <c r="A23" s="65">
        <v>8</v>
      </c>
      <c r="B23" s="8" t="s">
        <v>220</v>
      </c>
      <c r="C23" s="8" t="s">
        <v>53</v>
      </c>
      <c r="D23" s="8">
        <v>5</v>
      </c>
      <c r="E23" s="8"/>
      <c r="F23" s="8"/>
    </row>
    <row r="24" spans="1:6" ht="28.5" x14ac:dyDescent="0.25">
      <c r="A24" s="65">
        <v>9</v>
      </c>
      <c r="B24" s="8" t="s">
        <v>221</v>
      </c>
      <c r="C24" s="8" t="s">
        <v>53</v>
      </c>
      <c r="D24" s="8">
        <v>5</v>
      </c>
      <c r="E24" s="8"/>
      <c r="F24" s="8"/>
    </row>
    <row r="25" spans="1:6" ht="28.5" x14ac:dyDescent="0.25">
      <c r="A25" s="65">
        <v>10</v>
      </c>
      <c r="B25" s="8" t="s">
        <v>222</v>
      </c>
      <c r="C25" s="8" t="s">
        <v>53</v>
      </c>
      <c r="D25" s="8">
        <v>3</v>
      </c>
      <c r="E25" s="8"/>
      <c r="F25" s="8"/>
    </row>
    <row r="26" spans="1:6" ht="28.5" x14ac:dyDescent="0.25">
      <c r="A26" s="65">
        <v>11</v>
      </c>
      <c r="B26" s="8" t="s">
        <v>223</v>
      </c>
      <c r="C26" s="8" t="s">
        <v>53</v>
      </c>
      <c r="D26" s="8">
        <v>3</v>
      </c>
      <c r="E26" s="8"/>
      <c r="F26" s="8"/>
    </row>
    <row r="27" spans="1:6" ht="28.5" x14ac:dyDescent="0.25">
      <c r="A27" s="65">
        <v>12</v>
      </c>
      <c r="B27" s="8" t="s">
        <v>224</v>
      </c>
      <c r="C27" s="8" t="s">
        <v>8</v>
      </c>
      <c r="D27" s="8">
        <v>3</v>
      </c>
      <c r="E27" s="8"/>
      <c r="F27" s="8"/>
    </row>
    <row r="28" spans="1:6" ht="28.5" x14ac:dyDescent="0.25">
      <c r="A28" s="65">
        <v>13</v>
      </c>
      <c r="B28" s="8" t="s">
        <v>225</v>
      </c>
      <c r="C28" s="8" t="s">
        <v>8</v>
      </c>
      <c r="D28" s="8">
        <v>3</v>
      </c>
      <c r="E28" s="8"/>
      <c r="F28" s="8"/>
    </row>
    <row r="29" spans="1:6" x14ac:dyDescent="0.25">
      <c r="A29" s="65">
        <v>14</v>
      </c>
      <c r="B29" s="8" t="s">
        <v>226</v>
      </c>
      <c r="C29" s="8" t="s">
        <v>17</v>
      </c>
      <c r="D29" s="8">
        <v>6</v>
      </c>
      <c r="E29" s="8"/>
      <c r="F29" s="8"/>
    </row>
    <row r="30" spans="1:6" x14ac:dyDescent="0.25">
      <c r="A30" s="98"/>
      <c r="B30" s="99"/>
      <c r="C30" s="99"/>
      <c r="D30" s="99"/>
      <c r="E30" s="100"/>
      <c r="F30" s="42">
        <f>SUM(F16:F29)</f>
        <v>0</v>
      </c>
    </row>
    <row r="31" spans="1:6" x14ac:dyDescent="0.25">
      <c r="A31" s="66" t="s">
        <v>44</v>
      </c>
      <c r="B31" s="102" t="s">
        <v>227</v>
      </c>
      <c r="C31" s="102"/>
      <c r="D31" s="102"/>
      <c r="E31" s="102"/>
      <c r="F31" s="102"/>
    </row>
    <row r="32" spans="1:6" ht="28.5" x14ac:dyDescent="0.25">
      <c r="A32" s="65">
        <v>1</v>
      </c>
      <c r="B32" s="8" t="s">
        <v>228</v>
      </c>
      <c r="C32" s="8" t="s">
        <v>17</v>
      </c>
      <c r="D32" s="8">
        <v>10</v>
      </c>
      <c r="E32" s="8"/>
      <c r="F32" s="8"/>
    </row>
    <row r="33" spans="1:6" ht="28.5" x14ac:dyDescent="0.25">
      <c r="A33" s="65">
        <v>2</v>
      </c>
      <c r="B33" s="8" t="s">
        <v>229</v>
      </c>
      <c r="C33" s="8" t="s">
        <v>17</v>
      </c>
      <c r="D33" s="8">
        <v>5</v>
      </c>
      <c r="E33" s="8"/>
      <c r="F33" s="8"/>
    </row>
    <row r="34" spans="1:6" ht="57" x14ac:dyDescent="0.25">
      <c r="A34" s="65">
        <v>3</v>
      </c>
      <c r="B34" s="8" t="s">
        <v>230</v>
      </c>
      <c r="C34" s="8" t="s">
        <v>231</v>
      </c>
      <c r="D34" s="67">
        <v>8</v>
      </c>
      <c r="E34" s="8"/>
      <c r="F34" s="8"/>
    </row>
    <row r="35" spans="1:6" x14ac:dyDescent="0.25">
      <c r="A35" s="65">
        <v>4</v>
      </c>
      <c r="B35" s="8" t="s">
        <v>232</v>
      </c>
      <c r="C35" s="8" t="s">
        <v>231</v>
      </c>
      <c r="D35" s="67">
        <v>20</v>
      </c>
      <c r="E35" s="8"/>
      <c r="F35" s="8"/>
    </row>
    <row r="36" spans="1:6" ht="28.5" x14ac:dyDescent="0.25">
      <c r="A36" s="65">
        <v>5</v>
      </c>
      <c r="B36" s="8" t="s">
        <v>233</v>
      </c>
      <c r="C36" s="8" t="s">
        <v>234</v>
      </c>
      <c r="D36" s="67">
        <v>10</v>
      </c>
      <c r="E36" s="8"/>
      <c r="F36" s="8"/>
    </row>
    <row r="37" spans="1:6" x14ac:dyDescent="0.25">
      <c r="A37" s="98"/>
      <c r="B37" s="99"/>
      <c r="C37" s="99"/>
      <c r="D37" s="99"/>
      <c r="E37" s="100"/>
      <c r="F37" s="42">
        <f>SUM(F32:F36)</f>
        <v>0</v>
      </c>
    </row>
    <row r="38" spans="1:6" ht="34.5" customHeight="1" x14ac:dyDescent="0.25">
      <c r="A38" s="66" t="s">
        <v>50</v>
      </c>
      <c r="B38" s="103" t="s">
        <v>235</v>
      </c>
      <c r="C38" s="99"/>
      <c r="D38" s="99"/>
      <c r="E38" s="99"/>
      <c r="F38" s="100"/>
    </row>
    <row r="39" spans="1:6" x14ac:dyDescent="0.25">
      <c r="A39" s="65">
        <v>1</v>
      </c>
      <c r="B39" s="8" t="s">
        <v>236</v>
      </c>
      <c r="C39" s="8" t="s">
        <v>53</v>
      </c>
      <c r="D39" s="8">
        <v>25</v>
      </c>
      <c r="E39" s="8"/>
      <c r="F39" s="8"/>
    </row>
    <row r="40" spans="1:6" x14ac:dyDescent="0.25">
      <c r="A40" s="65">
        <v>2</v>
      </c>
      <c r="B40" s="8" t="s">
        <v>237</v>
      </c>
      <c r="C40" s="8" t="s">
        <v>53</v>
      </c>
      <c r="D40" s="8">
        <v>10</v>
      </c>
      <c r="E40" s="8"/>
      <c r="F40" s="8"/>
    </row>
    <row r="41" spans="1:6" x14ac:dyDescent="0.25">
      <c r="A41" s="65">
        <v>3</v>
      </c>
      <c r="B41" s="8" t="s">
        <v>238</v>
      </c>
      <c r="C41" s="8" t="s">
        <v>53</v>
      </c>
      <c r="D41" s="8">
        <v>10</v>
      </c>
      <c r="E41" s="8"/>
      <c r="F41" s="8"/>
    </row>
    <row r="42" spans="1:6" x14ac:dyDescent="0.25">
      <c r="A42" s="65">
        <v>4</v>
      </c>
      <c r="B42" s="8" t="s">
        <v>239</v>
      </c>
      <c r="C42" s="8" t="s">
        <v>53</v>
      </c>
      <c r="D42" s="8">
        <v>10</v>
      </c>
      <c r="E42" s="8"/>
      <c r="F42" s="8"/>
    </row>
    <row r="43" spans="1:6" x14ac:dyDescent="0.25">
      <c r="A43" s="65">
        <v>5</v>
      </c>
      <c r="B43" s="8" t="s">
        <v>240</v>
      </c>
      <c r="C43" s="8" t="s">
        <v>53</v>
      </c>
      <c r="D43" s="8">
        <v>10</v>
      </c>
      <c r="E43" s="8"/>
      <c r="F43" s="8"/>
    </row>
    <row r="44" spans="1:6" x14ac:dyDescent="0.25">
      <c r="A44" s="65">
        <v>6</v>
      </c>
      <c r="B44" s="8" t="s">
        <v>241</v>
      </c>
      <c r="C44" s="8" t="s">
        <v>53</v>
      </c>
      <c r="D44" s="8">
        <v>1</v>
      </c>
      <c r="E44" s="8"/>
      <c r="F44" s="8"/>
    </row>
    <row r="45" spans="1:6" x14ac:dyDescent="0.25">
      <c r="A45" s="65">
        <v>7</v>
      </c>
      <c r="B45" s="8" t="s">
        <v>242</v>
      </c>
      <c r="C45" s="8" t="s">
        <v>53</v>
      </c>
      <c r="D45" s="8">
        <v>1</v>
      </c>
      <c r="E45" s="8"/>
      <c r="F45" s="8"/>
    </row>
    <row r="46" spans="1:6" x14ac:dyDescent="0.25">
      <c r="A46" s="65">
        <v>8</v>
      </c>
      <c r="B46" s="8" t="s">
        <v>243</v>
      </c>
      <c r="C46" s="8" t="s">
        <v>53</v>
      </c>
      <c r="D46" s="8">
        <v>1</v>
      </c>
      <c r="E46" s="8"/>
      <c r="F46" s="8"/>
    </row>
    <row r="47" spans="1:6" x14ac:dyDescent="0.25">
      <c r="A47" s="65">
        <v>9</v>
      </c>
      <c r="B47" s="8" t="s">
        <v>244</v>
      </c>
      <c r="C47" s="8" t="s">
        <v>53</v>
      </c>
      <c r="D47" s="8">
        <v>1</v>
      </c>
      <c r="E47" s="8"/>
      <c r="F47" s="8"/>
    </row>
    <row r="48" spans="1:6" x14ac:dyDescent="0.25">
      <c r="A48" s="65">
        <v>10</v>
      </c>
      <c r="B48" s="8" t="s">
        <v>245</v>
      </c>
      <c r="C48" s="8" t="s">
        <v>53</v>
      </c>
      <c r="D48" s="8">
        <v>1</v>
      </c>
      <c r="E48" s="8"/>
      <c r="F48" s="8"/>
    </row>
    <row r="49" spans="1:6" x14ac:dyDescent="0.25">
      <c r="A49" s="65">
        <v>11</v>
      </c>
      <c r="B49" s="8" t="s">
        <v>246</v>
      </c>
      <c r="C49" s="8" t="s">
        <v>53</v>
      </c>
      <c r="D49" s="8">
        <v>1</v>
      </c>
      <c r="E49" s="8"/>
      <c r="F49" s="8"/>
    </row>
    <row r="50" spans="1:6" x14ac:dyDescent="0.25">
      <c r="A50" s="65">
        <v>12</v>
      </c>
      <c r="B50" s="8" t="s">
        <v>247</v>
      </c>
      <c r="C50" s="8" t="s">
        <v>53</v>
      </c>
      <c r="D50" s="8">
        <v>1</v>
      </c>
      <c r="E50" s="8"/>
      <c r="F50" s="8"/>
    </row>
    <row r="51" spans="1:6" x14ac:dyDescent="0.25">
      <c r="A51" s="98"/>
      <c r="B51" s="99"/>
      <c r="C51" s="99"/>
      <c r="D51" s="99"/>
      <c r="E51" s="100"/>
      <c r="F51" s="42">
        <f>SUM(F39:F50)</f>
        <v>0</v>
      </c>
    </row>
    <row r="52" spans="1:6" ht="44.25" customHeight="1" x14ac:dyDescent="0.25">
      <c r="A52" s="66" t="s">
        <v>95</v>
      </c>
      <c r="B52" s="103" t="s">
        <v>248</v>
      </c>
      <c r="C52" s="99"/>
      <c r="D52" s="99"/>
      <c r="E52" s="99"/>
      <c r="F52" s="100"/>
    </row>
    <row r="53" spans="1:6" x14ac:dyDescent="0.25">
      <c r="A53" s="65">
        <v>1</v>
      </c>
      <c r="B53" s="8" t="s">
        <v>236</v>
      </c>
      <c r="C53" s="8" t="s">
        <v>53</v>
      </c>
      <c r="D53" s="8">
        <v>50</v>
      </c>
      <c r="E53" s="8"/>
      <c r="F53" s="8"/>
    </row>
    <row r="54" spans="1:6" x14ac:dyDescent="0.25">
      <c r="A54" s="65">
        <v>2</v>
      </c>
      <c r="B54" s="8" t="s">
        <v>237</v>
      </c>
      <c r="C54" s="8" t="s">
        <v>53</v>
      </c>
      <c r="D54" s="8">
        <v>10</v>
      </c>
      <c r="E54" s="8"/>
      <c r="F54" s="8"/>
    </row>
    <row r="55" spans="1:6" x14ac:dyDescent="0.25">
      <c r="A55" s="65">
        <v>3</v>
      </c>
      <c r="B55" s="8" t="s">
        <v>249</v>
      </c>
      <c r="C55" s="8" t="s">
        <v>53</v>
      </c>
      <c r="D55" s="8">
        <v>20</v>
      </c>
      <c r="E55" s="8"/>
      <c r="F55" s="8"/>
    </row>
    <row r="56" spans="1:6" x14ac:dyDescent="0.25">
      <c r="A56" s="65">
        <v>4</v>
      </c>
      <c r="B56" s="8" t="s">
        <v>250</v>
      </c>
      <c r="C56" s="8" t="s">
        <v>53</v>
      </c>
      <c r="D56" s="8">
        <v>3</v>
      </c>
      <c r="E56" s="8"/>
      <c r="F56" s="8"/>
    </row>
    <row r="57" spans="1:6" x14ac:dyDescent="0.25">
      <c r="A57" s="65">
        <v>5</v>
      </c>
      <c r="B57" s="8" t="s">
        <v>251</v>
      </c>
      <c r="C57" s="8" t="s">
        <v>53</v>
      </c>
      <c r="D57" s="8">
        <v>3</v>
      </c>
      <c r="E57" s="8"/>
      <c r="F57" s="8"/>
    </row>
    <row r="58" spans="1:6" x14ac:dyDescent="0.25">
      <c r="A58" s="65">
        <v>6</v>
      </c>
      <c r="B58" s="8" t="s">
        <v>252</v>
      </c>
      <c r="C58" s="8" t="s">
        <v>53</v>
      </c>
      <c r="D58" s="8">
        <v>3</v>
      </c>
      <c r="E58" s="8"/>
      <c r="F58" s="8"/>
    </row>
    <row r="59" spans="1:6" x14ac:dyDescent="0.25">
      <c r="A59" s="98"/>
      <c r="B59" s="99"/>
      <c r="C59" s="99"/>
      <c r="D59" s="99"/>
      <c r="E59" s="100"/>
      <c r="F59" s="42">
        <f>SUM(F53:F58)</f>
        <v>0</v>
      </c>
    </row>
    <row r="60" spans="1:6" ht="23.25" customHeight="1" x14ac:dyDescent="0.25">
      <c r="A60" s="66" t="s">
        <v>162</v>
      </c>
      <c r="B60" s="102" t="s">
        <v>253</v>
      </c>
      <c r="C60" s="102"/>
      <c r="D60" s="102"/>
      <c r="E60" s="102"/>
      <c r="F60" s="102"/>
    </row>
    <row r="61" spans="1:6" x14ac:dyDescent="0.25">
      <c r="A61" s="65">
        <v>1</v>
      </c>
      <c r="B61" s="8" t="s">
        <v>254</v>
      </c>
      <c r="C61" s="8" t="s">
        <v>53</v>
      </c>
      <c r="D61" s="8">
        <v>5</v>
      </c>
      <c r="E61" s="8"/>
      <c r="F61" s="8"/>
    </row>
    <row r="62" spans="1:6" x14ac:dyDescent="0.25">
      <c r="A62" s="65">
        <v>2</v>
      </c>
      <c r="B62" s="8" t="s">
        <v>238</v>
      </c>
      <c r="C62" s="8" t="s">
        <v>53</v>
      </c>
      <c r="D62" s="8">
        <v>5</v>
      </c>
      <c r="E62" s="8"/>
      <c r="F62" s="8"/>
    </row>
    <row r="63" spans="1:6" x14ac:dyDescent="0.25">
      <c r="A63" s="65">
        <v>3</v>
      </c>
      <c r="B63" s="8" t="s">
        <v>240</v>
      </c>
      <c r="C63" s="8" t="s">
        <v>53</v>
      </c>
      <c r="D63" s="8">
        <v>5</v>
      </c>
      <c r="E63" s="8"/>
      <c r="F63" s="8"/>
    </row>
    <row r="64" spans="1:6" x14ac:dyDescent="0.25">
      <c r="A64" s="65">
        <v>4</v>
      </c>
      <c r="B64" s="8" t="s">
        <v>241</v>
      </c>
      <c r="C64" s="8" t="s">
        <v>53</v>
      </c>
      <c r="D64" s="8">
        <v>3</v>
      </c>
      <c r="E64" s="8"/>
      <c r="F64" s="8"/>
    </row>
    <row r="65" spans="1:6" x14ac:dyDescent="0.25">
      <c r="A65" s="65">
        <v>5</v>
      </c>
      <c r="B65" s="8" t="s">
        <v>242</v>
      </c>
      <c r="C65" s="8" t="s">
        <v>53</v>
      </c>
      <c r="D65" s="8">
        <v>3</v>
      </c>
      <c r="E65" s="8"/>
      <c r="F65" s="8"/>
    </row>
    <row r="66" spans="1:6" x14ac:dyDescent="0.25">
      <c r="A66" s="65">
        <v>6</v>
      </c>
      <c r="B66" s="8" t="s">
        <v>244</v>
      </c>
      <c r="C66" s="8" t="s">
        <v>53</v>
      </c>
      <c r="D66" s="8">
        <v>3</v>
      </c>
      <c r="E66" s="8"/>
      <c r="F66" s="8"/>
    </row>
    <row r="67" spans="1:6" x14ac:dyDescent="0.25">
      <c r="A67" s="65">
        <v>7</v>
      </c>
      <c r="B67" s="8" t="s">
        <v>246</v>
      </c>
      <c r="C67" s="8" t="s">
        <v>53</v>
      </c>
      <c r="D67" s="8">
        <v>3</v>
      </c>
      <c r="E67" s="8"/>
      <c r="F67" s="8"/>
    </row>
    <row r="68" spans="1:6" x14ac:dyDescent="0.25">
      <c r="A68" s="65">
        <v>8</v>
      </c>
      <c r="B68" s="8" t="s">
        <v>247</v>
      </c>
      <c r="C68" s="8" t="s">
        <v>53</v>
      </c>
      <c r="D68" s="8">
        <v>3</v>
      </c>
      <c r="E68" s="8"/>
      <c r="F68" s="8"/>
    </row>
    <row r="69" spans="1:6" x14ac:dyDescent="0.25">
      <c r="A69" s="98"/>
      <c r="B69" s="99"/>
      <c r="C69" s="99"/>
      <c r="D69" s="99"/>
      <c r="E69" s="100"/>
      <c r="F69" s="68">
        <f>SUM(F61:F68)</f>
        <v>0</v>
      </c>
    </row>
    <row r="70" spans="1:6" x14ac:dyDescent="0.25">
      <c r="A70" s="28" t="s">
        <v>179</v>
      </c>
      <c r="B70" s="104" t="s">
        <v>255</v>
      </c>
      <c r="C70" s="105"/>
      <c r="D70" s="105"/>
      <c r="E70" s="105"/>
      <c r="F70" s="105"/>
    </row>
    <row r="71" spans="1:6" x14ac:dyDescent="0.25">
      <c r="A71" s="65">
        <v>1</v>
      </c>
      <c r="B71" s="31" t="s">
        <v>236</v>
      </c>
      <c r="C71" s="8" t="s">
        <v>41</v>
      </c>
      <c r="D71" s="8">
        <v>5</v>
      </c>
      <c r="E71" s="8"/>
      <c r="F71" s="8"/>
    </row>
    <row r="72" spans="1:6" x14ac:dyDescent="0.25">
      <c r="A72" s="65">
        <v>2</v>
      </c>
      <c r="B72" s="31" t="s">
        <v>238</v>
      </c>
      <c r="C72" s="8" t="s">
        <v>41</v>
      </c>
      <c r="D72" s="8">
        <v>5</v>
      </c>
      <c r="E72" s="8"/>
      <c r="F72" s="8"/>
    </row>
    <row r="73" spans="1:6" x14ac:dyDescent="0.25">
      <c r="A73" s="65">
        <v>3</v>
      </c>
      <c r="B73" s="31" t="s">
        <v>250</v>
      </c>
      <c r="C73" s="8" t="s">
        <v>41</v>
      </c>
      <c r="D73" s="8">
        <v>5</v>
      </c>
      <c r="E73" s="8"/>
      <c r="F73" s="8"/>
    </row>
    <row r="74" spans="1:6" x14ac:dyDescent="0.25">
      <c r="A74" s="65">
        <v>4</v>
      </c>
      <c r="B74" s="31" t="s">
        <v>251</v>
      </c>
      <c r="C74" s="8" t="s">
        <v>41</v>
      </c>
      <c r="D74" s="8">
        <v>3</v>
      </c>
      <c r="E74" s="8"/>
      <c r="F74" s="8"/>
    </row>
    <row r="75" spans="1:6" x14ac:dyDescent="0.25">
      <c r="A75" s="65">
        <v>5</v>
      </c>
      <c r="B75" s="31" t="s">
        <v>252</v>
      </c>
      <c r="C75" s="8" t="s">
        <v>41</v>
      </c>
      <c r="D75" s="8">
        <v>3</v>
      </c>
      <c r="E75" s="8"/>
      <c r="F75" s="8"/>
    </row>
    <row r="76" spans="1:6" x14ac:dyDescent="0.25">
      <c r="A76" s="65"/>
      <c r="B76" s="38"/>
      <c r="C76" s="69"/>
      <c r="D76" s="69"/>
      <c r="E76" s="69"/>
      <c r="F76" s="68">
        <f>SUM(F71:F75)</f>
        <v>0</v>
      </c>
    </row>
    <row r="77" spans="1:6" x14ac:dyDescent="0.25">
      <c r="A77" s="28" t="s">
        <v>187</v>
      </c>
      <c r="B77" s="104" t="s">
        <v>256</v>
      </c>
      <c r="C77" s="105"/>
      <c r="D77" s="105"/>
      <c r="E77" s="105"/>
      <c r="F77" s="105"/>
    </row>
    <row r="78" spans="1:6" x14ac:dyDescent="0.25">
      <c r="A78" s="65">
        <v>1</v>
      </c>
      <c r="B78" s="31" t="s">
        <v>236</v>
      </c>
      <c r="C78" s="8" t="s">
        <v>41</v>
      </c>
      <c r="D78" s="8">
        <v>5</v>
      </c>
      <c r="E78" s="8"/>
      <c r="F78" s="8"/>
    </row>
    <row r="79" spans="1:6" x14ac:dyDescent="0.25">
      <c r="A79" s="65">
        <v>2</v>
      </c>
      <c r="B79" s="31" t="s">
        <v>238</v>
      </c>
      <c r="C79" s="8" t="s">
        <v>41</v>
      </c>
      <c r="D79" s="8">
        <v>5</v>
      </c>
      <c r="E79" s="8"/>
      <c r="F79" s="8"/>
    </row>
    <row r="80" spans="1:6" x14ac:dyDescent="0.25">
      <c r="A80" s="65">
        <v>3</v>
      </c>
      <c r="B80" s="31" t="s">
        <v>250</v>
      </c>
      <c r="C80" s="8" t="s">
        <v>41</v>
      </c>
      <c r="D80" s="8">
        <v>5</v>
      </c>
      <c r="E80" s="8"/>
      <c r="F80" s="8"/>
    </row>
    <row r="81" spans="1:6" x14ac:dyDescent="0.25">
      <c r="A81" s="65">
        <v>4</v>
      </c>
      <c r="B81" s="31" t="s">
        <v>251</v>
      </c>
      <c r="C81" s="8" t="s">
        <v>41</v>
      </c>
      <c r="D81" s="8">
        <v>3</v>
      </c>
      <c r="E81" s="8"/>
      <c r="F81" s="8"/>
    </row>
    <row r="82" spans="1:6" x14ac:dyDescent="0.25">
      <c r="A82" s="65">
        <v>5</v>
      </c>
      <c r="B82" s="31" t="s">
        <v>252</v>
      </c>
      <c r="C82" s="8" t="s">
        <v>41</v>
      </c>
      <c r="D82" s="8">
        <v>2</v>
      </c>
      <c r="E82" s="8"/>
      <c r="F82" s="8"/>
    </row>
    <row r="83" spans="1:6" x14ac:dyDescent="0.25">
      <c r="A83" s="65"/>
      <c r="B83" s="38"/>
      <c r="C83" s="69"/>
      <c r="D83" s="69"/>
      <c r="E83" s="69"/>
      <c r="F83" s="68">
        <f>SUM(F78:F82)</f>
        <v>0</v>
      </c>
    </row>
    <row r="84" spans="1:6" x14ac:dyDescent="0.25">
      <c r="A84" s="28" t="s">
        <v>257</v>
      </c>
      <c r="B84" s="104" t="s">
        <v>258</v>
      </c>
      <c r="C84" s="106"/>
      <c r="D84" s="106"/>
      <c r="E84" s="106"/>
      <c r="F84" s="106"/>
    </row>
    <row r="85" spans="1:6" x14ac:dyDescent="0.25">
      <c r="A85" s="65">
        <v>1</v>
      </c>
      <c r="B85" s="31" t="s">
        <v>259</v>
      </c>
      <c r="C85" s="8" t="s">
        <v>41</v>
      </c>
      <c r="D85" s="8">
        <v>3</v>
      </c>
      <c r="E85" s="8"/>
      <c r="F85" s="8"/>
    </row>
    <row r="86" spans="1:6" x14ac:dyDescent="0.25">
      <c r="A86" s="65">
        <v>2</v>
      </c>
      <c r="B86" s="31" t="s">
        <v>260</v>
      </c>
      <c r="C86" s="8" t="s">
        <v>41</v>
      </c>
      <c r="D86" s="8">
        <v>3</v>
      </c>
      <c r="E86" s="8"/>
      <c r="F86" s="8"/>
    </row>
    <row r="87" spans="1:6" x14ac:dyDescent="0.25">
      <c r="A87" s="65">
        <v>3</v>
      </c>
      <c r="B87" s="31" t="s">
        <v>261</v>
      </c>
      <c r="C87" s="8" t="s">
        <v>41</v>
      </c>
      <c r="D87" s="8">
        <v>2</v>
      </c>
      <c r="E87" s="8"/>
      <c r="F87" s="8"/>
    </row>
    <row r="88" spans="1:6" x14ac:dyDescent="0.25">
      <c r="A88" s="65">
        <v>4</v>
      </c>
      <c r="B88" s="31" t="s">
        <v>262</v>
      </c>
      <c r="C88" s="8" t="s">
        <v>41</v>
      </c>
      <c r="D88" s="8">
        <v>1</v>
      </c>
      <c r="E88" s="8"/>
      <c r="F88" s="8"/>
    </row>
    <row r="89" spans="1:6" x14ac:dyDescent="0.25">
      <c r="A89" s="65">
        <v>5</v>
      </c>
      <c r="B89" s="31" t="s">
        <v>263</v>
      </c>
      <c r="C89" s="8" t="s">
        <v>41</v>
      </c>
      <c r="D89" s="8">
        <v>1</v>
      </c>
      <c r="E89" s="8"/>
      <c r="F89" s="8"/>
    </row>
    <row r="90" spans="1:6" x14ac:dyDescent="0.25">
      <c r="A90" s="98"/>
      <c r="B90" s="99"/>
      <c r="C90" s="99"/>
      <c r="D90" s="99"/>
      <c r="E90" s="100"/>
      <c r="F90" s="42">
        <f>SUM(F85:F89)</f>
        <v>0</v>
      </c>
    </row>
    <row r="91" spans="1:6" x14ac:dyDescent="0.25">
      <c r="A91" s="28" t="s">
        <v>264</v>
      </c>
      <c r="B91" s="104" t="s">
        <v>265</v>
      </c>
      <c r="C91" s="106"/>
      <c r="D91" s="106"/>
      <c r="E91" s="106"/>
      <c r="F91" s="106"/>
    </row>
    <row r="92" spans="1:6" x14ac:dyDescent="0.25">
      <c r="A92" s="65">
        <v>1</v>
      </c>
      <c r="B92" s="31" t="s">
        <v>236</v>
      </c>
      <c r="C92" s="8" t="s">
        <v>41</v>
      </c>
      <c r="D92" s="8">
        <v>20</v>
      </c>
      <c r="E92" s="8"/>
      <c r="F92" s="8"/>
    </row>
    <row r="93" spans="1:6" x14ac:dyDescent="0.25">
      <c r="A93" s="65">
        <v>2</v>
      </c>
      <c r="B93" s="31" t="s">
        <v>238</v>
      </c>
      <c r="C93" s="8" t="s">
        <v>41</v>
      </c>
      <c r="D93" s="8">
        <v>2</v>
      </c>
      <c r="E93" s="8"/>
      <c r="F93" s="70"/>
    </row>
    <row r="94" spans="1:6" x14ac:dyDescent="0.25">
      <c r="A94" s="65">
        <v>3</v>
      </c>
      <c r="B94" s="31" t="s">
        <v>250</v>
      </c>
      <c r="C94" s="8" t="s">
        <v>41</v>
      </c>
      <c r="D94" s="8">
        <v>1</v>
      </c>
      <c r="E94" s="8"/>
      <c r="F94" s="70"/>
    </row>
    <row r="95" spans="1:6" x14ac:dyDescent="0.25">
      <c r="A95" s="65">
        <v>4</v>
      </c>
      <c r="B95" s="31" t="s">
        <v>251</v>
      </c>
      <c r="C95" s="8" t="s">
        <v>41</v>
      </c>
      <c r="D95" s="8">
        <v>1</v>
      </c>
      <c r="E95" s="8"/>
      <c r="F95" s="70"/>
    </row>
    <row r="96" spans="1:6" x14ac:dyDescent="0.25">
      <c r="A96" s="71"/>
      <c r="B96" s="38"/>
      <c r="C96" s="69"/>
      <c r="D96" s="69"/>
      <c r="E96" s="72"/>
      <c r="F96" s="42">
        <f>SUM(F92:F95)</f>
        <v>0</v>
      </c>
    </row>
    <row r="97" spans="1:6" x14ac:dyDescent="0.25">
      <c r="A97" s="28" t="s">
        <v>266</v>
      </c>
      <c r="B97" s="104" t="s">
        <v>267</v>
      </c>
      <c r="C97" s="106"/>
      <c r="D97" s="106"/>
      <c r="E97" s="106"/>
      <c r="F97" s="106"/>
    </row>
    <row r="98" spans="1:6" x14ac:dyDescent="0.25">
      <c r="A98" s="29">
        <v>1</v>
      </c>
      <c r="B98" s="31" t="s">
        <v>268</v>
      </c>
      <c r="C98" s="73" t="s">
        <v>41</v>
      </c>
      <c r="D98" s="8">
        <v>1</v>
      </c>
      <c r="E98" s="74"/>
      <c r="F98" s="74"/>
    </row>
    <row r="99" spans="1:6" x14ac:dyDescent="0.25">
      <c r="A99" s="65">
        <v>2</v>
      </c>
      <c r="B99" s="31" t="s">
        <v>269</v>
      </c>
      <c r="C99" s="8" t="s">
        <v>41</v>
      </c>
      <c r="D99" s="8">
        <v>1</v>
      </c>
      <c r="E99" s="8"/>
      <c r="F99" s="70"/>
    </row>
    <row r="100" spans="1:6" x14ac:dyDescent="0.25">
      <c r="A100" s="29">
        <v>3</v>
      </c>
      <c r="B100" s="31" t="s">
        <v>270</v>
      </c>
      <c r="C100" s="8" t="s">
        <v>41</v>
      </c>
      <c r="D100" s="8">
        <v>1</v>
      </c>
      <c r="E100" s="8"/>
      <c r="F100" s="70"/>
    </row>
    <row r="101" spans="1:6" x14ac:dyDescent="0.25">
      <c r="A101" s="36"/>
      <c r="B101" s="38"/>
      <c r="C101" s="69"/>
      <c r="D101" s="69"/>
      <c r="E101" s="72"/>
      <c r="F101" s="42">
        <f>SUM(F98:F100)</f>
        <v>0</v>
      </c>
    </row>
    <row r="102" spans="1:6" x14ac:dyDescent="0.25">
      <c r="A102" s="28" t="s">
        <v>271</v>
      </c>
      <c r="B102" s="104" t="s">
        <v>272</v>
      </c>
      <c r="C102" s="105"/>
      <c r="D102" s="105"/>
      <c r="E102" s="105"/>
      <c r="F102" s="105"/>
    </row>
    <row r="103" spans="1:6" x14ac:dyDescent="0.25">
      <c r="A103" s="65">
        <v>1</v>
      </c>
      <c r="B103" s="31" t="s">
        <v>236</v>
      </c>
      <c r="C103" s="8" t="s">
        <v>41</v>
      </c>
      <c r="D103" s="8">
        <v>2</v>
      </c>
      <c r="E103" s="8"/>
      <c r="F103" s="70"/>
    </row>
    <row r="104" spans="1:6" x14ac:dyDescent="0.25">
      <c r="A104" s="65">
        <v>2</v>
      </c>
      <c r="B104" s="31" t="s">
        <v>238</v>
      </c>
      <c r="C104" s="8" t="s">
        <v>41</v>
      </c>
      <c r="D104" s="8">
        <v>1</v>
      </c>
      <c r="E104" s="8"/>
      <c r="F104" s="70"/>
    </row>
    <row r="105" spans="1:6" x14ac:dyDescent="0.25">
      <c r="A105" s="65">
        <v>3</v>
      </c>
      <c r="B105" s="31" t="s">
        <v>250</v>
      </c>
      <c r="C105" s="8" t="s">
        <v>41</v>
      </c>
      <c r="D105" s="8">
        <v>1</v>
      </c>
      <c r="E105" s="8"/>
      <c r="F105" s="70"/>
    </row>
    <row r="106" spans="1:6" x14ac:dyDescent="0.25">
      <c r="A106" s="65">
        <v>4</v>
      </c>
      <c r="B106" s="31" t="s">
        <v>251</v>
      </c>
      <c r="C106" s="8" t="s">
        <v>41</v>
      </c>
      <c r="D106" s="8">
        <v>1</v>
      </c>
      <c r="E106" s="8"/>
      <c r="F106" s="70"/>
    </row>
    <row r="107" spans="1:6" x14ac:dyDescent="0.25">
      <c r="A107" s="98"/>
      <c r="B107" s="107"/>
      <c r="C107" s="107"/>
      <c r="D107" s="107"/>
      <c r="E107" s="108"/>
      <c r="F107" s="42">
        <f>SUM(F103:F106)</f>
        <v>0</v>
      </c>
    </row>
    <row r="108" spans="1:6" x14ac:dyDescent="0.25">
      <c r="A108" s="28" t="s">
        <v>273</v>
      </c>
      <c r="B108" s="104" t="s">
        <v>274</v>
      </c>
      <c r="C108" s="105"/>
      <c r="D108" s="105"/>
      <c r="E108" s="105"/>
      <c r="F108" s="105"/>
    </row>
    <row r="109" spans="1:6" x14ac:dyDescent="0.25">
      <c r="A109" s="65">
        <v>1</v>
      </c>
      <c r="B109" s="31" t="s">
        <v>236</v>
      </c>
      <c r="C109" s="8" t="s">
        <v>41</v>
      </c>
      <c r="D109" s="8">
        <v>20</v>
      </c>
      <c r="E109" s="8"/>
      <c r="F109" s="70"/>
    </row>
    <row r="110" spans="1:6" x14ac:dyDescent="0.25">
      <c r="A110" s="98"/>
      <c r="B110" s="107"/>
      <c r="C110" s="107"/>
      <c r="D110" s="107"/>
      <c r="E110" s="108"/>
      <c r="F110" s="42">
        <f>SUM(F109)</f>
        <v>0</v>
      </c>
    </row>
    <row r="111" spans="1:6" x14ac:dyDescent="0.25">
      <c r="A111" s="66" t="s">
        <v>275</v>
      </c>
      <c r="B111" s="103" t="s">
        <v>276</v>
      </c>
      <c r="C111" s="113"/>
      <c r="D111" s="113"/>
      <c r="E111" s="113"/>
      <c r="F111" s="113"/>
    </row>
    <row r="112" spans="1:6" ht="28.5" x14ac:dyDescent="0.25">
      <c r="A112" s="65">
        <v>1</v>
      </c>
      <c r="B112" s="8" t="s">
        <v>277</v>
      </c>
      <c r="C112" s="8" t="s">
        <v>278</v>
      </c>
      <c r="D112" s="8">
        <v>3</v>
      </c>
      <c r="E112" s="8"/>
      <c r="F112" s="8"/>
    </row>
    <row r="113" spans="1:6" ht="28.5" x14ac:dyDescent="0.25">
      <c r="A113" s="65">
        <v>2</v>
      </c>
      <c r="B113" s="8" t="s">
        <v>279</v>
      </c>
      <c r="C113" s="8" t="s">
        <v>278</v>
      </c>
      <c r="D113" s="8">
        <v>3</v>
      </c>
      <c r="E113" s="8"/>
      <c r="F113" s="8"/>
    </row>
    <row r="114" spans="1:6" ht="28.5" x14ac:dyDescent="0.25">
      <c r="A114" s="65">
        <v>3</v>
      </c>
      <c r="B114" s="8" t="s">
        <v>280</v>
      </c>
      <c r="C114" s="8" t="s">
        <v>278</v>
      </c>
      <c r="D114" s="8">
        <v>1</v>
      </c>
      <c r="E114" s="8"/>
      <c r="F114" s="8"/>
    </row>
    <row r="115" spans="1:6" x14ac:dyDescent="0.25">
      <c r="A115" s="98"/>
      <c r="B115" s="99"/>
      <c r="C115" s="99"/>
      <c r="D115" s="99"/>
      <c r="E115" s="100"/>
      <c r="F115" s="42">
        <f>SUM(F112:F114)</f>
        <v>0</v>
      </c>
    </row>
    <row r="116" spans="1:6" x14ac:dyDescent="0.25">
      <c r="A116" s="66" t="s">
        <v>281</v>
      </c>
      <c r="B116" s="102" t="s">
        <v>282</v>
      </c>
      <c r="C116" s="102"/>
      <c r="D116" s="102"/>
      <c r="E116" s="102"/>
      <c r="F116" s="102"/>
    </row>
    <row r="117" spans="1:6" ht="28.5" x14ac:dyDescent="0.25">
      <c r="A117" s="65">
        <v>1</v>
      </c>
      <c r="B117" s="8" t="s">
        <v>283</v>
      </c>
      <c r="C117" s="8" t="s">
        <v>53</v>
      </c>
      <c r="D117" s="8">
        <v>10</v>
      </c>
      <c r="E117" s="8"/>
      <c r="F117" s="8"/>
    </row>
    <row r="118" spans="1:6" x14ac:dyDescent="0.25">
      <c r="A118" s="65">
        <v>2</v>
      </c>
      <c r="B118" s="8" t="s">
        <v>284</v>
      </c>
      <c r="C118" s="8" t="s">
        <v>17</v>
      </c>
      <c r="D118" s="8">
        <v>3</v>
      </c>
      <c r="E118" s="8"/>
      <c r="F118" s="8"/>
    </row>
    <row r="119" spans="1:6" ht="28.5" x14ac:dyDescent="0.25">
      <c r="A119" s="65">
        <v>3</v>
      </c>
      <c r="B119" s="8" t="s">
        <v>285</v>
      </c>
      <c r="C119" s="8" t="s">
        <v>53</v>
      </c>
      <c r="D119" s="8">
        <v>3</v>
      </c>
      <c r="E119" s="8"/>
      <c r="F119" s="8"/>
    </row>
    <row r="120" spans="1:6" ht="28.5" x14ac:dyDescent="0.25">
      <c r="A120" s="65">
        <v>4</v>
      </c>
      <c r="B120" s="8" t="s">
        <v>286</v>
      </c>
      <c r="C120" s="8" t="s">
        <v>53</v>
      </c>
      <c r="D120" s="8">
        <v>3</v>
      </c>
      <c r="E120" s="8"/>
      <c r="F120" s="8"/>
    </row>
    <row r="121" spans="1:6" ht="28.5" x14ac:dyDescent="0.25">
      <c r="A121" s="65">
        <v>5</v>
      </c>
      <c r="B121" s="8" t="s">
        <v>287</v>
      </c>
      <c r="C121" s="8" t="s">
        <v>53</v>
      </c>
      <c r="D121" s="8">
        <v>3</v>
      </c>
      <c r="E121" s="8"/>
      <c r="F121" s="8"/>
    </row>
    <row r="122" spans="1:6" ht="28.5" x14ac:dyDescent="0.25">
      <c r="A122" s="65">
        <v>6</v>
      </c>
      <c r="B122" s="8" t="s">
        <v>288</v>
      </c>
      <c r="C122" s="8" t="s">
        <v>53</v>
      </c>
      <c r="D122" s="8">
        <v>3</v>
      </c>
      <c r="E122" s="8"/>
      <c r="F122" s="8"/>
    </row>
    <row r="123" spans="1:6" x14ac:dyDescent="0.25">
      <c r="A123" s="98"/>
      <c r="B123" s="99"/>
      <c r="C123" s="99"/>
      <c r="D123" s="99"/>
      <c r="E123" s="100"/>
      <c r="F123" s="42">
        <f>SUM(F117:F122)</f>
        <v>0</v>
      </c>
    </row>
    <row r="124" spans="1:6" x14ac:dyDescent="0.25">
      <c r="A124" s="66" t="s">
        <v>289</v>
      </c>
      <c r="B124" s="102" t="s">
        <v>188</v>
      </c>
      <c r="C124" s="102"/>
      <c r="D124" s="102"/>
      <c r="E124" s="102"/>
      <c r="F124" s="102"/>
    </row>
    <row r="125" spans="1:6" ht="28.5" x14ac:dyDescent="0.25">
      <c r="A125" s="65">
        <v>1</v>
      </c>
      <c r="B125" s="8" t="s">
        <v>290</v>
      </c>
      <c r="C125" s="8" t="s">
        <v>8</v>
      </c>
      <c r="D125" s="8">
        <v>28</v>
      </c>
      <c r="E125" s="8"/>
      <c r="F125" s="8"/>
    </row>
    <row r="126" spans="1:6" ht="42.75" x14ac:dyDescent="0.25">
      <c r="A126" s="65">
        <v>2</v>
      </c>
      <c r="B126" s="8" t="s">
        <v>291</v>
      </c>
      <c r="C126" s="8" t="s">
        <v>17</v>
      </c>
      <c r="D126" s="8">
        <v>22</v>
      </c>
      <c r="E126" s="8"/>
      <c r="F126" s="8"/>
    </row>
    <row r="127" spans="1:6" ht="28.5" x14ac:dyDescent="0.25">
      <c r="A127" s="65">
        <v>3</v>
      </c>
      <c r="B127" s="8" t="s">
        <v>292</v>
      </c>
      <c r="C127" s="8" t="s">
        <v>8</v>
      </c>
      <c r="D127" s="8">
        <v>21</v>
      </c>
      <c r="E127" s="8"/>
      <c r="F127" s="8"/>
    </row>
    <row r="128" spans="1:6" ht="28.5" x14ac:dyDescent="0.25">
      <c r="A128" s="65">
        <v>4</v>
      </c>
      <c r="B128" s="8" t="s">
        <v>293</v>
      </c>
      <c r="C128" s="8" t="s">
        <v>8</v>
      </c>
      <c r="D128" s="8">
        <v>7</v>
      </c>
      <c r="E128" s="8"/>
      <c r="F128" s="8"/>
    </row>
    <row r="129" spans="1:6" ht="28.5" x14ac:dyDescent="0.25">
      <c r="A129" s="65">
        <v>5</v>
      </c>
      <c r="B129" s="8" t="s">
        <v>294</v>
      </c>
      <c r="C129" s="8" t="s">
        <v>8</v>
      </c>
      <c r="D129" s="8">
        <v>10</v>
      </c>
      <c r="E129" s="8"/>
      <c r="F129" s="8"/>
    </row>
    <row r="130" spans="1:6" ht="28.5" x14ac:dyDescent="0.25">
      <c r="A130" s="65">
        <v>6</v>
      </c>
      <c r="B130" s="8" t="s">
        <v>295</v>
      </c>
      <c r="C130" s="8" t="s">
        <v>8</v>
      </c>
      <c r="D130" s="8">
        <v>7</v>
      </c>
      <c r="E130" s="8"/>
      <c r="F130" s="8"/>
    </row>
    <row r="131" spans="1:6" ht="28.5" x14ac:dyDescent="0.25">
      <c r="A131" s="65">
        <v>7</v>
      </c>
      <c r="B131" s="8" t="s">
        <v>296</v>
      </c>
      <c r="C131" s="8" t="s">
        <v>8</v>
      </c>
      <c r="D131" s="8">
        <v>3</v>
      </c>
      <c r="E131" s="8"/>
      <c r="F131" s="8"/>
    </row>
    <row r="132" spans="1:6" ht="42.75" x14ac:dyDescent="0.25">
      <c r="A132" s="65">
        <v>8</v>
      </c>
      <c r="B132" s="8" t="s">
        <v>297</v>
      </c>
      <c r="C132" s="8" t="s">
        <v>8</v>
      </c>
      <c r="D132" s="8">
        <v>2</v>
      </c>
      <c r="E132" s="8"/>
      <c r="F132" s="8"/>
    </row>
    <row r="133" spans="1:6" x14ac:dyDescent="0.25">
      <c r="A133" s="65">
        <v>9</v>
      </c>
      <c r="B133" s="8" t="s">
        <v>298</v>
      </c>
      <c r="C133" s="8" t="s">
        <v>53</v>
      </c>
      <c r="D133" s="8">
        <v>2</v>
      </c>
      <c r="E133" s="8"/>
      <c r="F133" s="8"/>
    </row>
    <row r="134" spans="1:6" ht="28.5" x14ac:dyDescent="0.25">
      <c r="A134" s="65">
        <v>10</v>
      </c>
      <c r="B134" s="8" t="s">
        <v>299</v>
      </c>
      <c r="C134" s="8" t="s">
        <v>53</v>
      </c>
      <c r="D134" s="8">
        <v>2</v>
      </c>
      <c r="E134" s="8"/>
      <c r="F134" s="8"/>
    </row>
    <row r="135" spans="1:6" x14ac:dyDescent="0.25">
      <c r="A135" s="65">
        <v>11</v>
      </c>
      <c r="B135" s="8" t="s">
        <v>300</v>
      </c>
      <c r="C135" s="8" t="s">
        <v>53</v>
      </c>
      <c r="D135" s="8">
        <v>15</v>
      </c>
      <c r="E135" s="8"/>
      <c r="F135" s="8"/>
    </row>
    <row r="136" spans="1:6" ht="28.5" x14ac:dyDescent="0.25">
      <c r="A136" s="65">
        <v>12</v>
      </c>
      <c r="B136" s="8" t="s">
        <v>301</v>
      </c>
      <c r="C136" s="8" t="s">
        <v>53</v>
      </c>
      <c r="D136" s="8">
        <v>50</v>
      </c>
      <c r="E136" s="8"/>
      <c r="F136" s="8"/>
    </row>
    <row r="137" spans="1:6" x14ac:dyDescent="0.25">
      <c r="A137" s="98"/>
      <c r="B137" s="99"/>
      <c r="C137" s="99"/>
      <c r="D137" s="99"/>
      <c r="E137" s="100"/>
      <c r="F137" s="42">
        <f>SUM(F125:F136)</f>
        <v>0</v>
      </c>
    </row>
    <row r="138" spans="1:6" x14ac:dyDescent="0.25">
      <c r="A138" s="66" t="s">
        <v>302</v>
      </c>
      <c r="B138" s="102" t="s">
        <v>303</v>
      </c>
      <c r="C138" s="102"/>
      <c r="D138" s="102"/>
      <c r="E138" s="102"/>
      <c r="F138" s="102"/>
    </row>
    <row r="139" spans="1:6" ht="28.5" x14ac:dyDescent="0.25">
      <c r="A139" s="65">
        <v>1</v>
      </c>
      <c r="B139" s="8" t="s">
        <v>304</v>
      </c>
      <c r="C139" s="8" t="s">
        <v>8</v>
      </c>
      <c r="D139" s="8">
        <v>25</v>
      </c>
      <c r="E139" s="8"/>
      <c r="F139" s="8"/>
    </row>
    <row r="140" spans="1:6" ht="28.5" x14ac:dyDescent="0.25">
      <c r="A140" s="65">
        <v>2</v>
      </c>
      <c r="B140" s="8" t="s">
        <v>305</v>
      </c>
      <c r="C140" s="8" t="s">
        <v>8</v>
      </c>
      <c r="D140" s="8">
        <v>23</v>
      </c>
      <c r="E140" s="8"/>
      <c r="F140" s="8"/>
    </row>
    <row r="141" spans="1:6" x14ac:dyDescent="0.25">
      <c r="A141" s="65">
        <v>3</v>
      </c>
      <c r="B141" s="8" t="s">
        <v>306</v>
      </c>
      <c r="C141" s="8" t="s">
        <v>8</v>
      </c>
      <c r="D141" s="8">
        <v>13</v>
      </c>
      <c r="E141" s="8"/>
      <c r="F141" s="8"/>
    </row>
    <row r="142" spans="1:6" ht="28.5" x14ac:dyDescent="0.25">
      <c r="A142" s="65">
        <v>4</v>
      </c>
      <c r="B142" s="8" t="s">
        <v>307</v>
      </c>
      <c r="C142" s="8" t="s">
        <v>17</v>
      </c>
      <c r="D142" s="8">
        <v>10</v>
      </c>
      <c r="E142" s="8"/>
      <c r="F142" s="8"/>
    </row>
    <row r="143" spans="1:6" x14ac:dyDescent="0.25">
      <c r="A143" s="65">
        <v>5</v>
      </c>
      <c r="B143" s="8" t="s">
        <v>308</v>
      </c>
      <c r="C143" s="8" t="s">
        <v>8</v>
      </c>
      <c r="D143" s="8">
        <v>25</v>
      </c>
      <c r="E143" s="8"/>
      <c r="F143" s="8"/>
    </row>
    <row r="144" spans="1:6" x14ac:dyDescent="0.25">
      <c r="A144" s="98"/>
      <c r="B144" s="107"/>
      <c r="C144" s="107"/>
      <c r="D144" s="107"/>
      <c r="E144" s="108"/>
      <c r="F144" s="42">
        <f>SUM(F139:F143)</f>
        <v>0</v>
      </c>
    </row>
    <row r="145" spans="1:6" x14ac:dyDescent="0.25">
      <c r="A145" s="28" t="s">
        <v>302</v>
      </c>
      <c r="B145" s="105"/>
      <c r="C145" s="105"/>
      <c r="D145" s="105"/>
      <c r="E145" s="105"/>
      <c r="F145" s="112"/>
    </row>
    <row r="146" spans="1:6" x14ac:dyDescent="0.25">
      <c r="A146" s="29">
        <v>1</v>
      </c>
      <c r="B146" s="31" t="s">
        <v>309</v>
      </c>
      <c r="C146" s="32" t="s">
        <v>53</v>
      </c>
      <c r="D146" s="33">
        <v>0</v>
      </c>
      <c r="E146" s="34"/>
      <c r="F146" s="35"/>
    </row>
    <row r="147" spans="1:6" x14ac:dyDescent="0.25">
      <c r="A147" s="29">
        <v>2</v>
      </c>
      <c r="B147" s="31" t="s">
        <v>250</v>
      </c>
      <c r="C147" s="32" t="s">
        <v>53</v>
      </c>
      <c r="D147" s="33">
        <v>0</v>
      </c>
      <c r="E147" s="34"/>
      <c r="F147" s="35"/>
    </row>
    <row r="148" spans="1:6" x14ac:dyDescent="0.25">
      <c r="A148" s="29">
        <v>3</v>
      </c>
      <c r="B148" s="31" t="s">
        <v>251</v>
      </c>
      <c r="C148" s="32" t="s">
        <v>53</v>
      </c>
      <c r="D148" s="33">
        <v>0</v>
      </c>
      <c r="E148" s="34"/>
      <c r="F148" s="35"/>
    </row>
    <row r="149" spans="1:6" x14ac:dyDescent="0.25">
      <c r="A149" s="29">
        <v>4</v>
      </c>
      <c r="B149" s="31" t="s">
        <v>252</v>
      </c>
      <c r="C149" s="32" t="s">
        <v>53</v>
      </c>
      <c r="D149" s="33">
        <v>0</v>
      </c>
      <c r="E149" s="34"/>
      <c r="F149" s="35"/>
    </row>
    <row r="150" spans="1:6" x14ac:dyDescent="0.25">
      <c r="A150" s="29">
        <v>5</v>
      </c>
      <c r="B150" s="31" t="s">
        <v>310</v>
      </c>
      <c r="C150" s="32" t="s">
        <v>53</v>
      </c>
      <c r="D150" s="33">
        <v>0</v>
      </c>
      <c r="E150" s="34"/>
      <c r="F150" s="35"/>
    </row>
    <row r="151" spans="1:6" x14ac:dyDescent="0.25">
      <c r="A151" s="29">
        <v>6</v>
      </c>
      <c r="B151" s="31" t="s">
        <v>311</v>
      </c>
      <c r="C151" s="32" t="s">
        <v>53</v>
      </c>
      <c r="D151" s="33">
        <v>0</v>
      </c>
      <c r="E151" s="34"/>
      <c r="F151" s="35"/>
    </row>
    <row r="152" spans="1:6" x14ac:dyDescent="0.25">
      <c r="A152" s="29">
        <v>7</v>
      </c>
      <c r="B152" s="31" t="s">
        <v>312</v>
      </c>
      <c r="C152" s="32" t="s">
        <v>53</v>
      </c>
      <c r="D152" s="33">
        <v>0</v>
      </c>
      <c r="E152" s="34"/>
      <c r="F152" s="35"/>
    </row>
    <row r="153" spans="1:6" x14ac:dyDescent="0.25">
      <c r="A153" s="36"/>
      <c r="B153" s="38"/>
      <c r="C153" s="11"/>
      <c r="D153" s="39"/>
      <c r="E153" s="40"/>
      <c r="F153" s="41">
        <f>SUM(F146:F152)</f>
        <v>0</v>
      </c>
    </row>
    <row r="154" spans="1:6" x14ac:dyDescent="0.25">
      <c r="A154" s="98"/>
      <c r="B154" s="107"/>
      <c r="C154" s="107"/>
      <c r="D154" s="107"/>
      <c r="E154" s="108"/>
      <c r="F154" s="42"/>
    </row>
    <row r="155" spans="1:6" x14ac:dyDescent="0.25">
      <c r="A155" s="109" t="s">
        <v>204</v>
      </c>
      <c r="B155" s="110"/>
      <c r="C155" s="110"/>
      <c r="D155" s="110"/>
      <c r="E155" s="111"/>
      <c r="F155" s="43">
        <f>F14+F30+F37+F51+F59+F69+F76+F83+F90+F96+F101+F107+F110+F115+F123+F137+F144</f>
        <v>0</v>
      </c>
    </row>
    <row r="156" spans="1:6" x14ac:dyDescent="0.25">
      <c r="A156" s="109" t="s">
        <v>313</v>
      </c>
      <c r="B156" s="110"/>
      <c r="C156" s="110"/>
      <c r="D156" s="110"/>
      <c r="E156" s="111"/>
      <c r="F156" s="44">
        <f>PRODUCT(F155*0.23)</f>
        <v>0</v>
      </c>
    </row>
    <row r="157" spans="1:6" x14ac:dyDescent="0.25">
      <c r="A157" s="109" t="s">
        <v>109</v>
      </c>
      <c r="B157" s="110"/>
      <c r="C157" s="110"/>
      <c r="D157" s="110"/>
      <c r="E157" s="111"/>
      <c r="F157" s="44">
        <f>SUM(F155,F156)</f>
        <v>0</v>
      </c>
    </row>
    <row r="158" spans="1:6" ht="14.25" customHeight="1" x14ac:dyDescent="0.25"/>
    <row r="160" spans="1:6" ht="16.5" x14ac:dyDescent="0.25">
      <c r="B160" s="77" t="s">
        <v>325</v>
      </c>
    </row>
    <row r="161" spans="2:2" ht="16.5" x14ac:dyDescent="0.25">
      <c r="B161" s="77" t="s">
        <v>326</v>
      </c>
    </row>
  </sheetData>
  <mergeCells count="39">
    <mergeCell ref="A1:F1"/>
    <mergeCell ref="A2:F2"/>
    <mergeCell ref="A3:F4"/>
    <mergeCell ref="A5:F6"/>
    <mergeCell ref="A157:E157"/>
    <mergeCell ref="B138:F138"/>
    <mergeCell ref="A144:E144"/>
    <mergeCell ref="B145:F145"/>
    <mergeCell ref="A154:E154"/>
    <mergeCell ref="A155:E155"/>
    <mergeCell ref="A156:E156"/>
    <mergeCell ref="B111:F111"/>
    <mergeCell ref="A115:E115"/>
    <mergeCell ref="B116:F116"/>
    <mergeCell ref="A123:E123"/>
    <mergeCell ref="B124:F124"/>
    <mergeCell ref="A137:E137"/>
    <mergeCell ref="B91:F91"/>
    <mergeCell ref="B97:F97"/>
    <mergeCell ref="B102:F102"/>
    <mergeCell ref="A107:E107"/>
    <mergeCell ref="B108:F108"/>
    <mergeCell ref="A110:E110"/>
    <mergeCell ref="A90:E90"/>
    <mergeCell ref="A59:E59"/>
    <mergeCell ref="B8:F8"/>
    <mergeCell ref="A14:E14"/>
    <mergeCell ref="B15:F15"/>
    <mergeCell ref="A30:E30"/>
    <mergeCell ref="B31:F31"/>
    <mergeCell ref="A37:E37"/>
    <mergeCell ref="B38:F38"/>
    <mergeCell ref="A51:E51"/>
    <mergeCell ref="B52:F52"/>
    <mergeCell ref="B60:F60"/>
    <mergeCell ref="A69:E69"/>
    <mergeCell ref="B70:F70"/>
    <mergeCell ref="B77:F77"/>
    <mergeCell ref="B84:F84"/>
  </mergeCells>
  <pageMargins left="0.7" right="0.7" top="0.75" bottom="0.75" header="0.3" footer="0.3"/>
  <pageSetup paperSize="9" scale="7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A14" sqref="A14"/>
    </sheetView>
  </sheetViews>
  <sheetFormatPr defaultRowHeight="15" x14ac:dyDescent="0.25"/>
  <cols>
    <col min="2" max="2" width="14.42578125" customWidth="1"/>
    <col min="3" max="3" width="12.7109375" customWidth="1"/>
    <col min="5" max="5" width="11.5703125" customWidth="1"/>
    <col min="6" max="6" width="12.140625" customWidth="1"/>
    <col min="7" max="7" width="16.85546875" customWidth="1"/>
  </cols>
  <sheetData>
    <row r="1" spans="1:7" ht="33" customHeight="1" x14ac:dyDescent="0.25">
      <c r="A1" s="81" t="s">
        <v>328</v>
      </c>
      <c r="B1" s="81"/>
      <c r="C1" s="81"/>
      <c r="D1" s="81"/>
      <c r="E1" s="81"/>
      <c r="F1" s="81"/>
      <c r="G1" s="81"/>
    </row>
    <row r="2" spans="1:7" ht="15" customHeight="1" x14ac:dyDescent="0.25">
      <c r="A2" s="82" t="s">
        <v>319</v>
      </c>
      <c r="B2" s="82"/>
      <c r="C2" s="82"/>
      <c r="D2" s="82"/>
      <c r="E2" s="82"/>
      <c r="F2" s="82"/>
      <c r="G2" s="82"/>
    </row>
    <row r="3" spans="1:7" ht="15" customHeight="1" x14ac:dyDescent="0.25">
      <c r="A3" s="114" t="s">
        <v>320</v>
      </c>
      <c r="B3" s="114"/>
      <c r="C3" s="114"/>
      <c r="D3" s="114"/>
      <c r="E3" s="114"/>
      <c r="F3" s="114"/>
      <c r="G3" s="114"/>
    </row>
    <row r="4" spans="1:7" ht="46.5" customHeight="1" x14ac:dyDescent="0.25">
      <c r="A4" s="114"/>
      <c r="B4" s="114"/>
      <c r="C4" s="114"/>
      <c r="D4" s="114"/>
      <c r="E4" s="114"/>
      <c r="F4" s="114"/>
      <c r="G4" s="114"/>
    </row>
    <row r="5" spans="1:7" ht="15" customHeight="1" x14ac:dyDescent="0.25">
      <c r="A5" s="115" t="s">
        <v>324</v>
      </c>
      <c r="B5" s="116"/>
      <c r="C5" s="116"/>
      <c r="D5" s="116"/>
      <c r="E5" s="116"/>
      <c r="F5" s="116"/>
      <c r="G5" s="117"/>
    </row>
    <row r="6" spans="1:7" x14ac:dyDescent="0.25">
      <c r="A6" s="118"/>
      <c r="B6" s="119"/>
      <c r="C6" s="119"/>
      <c r="D6" s="119"/>
      <c r="E6" s="119"/>
      <c r="F6" s="119"/>
      <c r="G6" s="120"/>
    </row>
    <row r="7" spans="1:7" ht="30.75" thickBot="1" x14ac:dyDescent="0.3">
      <c r="A7" s="75" t="s">
        <v>0</v>
      </c>
      <c r="B7" s="76" t="s">
        <v>314</v>
      </c>
      <c r="C7" s="76" t="s">
        <v>1</v>
      </c>
      <c r="D7" s="76" t="s">
        <v>205</v>
      </c>
      <c r="E7" s="76" t="s">
        <v>3</v>
      </c>
      <c r="F7" s="76" t="s">
        <v>327</v>
      </c>
      <c r="G7" s="76" t="s">
        <v>4</v>
      </c>
    </row>
    <row r="8" spans="1:7" ht="36" customHeight="1" x14ac:dyDescent="0.25">
      <c r="A8" s="28" t="s">
        <v>315</v>
      </c>
      <c r="B8" s="104" t="s">
        <v>316</v>
      </c>
      <c r="C8" s="105"/>
      <c r="D8" s="105"/>
      <c r="E8" s="105"/>
      <c r="F8" s="105"/>
      <c r="G8" s="112"/>
    </row>
    <row r="9" spans="1:7" x14ac:dyDescent="0.25">
      <c r="A9" s="29">
        <v>1</v>
      </c>
      <c r="B9" s="30" t="s">
        <v>317</v>
      </c>
      <c r="C9" s="31" t="s">
        <v>309</v>
      </c>
      <c r="D9" s="32" t="s">
        <v>53</v>
      </c>
      <c r="E9" s="33">
        <v>100</v>
      </c>
      <c r="F9" s="34"/>
      <c r="G9" s="35"/>
    </row>
    <row r="10" spans="1:7" x14ac:dyDescent="0.25">
      <c r="A10" s="29">
        <v>2</v>
      </c>
      <c r="B10" s="30" t="s">
        <v>317</v>
      </c>
      <c r="C10" s="31" t="s">
        <v>250</v>
      </c>
      <c r="D10" s="32" t="s">
        <v>53</v>
      </c>
      <c r="E10" s="33">
        <v>100</v>
      </c>
      <c r="F10" s="34"/>
      <c r="G10" s="35"/>
    </row>
    <row r="11" spans="1:7" x14ac:dyDescent="0.25">
      <c r="A11" s="29">
        <v>3</v>
      </c>
      <c r="B11" s="30" t="s">
        <v>317</v>
      </c>
      <c r="C11" s="31" t="s">
        <v>251</v>
      </c>
      <c r="D11" s="32" t="s">
        <v>53</v>
      </c>
      <c r="E11" s="33">
        <v>100</v>
      </c>
      <c r="F11" s="34"/>
      <c r="G11" s="35"/>
    </row>
    <row r="12" spans="1:7" x14ac:dyDescent="0.25">
      <c r="A12" s="29">
        <v>4</v>
      </c>
      <c r="B12" s="30" t="s">
        <v>317</v>
      </c>
      <c r="C12" s="31" t="s">
        <v>252</v>
      </c>
      <c r="D12" s="32" t="s">
        <v>53</v>
      </c>
      <c r="E12" s="33">
        <v>100</v>
      </c>
      <c r="F12" s="34"/>
      <c r="G12" s="35"/>
    </row>
    <row r="13" spans="1:7" x14ac:dyDescent="0.25">
      <c r="A13" s="29">
        <v>5</v>
      </c>
      <c r="B13" s="30" t="s">
        <v>317</v>
      </c>
      <c r="C13" s="31" t="s">
        <v>310</v>
      </c>
      <c r="D13" s="32" t="s">
        <v>53</v>
      </c>
      <c r="E13" s="33">
        <v>100</v>
      </c>
      <c r="F13" s="34"/>
      <c r="G13" s="35"/>
    </row>
    <row r="14" spans="1:7" x14ac:dyDescent="0.25">
      <c r="A14" s="29">
        <v>6</v>
      </c>
      <c r="B14" s="30" t="s">
        <v>317</v>
      </c>
      <c r="C14" s="31" t="s">
        <v>311</v>
      </c>
      <c r="D14" s="32" t="s">
        <v>53</v>
      </c>
      <c r="E14" s="33">
        <v>100</v>
      </c>
      <c r="F14" s="34"/>
      <c r="G14" s="35"/>
    </row>
    <row r="15" spans="1:7" x14ac:dyDescent="0.25">
      <c r="A15" s="29">
        <v>7</v>
      </c>
      <c r="B15" s="30" t="s">
        <v>317</v>
      </c>
      <c r="C15" s="31" t="s">
        <v>312</v>
      </c>
      <c r="D15" s="32" t="s">
        <v>53</v>
      </c>
      <c r="E15" s="33">
        <v>100</v>
      </c>
      <c r="F15" s="34"/>
      <c r="G15" s="35"/>
    </row>
    <row r="16" spans="1:7" x14ac:dyDescent="0.25">
      <c r="A16" s="36"/>
      <c r="B16" s="37"/>
      <c r="C16" s="38"/>
      <c r="D16" s="11"/>
      <c r="E16" s="39"/>
      <c r="F16" s="40"/>
      <c r="G16" s="41">
        <f>SUM(G9:G15)</f>
        <v>0</v>
      </c>
    </row>
    <row r="17" spans="1:7" x14ac:dyDescent="0.25">
      <c r="A17" s="98"/>
      <c r="B17" s="107"/>
      <c r="C17" s="107"/>
      <c r="D17" s="107"/>
      <c r="E17" s="107"/>
      <c r="F17" s="108"/>
      <c r="G17" s="42"/>
    </row>
    <row r="18" spans="1:7" x14ac:dyDescent="0.25">
      <c r="A18" s="109" t="s">
        <v>318</v>
      </c>
      <c r="B18" s="110"/>
      <c r="C18" s="110"/>
      <c r="D18" s="110"/>
      <c r="E18" s="110"/>
      <c r="F18" s="111"/>
      <c r="G18" s="43">
        <f>G16</f>
        <v>0</v>
      </c>
    </row>
    <row r="19" spans="1:7" x14ac:dyDescent="0.25">
      <c r="A19" s="109" t="s">
        <v>313</v>
      </c>
      <c r="B19" s="110"/>
      <c r="C19" s="110"/>
      <c r="D19" s="110"/>
      <c r="E19" s="110"/>
      <c r="F19" s="111"/>
      <c r="G19" s="44">
        <f>G18*0.23</f>
        <v>0</v>
      </c>
    </row>
    <row r="20" spans="1:7" x14ac:dyDescent="0.25">
      <c r="A20" s="109" t="s">
        <v>109</v>
      </c>
      <c r="B20" s="110"/>
      <c r="C20" s="110"/>
      <c r="D20" s="110"/>
      <c r="E20" s="110"/>
      <c r="F20" s="111"/>
      <c r="G20" s="44">
        <f>SUM(G18:G19)</f>
        <v>0</v>
      </c>
    </row>
    <row r="23" spans="1:7" ht="16.5" x14ac:dyDescent="0.25">
      <c r="B23" s="77" t="s">
        <v>325</v>
      </c>
    </row>
    <row r="24" spans="1:7" ht="16.5" x14ac:dyDescent="0.25">
      <c r="B24" s="77" t="s">
        <v>326</v>
      </c>
    </row>
  </sheetData>
  <mergeCells count="9">
    <mergeCell ref="A1:G1"/>
    <mergeCell ref="A2:G2"/>
    <mergeCell ref="A3:G4"/>
    <mergeCell ref="A5:G6"/>
    <mergeCell ref="A20:F20"/>
    <mergeCell ref="B8:G8"/>
    <mergeCell ref="A17:F17"/>
    <mergeCell ref="A18:F18"/>
    <mergeCell ref="A19:F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wpusty</vt:lpstr>
      <vt:lpstr>studnie</vt:lpstr>
      <vt:lpstr>kanały</vt:lpstr>
      <vt:lpstr>rękawy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Anna Kot</cp:lastModifiedBy>
  <cp:lastPrinted>2024-07-26T11:40:35Z</cp:lastPrinted>
  <dcterms:created xsi:type="dcterms:W3CDTF">2024-06-21T12:27:11Z</dcterms:created>
  <dcterms:modified xsi:type="dcterms:W3CDTF">2024-07-31T16:43:08Z</dcterms:modified>
</cp:coreProperties>
</file>