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z. 1 Warzywa" sheetId="4" r:id="rId1"/>
    <sheet name="Cz. 2 Warzywa po obróce wstępne" sheetId="5" r:id="rId2"/>
    <sheet name="Arkusz2" sheetId="2" state="hidden" r:id="rId3"/>
    <sheet name="Arkusz3" sheetId="3" state="hidden" r:id="rId4"/>
  </sheets>
  <definedNames>
    <definedName name="_xlnm.Print_Area" localSheetId="0">'Cz. 1 Warzywa'!$A$1:$K$33</definedName>
    <definedName name="_xlnm.Print_Area" localSheetId="1">'Cz. 2 Warzywa po obróce wstępne'!$A$1:$L$20</definedName>
  </definedNames>
  <calcPr calcId="162913"/>
</workbook>
</file>

<file path=xl/calcChain.xml><?xml version="1.0" encoding="utf-8"?>
<calcChain xmlns="http://schemas.openxmlformats.org/spreadsheetml/2006/main">
  <c r="I12" i="5" l="1"/>
  <c r="J31" i="4"/>
  <c r="H31" i="4"/>
  <c r="H6" i="4"/>
  <c r="I7" i="5" l="1"/>
  <c r="I11" i="5"/>
  <c r="G6" i="4"/>
  <c r="G29" i="4"/>
  <c r="H29" i="4" s="1"/>
  <c r="J29" i="4" s="1"/>
  <c r="K9" i="5"/>
  <c r="K10" i="5"/>
  <c r="K11" i="5"/>
  <c r="K12" i="5"/>
  <c r="K13" i="5"/>
  <c r="K14" i="5"/>
  <c r="K15" i="5"/>
  <c r="K16" i="5"/>
  <c r="I17" i="5"/>
  <c r="I13" i="5"/>
  <c r="I14" i="5"/>
  <c r="I15" i="5"/>
  <c r="I16" i="5"/>
  <c r="I10" i="5"/>
  <c r="I8" i="5"/>
  <c r="I9" i="5"/>
  <c r="G7" i="4" l="1"/>
  <c r="H7" i="4" s="1"/>
  <c r="J7" i="4" s="1"/>
  <c r="G8" i="4"/>
  <c r="H8" i="4" s="1"/>
  <c r="J8" i="4" s="1"/>
  <c r="G9" i="4"/>
  <c r="H9" i="4" s="1"/>
  <c r="G10" i="4"/>
  <c r="H10" i="4" s="1"/>
  <c r="J10" i="4" s="1"/>
  <c r="G11" i="4"/>
  <c r="H11" i="4" s="1"/>
  <c r="J11" i="4" s="1"/>
  <c r="G12" i="4"/>
  <c r="H12" i="4" s="1"/>
  <c r="J12" i="4" s="1"/>
  <c r="G13" i="4"/>
  <c r="H13" i="4" s="1"/>
  <c r="J13" i="4" s="1"/>
  <c r="G14" i="4"/>
  <c r="H14" i="4" s="1"/>
  <c r="J14" i="4" s="1"/>
  <c r="G15" i="4"/>
  <c r="H15" i="4" s="1"/>
  <c r="J15" i="4" s="1"/>
  <c r="G16" i="4"/>
  <c r="H16" i="4" s="1"/>
  <c r="J16" i="4" s="1"/>
  <c r="G17" i="4"/>
  <c r="H17" i="4" s="1"/>
  <c r="J17" i="4" s="1"/>
  <c r="G18" i="4"/>
  <c r="H18" i="4" s="1"/>
  <c r="J18" i="4" s="1"/>
  <c r="G19" i="4"/>
  <c r="H19" i="4" s="1"/>
  <c r="J19" i="4" s="1"/>
  <c r="G20" i="4"/>
  <c r="H20" i="4" s="1"/>
  <c r="J20" i="4" s="1"/>
  <c r="G21" i="4"/>
  <c r="H21" i="4" s="1"/>
  <c r="J21" i="4" s="1"/>
  <c r="G22" i="4"/>
  <c r="H22" i="4" s="1"/>
  <c r="J22" i="4" s="1"/>
  <c r="G23" i="4"/>
  <c r="H23" i="4" s="1"/>
  <c r="J23" i="4" s="1"/>
  <c r="G24" i="4"/>
  <c r="H24" i="4" s="1"/>
  <c r="J24" i="4" s="1"/>
  <c r="G25" i="4"/>
  <c r="H25" i="4" s="1"/>
  <c r="J25" i="4" s="1"/>
  <c r="G26" i="4"/>
  <c r="H26" i="4" s="1"/>
  <c r="J26" i="4" s="1"/>
  <c r="G27" i="4"/>
  <c r="H27" i="4" s="1"/>
  <c r="J27" i="4" s="1"/>
  <c r="G28" i="4"/>
  <c r="H28" i="4" s="1"/>
  <c r="J28" i="4" s="1"/>
  <c r="G30" i="4"/>
  <c r="H30" i="4" s="1"/>
  <c r="J30" i="4" s="1"/>
  <c r="J6" i="4"/>
  <c r="J9" i="4" l="1"/>
  <c r="K8" i="5"/>
  <c r="K17" i="5"/>
  <c r="K7" i="5"/>
  <c r="K18" i="5" l="1"/>
  <c r="I18" i="5"/>
</calcChain>
</file>

<file path=xl/sharedStrings.xml><?xml version="1.0" encoding="utf-8"?>
<sst xmlns="http://schemas.openxmlformats.org/spreadsheetml/2006/main" count="141" uniqueCount="78">
  <si>
    <t>L.p.</t>
  </si>
  <si>
    <t>Asortyment</t>
  </si>
  <si>
    <t>Wartość netto</t>
  </si>
  <si>
    <t>Wartość brutto</t>
  </si>
  <si>
    <t>1.</t>
  </si>
  <si>
    <t>2.</t>
  </si>
  <si>
    <t>3.</t>
  </si>
  <si>
    <t>4.</t>
  </si>
  <si>
    <t>5.</t>
  </si>
  <si>
    <t>6.</t>
  </si>
  <si>
    <t>7.</t>
  </si>
  <si>
    <t>8.</t>
  </si>
  <si>
    <t>kg</t>
  </si>
  <si>
    <t>Szacunkowa ilość na rok</t>
  </si>
  <si>
    <t>Jednostka miary</t>
  </si>
  <si>
    <t xml:space="preserve">Brokuły </t>
  </si>
  <si>
    <t>szt</t>
  </si>
  <si>
    <t>Cebula</t>
  </si>
  <si>
    <t>Cukinia</t>
  </si>
  <si>
    <t>Kapusta włoska</t>
  </si>
  <si>
    <t>Marchew</t>
  </si>
  <si>
    <t>Pietruszka korzeń</t>
  </si>
  <si>
    <t>Rzodkiewka</t>
  </si>
  <si>
    <t>Sałata lodowa</t>
  </si>
  <si>
    <t>Seler</t>
  </si>
  <si>
    <t>Całkowita wartość:</t>
  </si>
  <si>
    <t>Lp.</t>
  </si>
  <si>
    <t>część nr 1 - Warzywa</t>
  </si>
  <si>
    <t>* w przypadku nie wypełnienia kolumny 11 dotyczącej nazw własnych produktów obowiązujących u Wykonawcy, Zamawiający będzie  wymagać ścisłego przestrzegania zapisu na fakturze nazw produktów spożywczych określonych w Formularzu Asortymentowo - Cenowym (kolumna 2) przez Zamawiajacego.</t>
  </si>
  <si>
    <t xml:space="preserve">Załącznik nr 2 do SWZ - Formularz asortymentowo-cenowy </t>
  </si>
  <si>
    <t>Dostawa warzyw świeżych</t>
  </si>
  <si>
    <t>Numer referencyjny postępowania:
SZP/DG-SŻYW/27/2024</t>
  </si>
  <si>
    <t>Bakłażan</t>
  </si>
  <si>
    <t xml:space="preserve">Buraki czerewone </t>
  </si>
  <si>
    <t>Czosnek świeży</t>
  </si>
  <si>
    <t>Kalafior średniej wielkości</t>
  </si>
  <si>
    <t>Kapusta biała (przy wskazaniu na zamówieniu na gołąbki duża)</t>
  </si>
  <si>
    <t>Kapusta czerwona (waga min. 1 kg/szt)</t>
  </si>
  <si>
    <t>Kapusta pekińska ( waga 1 kg/szt)</t>
  </si>
  <si>
    <t>Koperek (min. 25g/pęczek)</t>
  </si>
  <si>
    <t>p</t>
  </si>
  <si>
    <t>Ogórek zielony długi, min. 25cm</t>
  </si>
  <si>
    <t>Papryka czerwona kl.I gat.A</t>
  </si>
  <si>
    <t>Pieczarki białe, średniej wielkości</t>
  </si>
  <si>
    <t>Pietruszka natka (min.25g/pęczek)</t>
  </si>
  <si>
    <t>Pomidory średnie 150-180g</t>
  </si>
  <si>
    <t>Por (stosunek białej częsci do zielonej 1:1)</t>
  </si>
  <si>
    <t>Sałata masłowa duża kl.I</t>
  </si>
  <si>
    <r>
      <t xml:space="preserve">Deklarowany upust % 
</t>
    </r>
    <r>
      <rPr>
        <b/>
        <u/>
        <sz val="12"/>
        <rFont val="Times New Roman"/>
        <family val="1"/>
        <charset val="238"/>
      </rPr>
      <t>NALEŻY OKREŚLIĆ</t>
    </r>
  </si>
  <si>
    <r>
      <t xml:space="preserve">Cena jednostkowa netto </t>
    </r>
    <r>
      <rPr>
        <b/>
        <u/>
        <sz val="12"/>
        <rFont val="Times New Roman"/>
        <family val="1"/>
        <charset val="238"/>
      </rPr>
      <t>po upuście</t>
    </r>
  </si>
  <si>
    <r>
      <t xml:space="preserve">VAT % 
</t>
    </r>
    <r>
      <rPr>
        <b/>
        <u/>
        <sz val="12"/>
        <rFont val="Times New Roman"/>
        <family val="1"/>
        <charset val="238"/>
      </rPr>
      <t>NALEŻY OKREŚLIĆ</t>
    </r>
  </si>
  <si>
    <r>
      <t xml:space="preserve">Nazwa własna produktu obowiązująca na wystawianej przez wykonawcę fakturze         </t>
    </r>
    <r>
      <rPr>
        <b/>
        <u/>
        <sz val="12"/>
        <color theme="1"/>
        <rFont val="Times New Roman"/>
        <family val="1"/>
        <charset val="238"/>
      </rPr>
      <t>NALEŻY OKREŚLIĆ</t>
    </r>
  </si>
  <si>
    <t>9.</t>
  </si>
  <si>
    <t>10.</t>
  </si>
  <si>
    <t>11.</t>
  </si>
  <si>
    <t>część nr 2 - Warzywa po obróbce wstępnej</t>
  </si>
  <si>
    <t>Roszponka (gotowa do spożycia)</t>
  </si>
  <si>
    <t xml:space="preserve">Rukola (gotowa do spożycia) </t>
  </si>
  <si>
    <t xml:space="preserve">Szpinak świeży (gotowy do spożycia) </t>
  </si>
  <si>
    <t>Bataty obrane</t>
  </si>
  <si>
    <t>Rzodkiew</t>
  </si>
  <si>
    <t xml:space="preserve">Kiełki rzodkiewki (gotowe do spożycia ) </t>
  </si>
  <si>
    <t xml:space="preserve">Kiełki słonecznika (gpotowe do spożycia) </t>
  </si>
  <si>
    <t>Marchew obrana</t>
  </si>
  <si>
    <t>Seler obrany</t>
  </si>
  <si>
    <t>Pietruszka obrana</t>
  </si>
  <si>
    <t>Burak obrany</t>
  </si>
  <si>
    <t>Proponowana maksymalna gramatura</t>
  </si>
  <si>
    <t>200g</t>
  </si>
  <si>
    <t>x</t>
  </si>
  <si>
    <t>250g</t>
  </si>
  <si>
    <t>Cena jednostkowa netto</t>
  </si>
  <si>
    <t>zaoferowana gramatura*</t>
  </si>
  <si>
    <t>Należy po przeliczeniu podać ilość sztuk**</t>
  </si>
  <si>
    <t>Nazwa własna produktu obowiązująca na wystawianej przez wykonawcę fakturze NALEŻY OKREŚLIĆ***</t>
  </si>
  <si>
    <t>*Zamawiający dopuszcza zaoferowanie mniejszej gramatury (kolumna 6), ale nie dopuszcza zaoferowania wyższych gramatur niż proponowana maksymalna gramatura określona w tabeli w kolumnie 5. 
**W przypadku zaoferowania innej niż propnowana maksymalna gramatura, należy odpowiednio przeliczyć ilość (zaokrąglając do pełnej ilości sztuk w górę), zgodnie z wymaganą jednostką miary określoną w kolumnie 4 tabeli. Wszystkie zaoferowane ceny (kolumna 8, 9 i 11) muszą być wyrażone w złotych polskich z dokładnością do setnych części złotego, tj. do drugiego miejsca po przecinku. 
*** w przypadku nie wypełnienia kolumny 12 dotyczącej nazw własnych produktów obowiązujących u Wykonawcy, Zamawiający będzie  wymagać ścisłego przestrzegania zapisu na fakturze nazw produktów spożywczych określonych w Formularzu Asortymentowo - Cenowym (kolumna 2) przez Zamawiajacego.</t>
  </si>
  <si>
    <t>Średnia cena giełdowa na dzień 25 lipca 2024r.</t>
  </si>
  <si>
    <t>Szczypiorek cienki (min 25g/pęczek)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</si>
</sst>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4" fillId="0" borderId="0" xfId="0" applyFont="1"/>
    <xf numFmtId="4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1" fontId="4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vertical="center" wrapText="1"/>
    </xf>
    <xf numFmtId="4" fontId="3" fillId="4" borderId="12" xfId="0" applyNumberFormat="1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" fontId="1" fillId="0" borderId="0" xfId="0" applyNumberFormat="1" applyFont="1"/>
    <xf numFmtId="4" fontId="1" fillId="2" borderId="0" xfId="0" applyNumberFormat="1" applyFont="1" applyFill="1"/>
    <xf numFmtId="9" fontId="1" fillId="0" borderId="0" xfId="0" applyNumberFormat="1" applyFont="1"/>
    <xf numFmtId="4" fontId="1" fillId="0" borderId="0" xfId="0" applyNumberFormat="1" applyFont="1"/>
    <xf numFmtId="0" fontId="3" fillId="2" borderId="2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9" fontId="7" fillId="4" borderId="12" xfId="0" applyNumberFormat="1" applyFont="1" applyFill="1" applyBorder="1" applyAlignment="1">
      <alignment horizontal="center" vertical="center" wrapText="1"/>
    </xf>
    <xf numFmtId="4" fontId="7" fillId="4" borderId="12" xfId="0" applyNumberFormat="1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1" fontId="3" fillId="5" borderId="18" xfId="0" applyNumberFormat="1" applyFont="1" applyFill="1" applyBorder="1" applyAlignment="1">
      <alignment horizontal="center" vertical="center" wrapText="1"/>
    </xf>
    <xf numFmtId="1" fontId="3" fillId="5" borderId="12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4" fontId="3" fillId="3" borderId="3" xfId="0" applyNumberFormat="1" applyFont="1" applyFill="1" applyBorder="1" applyAlignment="1">
      <alignment horizontal="center" vertical="center" wrapText="1"/>
    </xf>
    <xf numFmtId="9" fontId="2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4" fontId="3" fillId="2" borderId="2" xfId="0" applyNumberFormat="1" applyFont="1" applyFill="1" applyBorder="1" applyAlignment="1">
      <alignment horizontal="center"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9" fontId="2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10" fontId="2" fillId="2" borderId="22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10" fontId="2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9" fontId="2" fillId="2" borderId="7" xfId="0" applyNumberFormat="1" applyFont="1" applyFill="1" applyBorder="1" applyAlignment="1">
      <alignment horizontal="center" vertical="center" wrapText="1"/>
    </xf>
    <xf numFmtId="9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1" fontId="3" fillId="5" borderId="13" xfId="0" applyNumberFormat="1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3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3" fillId="2" borderId="15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right" vertical="center" wrapText="1"/>
    </xf>
    <xf numFmtId="4" fontId="3" fillId="3" borderId="10" xfId="0" applyNumberFormat="1" applyFont="1" applyFill="1" applyBorder="1" applyAlignment="1">
      <alignment horizontal="right" vertical="center" wrapText="1"/>
    </xf>
    <xf numFmtId="4" fontId="3" fillId="3" borderId="14" xfId="0" applyNumberFormat="1" applyFont="1" applyFill="1" applyBorder="1" applyAlignment="1">
      <alignment horizontal="right" vertical="center" wrapText="1"/>
    </xf>
    <xf numFmtId="9" fontId="3" fillId="0" borderId="0" xfId="0" applyNumberFormat="1" applyFont="1" applyAlignment="1">
      <alignment horizontal="right" vertical="top"/>
    </xf>
    <xf numFmtId="0" fontId="3" fillId="3" borderId="19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7" fillId="3" borderId="19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9" fontId="3" fillId="0" borderId="0" xfId="0" applyNumberFormat="1" applyFont="1" applyAlignment="1">
      <alignment horizontal="right" vertical="center"/>
    </xf>
    <xf numFmtId="0" fontId="3" fillId="3" borderId="9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182350</xdr:colOff>
      <xdr:row>0</xdr:row>
      <xdr:rowOff>51955</xdr:rowOff>
    </xdr:from>
    <xdr:to>
      <xdr:col>1</xdr:col>
      <xdr:colOff>1134256</xdr:colOff>
      <xdr:row>0</xdr:row>
      <xdr:rowOff>1248771</xdr:rowOff>
    </xdr:to>
    <xdr:pic>
      <xdr:nvPicPr>
        <xdr:cNvPr id="2" name="Obraz 1" descr="Dega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350" y="51955"/>
          <a:ext cx="1315204" cy="11968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775335</xdr:colOff>
      <xdr:row>1</xdr:row>
      <xdr:rowOff>1024703</xdr:rowOff>
    </xdr:to>
    <xdr:pic>
      <xdr:nvPicPr>
        <xdr:cNvPr id="2" name="Obraz 1" descr="Dega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9050"/>
          <a:ext cx="1318260" cy="11968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topLeftCell="A4" zoomScale="90" zoomScaleNormal="90" workbookViewId="0">
      <selection activeCell="J32" sqref="J32"/>
    </sheetView>
  </sheetViews>
  <sheetFormatPr defaultRowHeight="15" x14ac:dyDescent="0.25"/>
  <cols>
    <col min="1" max="1" width="6" style="10" customWidth="1"/>
    <col min="2" max="2" width="29.7109375" style="10" customWidth="1"/>
    <col min="3" max="3" width="16.5703125" style="10" customWidth="1"/>
    <col min="4" max="4" width="14" style="10" customWidth="1"/>
    <col min="5" max="5" width="18.7109375" style="11" customWidth="1"/>
    <col min="6" max="6" width="15.5703125" style="4" customWidth="1"/>
    <col min="7" max="7" width="14.85546875" style="9" customWidth="1"/>
    <col min="8" max="8" width="12.42578125" style="3" customWidth="1"/>
    <col min="9" max="9" width="14.85546875" style="8" customWidth="1"/>
    <col min="10" max="10" width="13.42578125" style="3" customWidth="1"/>
    <col min="11" max="11" width="29.7109375" style="7" customWidth="1"/>
  </cols>
  <sheetData>
    <row r="1" spans="1:11" ht="108.75" customHeight="1" thickBot="1" x14ac:dyDescent="0.3">
      <c r="A1" s="6"/>
      <c r="B1" s="6"/>
      <c r="C1" s="67" t="s">
        <v>31</v>
      </c>
      <c r="D1" s="67"/>
      <c r="E1" s="67"/>
      <c r="F1" s="12"/>
      <c r="G1" s="13"/>
      <c r="H1" s="72" t="s">
        <v>29</v>
      </c>
      <c r="I1" s="72"/>
      <c r="J1" s="72"/>
      <c r="K1" s="72"/>
    </row>
    <row r="2" spans="1:11" ht="16.5" thickBot="1" x14ac:dyDescent="0.3">
      <c r="A2" s="76" t="s">
        <v>30</v>
      </c>
      <c r="B2" s="77"/>
      <c r="C2" s="77"/>
      <c r="D2" s="77"/>
      <c r="E2" s="77"/>
      <c r="F2" s="77"/>
      <c r="G2" s="77"/>
      <c r="H2" s="77"/>
      <c r="I2" s="77"/>
      <c r="J2" s="77"/>
      <c r="K2" s="78"/>
    </row>
    <row r="3" spans="1:11" ht="16.5" thickBot="1" x14ac:dyDescent="0.3">
      <c r="A3" s="73" t="s">
        <v>27</v>
      </c>
      <c r="B3" s="74"/>
      <c r="C3" s="74"/>
      <c r="D3" s="74"/>
      <c r="E3" s="74"/>
      <c r="F3" s="74"/>
      <c r="G3" s="74"/>
      <c r="H3" s="74"/>
      <c r="I3" s="74"/>
      <c r="J3" s="74"/>
      <c r="K3" s="75"/>
    </row>
    <row r="4" spans="1:11" s="2" customFormat="1" ht="63.75" thickBot="1" x14ac:dyDescent="0.3">
      <c r="A4" s="27" t="s">
        <v>0</v>
      </c>
      <c r="B4" s="28" t="s">
        <v>1</v>
      </c>
      <c r="C4" s="29" t="s">
        <v>13</v>
      </c>
      <c r="D4" s="29" t="s">
        <v>14</v>
      </c>
      <c r="E4" s="14" t="s">
        <v>76</v>
      </c>
      <c r="F4" s="30" t="s">
        <v>48</v>
      </c>
      <c r="G4" s="31" t="s">
        <v>49</v>
      </c>
      <c r="H4" s="31" t="s">
        <v>2</v>
      </c>
      <c r="I4" s="30" t="s">
        <v>50</v>
      </c>
      <c r="J4" s="14" t="s">
        <v>3</v>
      </c>
      <c r="K4" s="32" t="s">
        <v>51</v>
      </c>
    </row>
    <row r="5" spans="1:11" s="5" customFormat="1" ht="16.5" thickBot="1" x14ac:dyDescent="0.3">
      <c r="A5" s="33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  <c r="I5" s="34">
        <v>9</v>
      </c>
      <c r="J5" s="34">
        <v>10</v>
      </c>
      <c r="K5" s="34">
        <v>11</v>
      </c>
    </row>
    <row r="6" spans="1:11" ht="15.75" x14ac:dyDescent="0.25">
      <c r="A6" s="15">
        <v>1</v>
      </c>
      <c r="B6" s="25" t="s">
        <v>32</v>
      </c>
      <c r="C6" s="35">
        <v>300</v>
      </c>
      <c r="D6" s="36" t="s">
        <v>12</v>
      </c>
      <c r="E6" s="43">
        <v>7.5</v>
      </c>
      <c r="F6" s="44"/>
      <c r="G6" s="45">
        <f>ROUND(E6-(E6*F6),2)</f>
        <v>7.5</v>
      </c>
      <c r="H6" s="45">
        <f>ROUND(G6*C6,2)</f>
        <v>2250</v>
      </c>
      <c r="I6" s="46"/>
      <c r="J6" s="45">
        <f>ROUND(H6+(H6*I6),2)</f>
        <v>2250</v>
      </c>
      <c r="K6" s="16"/>
    </row>
    <row r="7" spans="1:11" ht="15.75" x14ac:dyDescent="0.25">
      <c r="A7" s="17">
        <v>2</v>
      </c>
      <c r="B7" s="26" t="s">
        <v>15</v>
      </c>
      <c r="C7" s="35">
        <v>300</v>
      </c>
      <c r="D7" s="36" t="s">
        <v>16</v>
      </c>
      <c r="E7" s="47">
        <v>4.5</v>
      </c>
      <c r="F7" s="48"/>
      <c r="G7" s="49">
        <f t="shared" ref="G7:G30" si="0">ROUND(E7-(E7*F7),2)</f>
        <v>4.5</v>
      </c>
      <c r="H7" s="49">
        <f t="shared" ref="H7:H30" si="1">ROUND(G7*C7,2)</f>
        <v>1350</v>
      </c>
      <c r="I7" s="50"/>
      <c r="J7" s="49">
        <f t="shared" ref="J7:J30" si="2">ROUND(H7+(H7*I7),2)</f>
        <v>1350</v>
      </c>
      <c r="K7" s="18"/>
    </row>
    <row r="8" spans="1:11" ht="15.75" x14ac:dyDescent="0.25">
      <c r="A8" s="17">
        <v>3</v>
      </c>
      <c r="B8" s="26" t="s">
        <v>33</v>
      </c>
      <c r="C8" s="35">
        <v>1600</v>
      </c>
      <c r="D8" s="36" t="s">
        <v>12</v>
      </c>
      <c r="E8" s="47">
        <v>2.7</v>
      </c>
      <c r="F8" s="48"/>
      <c r="G8" s="49">
        <f t="shared" si="0"/>
        <v>2.7</v>
      </c>
      <c r="H8" s="49">
        <f t="shared" si="1"/>
        <v>4320</v>
      </c>
      <c r="I8" s="50"/>
      <c r="J8" s="49">
        <f t="shared" si="2"/>
        <v>4320</v>
      </c>
      <c r="K8" s="18"/>
    </row>
    <row r="9" spans="1:11" ht="15.75" x14ac:dyDescent="0.25">
      <c r="A9" s="17">
        <v>4</v>
      </c>
      <c r="B9" s="26" t="s">
        <v>17</v>
      </c>
      <c r="C9" s="35">
        <v>600</v>
      </c>
      <c r="D9" s="36" t="s">
        <v>12</v>
      </c>
      <c r="E9" s="47">
        <v>2.15</v>
      </c>
      <c r="F9" s="48"/>
      <c r="G9" s="49">
        <f t="shared" si="0"/>
        <v>2.15</v>
      </c>
      <c r="H9" s="49">
        <f t="shared" si="1"/>
        <v>1290</v>
      </c>
      <c r="I9" s="50"/>
      <c r="J9" s="49">
        <f t="shared" si="2"/>
        <v>1290</v>
      </c>
      <c r="K9" s="37"/>
    </row>
    <row r="10" spans="1:11" ht="15.75" x14ac:dyDescent="0.25">
      <c r="A10" s="17">
        <v>5</v>
      </c>
      <c r="B10" s="26" t="s">
        <v>18</v>
      </c>
      <c r="C10" s="35">
        <v>1400</v>
      </c>
      <c r="D10" s="36" t="s">
        <v>12</v>
      </c>
      <c r="E10" s="47">
        <v>3.5</v>
      </c>
      <c r="F10" s="48"/>
      <c r="G10" s="49">
        <f t="shared" si="0"/>
        <v>3.5</v>
      </c>
      <c r="H10" s="49">
        <f t="shared" si="1"/>
        <v>4900</v>
      </c>
      <c r="I10" s="50"/>
      <c r="J10" s="49">
        <f t="shared" si="2"/>
        <v>4900</v>
      </c>
      <c r="K10" s="37"/>
    </row>
    <row r="11" spans="1:11" ht="15.75" x14ac:dyDescent="0.25">
      <c r="A11" s="17">
        <v>6</v>
      </c>
      <c r="B11" s="26" t="s">
        <v>34</v>
      </c>
      <c r="C11" s="35">
        <v>20</v>
      </c>
      <c r="D11" s="36" t="s">
        <v>16</v>
      </c>
      <c r="E11" s="47">
        <v>2.25</v>
      </c>
      <c r="F11" s="48"/>
      <c r="G11" s="49">
        <f t="shared" si="0"/>
        <v>2.25</v>
      </c>
      <c r="H11" s="49">
        <f t="shared" si="1"/>
        <v>45</v>
      </c>
      <c r="I11" s="50"/>
      <c r="J11" s="49">
        <f t="shared" si="2"/>
        <v>45</v>
      </c>
      <c r="K11" s="37"/>
    </row>
    <row r="12" spans="1:11" ht="15.75" x14ac:dyDescent="0.25">
      <c r="A12" s="17">
        <v>7</v>
      </c>
      <c r="B12" s="26" t="s">
        <v>35</v>
      </c>
      <c r="C12" s="35">
        <v>150</v>
      </c>
      <c r="D12" s="36" t="s">
        <v>16</v>
      </c>
      <c r="E12" s="47">
        <v>6.5</v>
      </c>
      <c r="F12" s="48"/>
      <c r="G12" s="49">
        <f t="shared" si="0"/>
        <v>6.5</v>
      </c>
      <c r="H12" s="49">
        <f t="shared" si="1"/>
        <v>975</v>
      </c>
      <c r="I12" s="50"/>
      <c r="J12" s="49">
        <f t="shared" si="2"/>
        <v>975</v>
      </c>
      <c r="K12" s="37"/>
    </row>
    <row r="13" spans="1:11" ht="31.5" x14ac:dyDescent="0.25">
      <c r="A13" s="17">
        <v>8</v>
      </c>
      <c r="B13" s="26" t="s">
        <v>36</v>
      </c>
      <c r="C13" s="35">
        <v>1400</v>
      </c>
      <c r="D13" s="36" t="s">
        <v>12</v>
      </c>
      <c r="E13" s="47">
        <v>4.5</v>
      </c>
      <c r="F13" s="48"/>
      <c r="G13" s="49">
        <f t="shared" si="0"/>
        <v>4.5</v>
      </c>
      <c r="H13" s="49">
        <f t="shared" si="1"/>
        <v>6300</v>
      </c>
      <c r="I13" s="50"/>
      <c r="J13" s="49">
        <f t="shared" si="2"/>
        <v>6300</v>
      </c>
      <c r="K13" s="37"/>
    </row>
    <row r="14" spans="1:11" ht="31.5" x14ac:dyDescent="0.25">
      <c r="A14" s="17">
        <v>9</v>
      </c>
      <c r="B14" s="26" t="s">
        <v>37</v>
      </c>
      <c r="C14" s="35">
        <v>900</v>
      </c>
      <c r="D14" s="36" t="s">
        <v>12</v>
      </c>
      <c r="E14" s="47">
        <v>2.85</v>
      </c>
      <c r="F14" s="48"/>
      <c r="G14" s="49">
        <f t="shared" si="0"/>
        <v>2.85</v>
      </c>
      <c r="H14" s="49">
        <f t="shared" si="1"/>
        <v>2565</v>
      </c>
      <c r="I14" s="50"/>
      <c r="J14" s="49">
        <f t="shared" si="2"/>
        <v>2565</v>
      </c>
      <c r="K14" s="37"/>
    </row>
    <row r="15" spans="1:11" ht="31.5" x14ac:dyDescent="0.25">
      <c r="A15" s="17">
        <v>10</v>
      </c>
      <c r="B15" s="26" t="s">
        <v>38</v>
      </c>
      <c r="C15" s="35">
        <v>1050</v>
      </c>
      <c r="D15" s="36" t="s">
        <v>12</v>
      </c>
      <c r="E15" s="47">
        <v>9</v>
      </c>
      <c r="F15" s="48"/>
      <c r="G15" s="49">
        <f t="shared" si="0"/>
        <v>9</v>
      </c>
      <c r="H15" s="49">
        <f t="shared" si="1"/>
        <v>9450</v>
      </c>
      <c r="I15" s="50"/>
      <c r="J15" s="49">
        <f t="shared" si="2"/>
        <v>9450</v>
      </c>
      <c r="K15" s="37"/>
    </row>
    <row r="16" spans="1:11" ht="15.75" x14ac:dyDescent="0.25">
      <c r="A16" s="17">
        <v>11</v>
      </c>
      <c r="B16" s="26" t="s">
        <v>19</v>
      </c>
      <c r="C16" s="35">
        <v>200</v>
      </c>
      <c r="D16" s="36" t="s">
        <v>16</v>
      </c>
      <c r="E16" s="47">
        <v>7.5</v>
      </c>
      <c r="F16" s="48"/>
      <c r="G16" s="49">
        <f t="shared" si="0"/>
        <v>7.5</v>
      </c>
      <c r="H16" s="49">
        <f t="shared" si="1"/>
        <v>1500</v>
      </c>
      <c r="I16" s="50"/>
      <c r="J16" s="49">
        <f t="shared" si="2"/>
        <v>1500</v>
      </c>
      <c r="K16" s="37"/>
    </row>
    <row r="17" spans="1:15" ht="15.75" x14ac:dyDescent="0.25">
      <c r="A17" s="17">
        <v>12</v>
      </c>
      <c r="B17" s="26" t="s">
        <v>39</v>
      </c>
      <c r="C17" s="35">
        <v>6750</v>
      </c>
      <c r="D17" s="36" t="s">
        <v>40</v>
      </c>
      <c r="E17" s="47">
        <v>1.9</v>
      </c>
      <c r="F17" s="48"/>
      <c r="G17" s="49">
        <f t="shared" si="0"/>
        <v>1.9</v>
      </c>
      <c r="H17" s="49">
        <f t="shared" si="1"/>
        <v>12825</v>
      </c>
      <c r="I17" s="50"/>
      <c r="J17" s="49">
        <f t="shared" si="2"/>
        <v>12825</v>
      </c>
      <c r="K17" s="37"/>
    </row>
    <row r="18" spans="1:15" ht="15.75" x14ac:dyDescent="0.25">
      <c r="A18" s="17">
        <v>13</v>
      </c>
      <c r="B18" s="26" t="s">
        <v>20</v>
      </c>
      <c r="C18" s="35">
        <v>3000</v>
      </c>
      <c r="D18" s="36" t="s">
        <v>12</v>
      </c>
      <c r="E18" s="47">
        <v>2.5499999999999998</v>
      </c>
      <c r="F18" s="48"/>
      <c r="G18" s="49">
        <f t="shared" si="0"/>
        <v>2.5499999999999998</v>
      </c>
      <c r="H18" s="49">
        <f t="shared" si="1"/>
        <v>7650</v>
      </c>
      <c r="I18" s="50"/>
      <c r="J18" s="49">
        <f t="shared" si="2"/>
        <v>7650</v>
      </c>
      <c r="K18" s="37"/>
    </row>
    <row r="19" spans="1:15" ht="15.75" x14ac:dyDescent="0.25">
      <c r="A19" s="17">
        <v>14</v>
      </c>
      <c r="B19" s="26" t="s">
        <v>41</v>
      </c>
      <c r="C19" s="35">
        <v>2000</v>
      </c>
      <c r="D19" s="36" t="s">
        <v>12</v>
      </c>
      <c r="E19" s="47">
        <v>5.7</v>
      </c>
      <c r="F19" s="48"/>
      <c r="G19" s="49">
        <f t="shared" si="0"/>
        <v>5.7</v>
      </c>
      <c r="H19" s="49">
        <f t="shared" si="1"/>
        <v>11400</v>
      </c>
      <c r="I19" s="50"/>
      <c r="J19" s="49">
        <f t="shared" si="2"/>
        <v>11400</v>
      </c>
      <c r="K19" s="37"/>
    </row>
    <row r="20" spans="1:15" ht="15.75" x14ac:dyDescent="0.25">
      <c r="A20" s="17">
        <v>15</v>
      </c>
      <c r="B20" s="26" t="s">
        <v>42</v>
      </c>
      <c r="C20" s="35">
        <v>2250</v>
      </c>
      <c r="D20" s="36" t="s">
        <v>12</v>
      </c>
      <c r="E20" s="47">
        <v>9.5</v>
      </c>
      <c r="F20" s="48"/>
      <c r="G20" s="49">
        <f t="shared" si="0"/>
        <v>9.5</v>
      </c>
      <c r="H20" s="49">
        <f t="shared" si="1"/>
        <v>21375</v>
      </c>
      <c r="I20" s="50"/>
      <c r="J20" s="49">
        <f t="shared" si="2"/>
        <v>21375</v>
      </c>
      <c r="K20" s="37"/>
    </row>
    <row r="21" spans="1:15" ht="31.5" x14ac:dyDescent="0.25">
      <c r="A21" s="17">
        <v>16</v>
      </c>
      <c r="B21" s="26" t="s">
        <v>43</v>
      </c>
      <c r="C21" s="35">
        <v>1200</v>
      </c>
      <c r="D21" s="36" t="s">
        <v>12</v>
      </c>
      <c r="E21" s="47">
        <v>11.5</v>
      </c>
      <c r="F21" s="48"/>
      <c r="G21" s="49">
        <f t="shared" si="0"/>
        <v>11.5</v>
      </c>
      <c r="H21" s="49">
        <f t="shared" si="1"/>
        <v>13800</v>
      </c>
      <c r="I21" s="50"/>
      <c r="J21" s="49">
        <f t="shared" si="2"/>
        <v>13800</v>
      </c>
      <c r="K21" s="37"/>
    </row>
    <row r="22" spans="1:15" ht="15.75" x14ac:dyDescent="0.25">
      <c r="A22" s="17">
        <v>17</v>
      </c>
      <c r="B22" s="26" t="s">
        <v>21</v>
      </c>
      <c r="C22" s="35">
        <v>3000</v>
      </c>
      <c r="D22" s="36" t="s">
        <v>12</v>
      </c>
      <c r="E22" s="47">
        <v>12</v>
      </c>
      <c r="F22" s="48"/>
      <c r="G22" s="49">
        <f t="shared" si="0"/>
        <v>12</v>
      </c>
      <c r="H22" s="49">
        <f t="shared" si="1"/>
        <v>36000</v>
      </c>
      <c r="I22" s="50"/>
      <c r="J22" s="49">
        <f t="shared" si="2"/>
        <v>36000</v>
      </c>
      <c r="K22" s="37"/>
    </row>
    <row r="23" spans="1:15" ht="31.5" x14ac:dyDescent="0.25">
      <c r="A23" s="17">
        <v>18</v>
      </c>
      <c r="B23" s="26" t="s">
        <v>44</v>
      </c>
      <c r="C23" s="35">
        <v>9000</v>
      </c>
      <c r="D23" s="36" t="s">
        <v>40</v>
      </c>
      <c r="E23" s="47">
        <v>1.65</v>
      </c>
      <c r="F23" s="48"/>
      <c r="G23" s="49">
        <f t="shared" si="0"/>
        <v>1.65</v>
      </c>
      <c r="H23" s="49">
        <f t="shared" si="1"/>
        <v>14850</v>
      </c>
      <c r="I23" s="50"/>
      <c r="J23" s="49">
        <f t="shared" si="2"/>
        <v>14850</v>
      </c>
      <c r="K23" s="37"/>
    </row>
    <row r="24" spans="1:15" ht="15.75" x14ac:dyDescent="0.25">
      <c r="A24" s="17">
        <v>19</v>
      </c>
      <c r="B24" s="26" t="s">
        <v>45</v>
      </c>
      <c r="C24" s="35">
        <v>6000</v>
      </c>
      <c r="D24" s="36" t="s">
        <v>12</v>
      </c>
      <c r="E24" s="47">
        <v>4.83</v>
      </c>
      <c r="F24" s="48"/>
      <c r="G24" s="49">
        <f t="shared" si="0"/>
        <v>4.83</v>
      </c>
      <c r="H24" s="49">
        <f t="shared" si="1"/>
        <v>28980</v>
      </c>
      <c r="I24" s="50"/>
      <c r="J24" s="49">
        <f t="shared" si="2"/>
        <v>28980</v>
      </c>
      <c r="K24" s="37"/>
    </row>
    <row r="25" spans="1:15" ht="31.5" x14ac:dyDescent="0.25">
      <c r="A25" s="17">
        <v>20</v>
      </c>
      <c r="B25" s="26" t="s">
        <v>46</v>
      </c>
      <c r="C25" s="35">
        <v>1800</v>
      </c>
      <c r="D25" s="36" t="s">
        <v>16</v>
      </c>
      <c r="E25" s="47">
        <v>3.25</v>
      </c>
      <c r="F25" s="48"/>
      <c r="G25" s="49">
        <f t="shared" si="0"/>
        <v>3.25</v>
      </c>
      <c r="H25" s="49">
        <f t="shared" si="1"/>
        <v>5850</v>
      </c>
      <c r="I25" s="50"/>
      <c r="J25" s="49">
        <f t="shared" si="2"/>
        <v>5850</v>
      </c>
      <c r="K25" s="37"/>
    </row>
    <row r="26" spans="1:15" ht="15.75" x14ac:dyDescent="0.25">
      <c r="A26" s="17">
        <v>21</v>
      </c>
      <c r="B26" s="26" t="s">
        <v>22</v>
      </c>
      <c r="C26" s="35">
        <v>2400</v>
      </c>
      <c r="D26" s="36" t="s">
        <v>40</v>
      </c>
      <c r="E26" s="47">
        <v>1.9</v>
      </c>
      <c r="F26" s="48"/>
      <c r="G26" s="49">
        <f t="shared" si="0"/>
        <v>1.9</v>
      </c>
      <c r="H26" s="49">
        <f t="shared" si="1"/>
        <v>4560</v>
      </c>
      <c r="I26" s="50"/>
      <c r="J26" s="49">
        <f t="shared" si="2"/>
        <v>4560</v>
      </c>
      <c r="K26" s="37"/>
    </row>
    <row r="27" spans="1:15" ht="15.75" x14ac:dyDescent="0.25">
      <c r="A27" s="17">
        <v>22</v>
      </c>
      <c r="B27" s="26" t="s">
        <v>23</v>
      </c>
      <c r="C27" s="35">
        <v>7800</v>
      </c>
      <c r="D27" s="36" t="s">
        <v>16</v>
      </c>
      <c r="E27" s="47">
        <v>4.25</v>
      </c>
      <c r="F27" s="48"/>
      <c r="G27" s="49">
        <f t="shared" si="0"/>
        <v>4.25</v>
      </c>
      <c r="H27" s="49">
        <f t="shared" si="1"/>
        <v>33150</v>
      </c>
      <c r="I27" s="50"/>
      <c r="J27" s="49">
        <f t="shared" si="2"/>
        <v>33150</v>
      </c>
      <c r="K27" s="37"/>
    </row>
    <row r="28" spans="1:15" ht="15.75" x14ac:dyDescent="0.25">
      <c r="A28" s="17">
        <v>23</v>
      </c>
      <c r="B28" s="26" t="s">
        <v>47</v>
      </c>
      <c r="C28" s="35">
        <v>7800</v>
      </c>
      <c r="D28" s="36" t="s">
        <v>16</v>
      </c>
      <c r="E28" s="47">
        <v>3.25</v>
      </c>
      <c r="F28" s="48"/>
      <c r="G28" s="49">
        <f t="shared" si="0"/>
        <v>3.25</v>
      </c>
      <c r="H28" s="49">
        <f t="shared" si="1"/>
        <v>25350</v>
      </c>
      <c r="I28" s="50"/>
      <c r="J28" s="49">
        <f t="shared" si="2"/>
        <v>25350</v>
      </c>
      <c r="K28" s="37"/>
    </row>
    <row r="29" spans="1:15" ht="15.75" x14ac:dyDescent="0.25">
      <c r="A29" s="24">
        <v>24</v>
      </c>
      <c r="B29" s="26" t="s">
        <v>24</v>
      </c>
      <c r="C29" s="35">
        <v>3000</v>
      </c>
      <c r="D29" s="36" t="s">
        <v>12</v>
      </c>
      <c r="E29" s="51">
        <v>6.9</v>
      </c>
      <c r="F29" s="52"/>
      <c r="G29" s="49">
        <f>ROUND(E29-(E29*F29),2)</f>
        <v>6.9</v>
      </c>
      <c r="H29" s="49">
        <f t="shared" ref="H29" si="3">ROUND(G29*C29,2)</f>
        <v>20700</v>
      </c>
      <c r="I29" s="50"/>
      <c r="J29" s="49">
        <f t="shared" ref="J29" si="4">ROUND(H29+(H29*I29),2)</f>
        <v>20700</v>
      </c>
      <c r="K29" s="38"/>
    </row>
    <row r="30" spans="1:15" ht="32.25" thickBot="1" x14ac:dyDescent="0.3">
      <c r="A30" s="19">
        <v>25</v>
      </c>
      <c r="B30" s="26" t="s">
        <v>77</v>
      </c>
      <c r="C30" s="35">
        <v>1200</v>
      </c>
      <c r="D30" s="36" t="s">
        <v>40</v>
      </c>
      <c r="E30" s="53">
        <v>1.9</v>
      </c>
      <c r="F30" s="54"/>
      <c r="G30" s="55">
        <f t="shared" si="0"/>
        <v>1.9</v>
      </c>
      <c r="H30" s="55">
        <f t="shared" si="1"/>
        <v>2280</v>
      </c>
      <c r="I30" s="56"/>
      <c r="J30" s="55">
        <f t="shared" si="2"/>
        <v>2280</v>
      </c>
      <c r="K30" s="39"/>
      <c r="O30" s="2"/>
    </row>
    <row r="31" spans="1:15" ht="16.5" thickBot="1" x14ac:dyDescent="0.3">
      <c r="A31" s="68" t="s">
        <v>25</v>
      </c>
      <c r="B31" s="69"/>
      <c r="C31" s="69"/>
      <c r="D31" s="69"/>
      <c r="E31" s="70"/>
      <c r="F31" s="69"/>
      <c r="G31" s="71"/>
      <c r="H31" s="40">
        <f>ROUND(SUM(H6:H30),2)</f>
        <v>273715</v>
      </c>
      <c r="I31" s="41"/>
      <c r="J31" s="40">
        <f>ROUND(SUM(J6:J30),2)</f>
        <v>273715</v>
      </c>
      <c r="K31" s="42"/>
    </row>
    <row r="33" spans="1:10" ht="47.25" customHeight="1" x14ac:dyDescent="0.25">
      <c r="A33" s="66" t="s">
        <v>28</v>
      </c>
      <c r="B33" s="66"/>
      <c r="C33" s="66"/>
      <c r="D33" s="66"/>
      <c r="E33" s="66"/>
      <c r="F33" s="66"/>
      <c r="G33" s="66"/>
      <c r="H33" s="66"/>
      <c r="I33" s="66"/>
      <c r="J33" s="66"/>
    </row>
  </sheetData>
  <mergeCells count="6">
    <mergeCell ref="A33:J33"/>
    <mergeCell ref="C1:E1"/>
    <mergeCell ref="A31:G31"/>
    <mergeCell ref="H1:K1"/>
    <mergeCell ref="A3:K3"/>
    <mergeCell ref="A2:K2"/>
  </mergeCells>
  <pageMargins left="0.23622047244094491" right="0.23622047244094491" top="0.35433070866141736" bottom="0.35433070866141736" header="0.31496062992125984" footer="0.31496062992125984"/>
  <pageSetup paperSize="9" scale="7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opLeftCell="A3" zoomScaleNormal="100" workbookViewId="0">
      <selection activeCell="I9" sqref="I9"/>
    </sheetView>
  </sheetViews>
  <sheetFormatPr defaultColWidth="8.85546875" defaultRowHeight="15" x14ac:dyDescent="0.25"/>
  <cols>
    <col min="1" max="1" width="8.85546875" style="1"/>
    <col min="2" max="2" width="30.85546875" style="1" customWidth="1"/>
    <col min="3" max="3" width="13.140625" style="1" customWidth="1"/>
    <col min="4" max="4" width="12.85546875" style="1" customWidth="1"/>
    <col min="5" max="5" width="17.140625" style="21" customWidth="1"/>
    <col min="6" max="6" width="14.7109375" style="22" customWidth="1"/>
    <col min="7" max="8" width="15" style="23" customWidth="1"/>
    <col min="9" max="9" width="10.85546875" style="23" customWidth="1"/>
    <col min="10" max="10" width="13.7109375" style="22" customWidth="1"/>
    <col min="11" max="11" width="10.42578125" style="23" customWidth="1"/>
    <col min="12" max="12" width="24.5703125" style="1" customWidth="1"/>
    <col min="13" max="16384" width="8.85546875" style="1"/>
  </cols>
  <sheetData>
    <row r="1" spans="1:12" ht="15.75" x14ac:dyDescent="0.25">
      <c r="A1" s="42"/>
      <c r="B1" s="42"/>
      <c r="C1" s="79" t="s">
        <v>31</v>
      </c>
      <c r="D1" s="80"/>
      <c r="E1" s="80"/>
      <c r="F1" s="57"/>
      <c r="G1" s="58"/>
      <c r="H1" s="58"/>
      <c r="I1" s="88" t="s">
        <v>29</v>
      </c>
      <c r="J1" s="88"/>
      <c r="K1" s="88"/>
      <c r="L1" s="88"/>
    </row>
    <row r="2" spans="1:12" ht="86.25" customHeight="1" thickBot="1" x14ac:dyDescent="0.3">
      <c r="A2" s="42"/>
      <c r="B2" s="42"/>
      <c r="C2" s="81"/>
      <c r="D2" s="81"/>
      <c r="E2" s="81"/>
      <c r="F2" s="57"/>
      <c r="G2" s="58"/>
      <c r="H2" s="58"/>
      <c r="I2" s="58"/>
      <c r="J2" s="57"/>
      <c r="K2" s="58"/>
      <c r="L2" s="42"/>
    </row>
    <row r="3" spans="1:12" ht="16.5" thickBot="1" x14ac:dyDescent="0.3">
      <c r="A3" s="85" t="s">
        <v>30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7"/>
    </row>
    <row r="4" spans="1:12" ht="16.5" thickBot="1" x14ac:dyDescent="0.3">
      <c r="A4" s="82" t="s">
        <v>55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4"/>
    </row>
    <row r="5" spans="1:12" ht="95.25" thickBot="1" x14ac:dyDescent="0.3">
      <c r="A5" s="27" t="s">
        <v>26</v>
      </c>
      <c r="B5" s="28" t="s">
        <v>1</v>
      </c>
      <c r="C5" s="29" t="s">
        <v>13</v>
      </c>
      <c r="D5" s="29" t="s">
        <v>14</v>
      </c>
      <c r="E5" s="14" t="s">
        <v>67</v>
      </c>
      <c r="F5" s="30" t="s">
        <v>72</v>
      </c>
      <c r="G5" s="14" t="s">
        <v>73</v>
      </c>
      <c r="H5" s="14" t="s">
        <v>71</v>
      </c>
      <c r="I5" s="14" t="s">
        <v>2</v>
      </c>
      <c r="J5" s="30" t="s">
        <v>50</v>
      </c>
      <c r="K5" s="14" t="s">
        <v>3</v>
      </c>
      <c r="L5" s="32" t="s">
        <v>74</v>
      </c>
    </row>
    <row r="6" spans="1:12" s="20" customFormat="1" ht="16.5" thickBot="1" x14ac:dyDescent="0.3">
      <c r="A6" s="33">
        <v>1</v>
      </c>
      <c r="B6" s="34">
        <v>2</v>
      </c>
      <c r="C6" s="34">
        <v>3</v>
      </c>
      <c r="D6" s="34">
        <v>4</v>
      </c>
      <c r="E6" s="34">
        <v>5</v>
      </c>
      <c r="F6" s="34">
        <v>6</v>
      </c>
      <c r="G6" s="34">
        <v>7</v>
      </c>
      <c r="H6" s="34">
        <v>8</v>
      </c>
      <c r="I6" s="34">
        <v>9</v>
      </c>
      <c r="J6" s="34">
        <v>10</v>
      </c>
      <c r="K6" s="34">
        <v>11</v>
      </c>
      <c r="L6" s="59">
        <v>12</v>
      </c>
    </row>
    <row r="7" spans="1:12" ht="15.75" x14ac:dyDescent="0.25">
      <c r="A7" s="60" t="s">
        <v>4</v>
      </c>
      <c r="B7" s="25" t="s">
        <v>56</v>
      </c>
      <c r="C7" s="35">
        <v>2000</v>
      </c>
      <c r="D7" s="36" t="s">
        <v>16</v>
      </c>
      <c r="E7" s="36" t="s">
        <v>68</v>
      </c>
      <c r="F7" s="36"/>
      <c r="G7" s="35"/>
      <c r="H7" s="61"/>
      <c r="I7" s="45">
        <f>ROUND(G7*H7,2)</f>
        <v>0</v>
      </c>
      <c r="J7" s="46"/>
      <c r="K7" s="45">
        <f>ROUND(I7+(I7*J7),2)</f>
        <v>0</v>
      </c>
      <c r="L7" s="16"/>
    </row>
    <row r="8" spans="1:12" ht="15.75" x14ac:dyDescent="0.25">
      <c r="A8" s="62" t="s">
        <v>5</v>
      </c>
      <c r="B8" s="26" t="s">
        <v>57</v>
      </c>
      <c r="C8" s="35">
        <v>1500</v>
      </c>
      <c r="D8" s="36" t="s">
        <v>16</v>
      </c>
      <c r="E8" s="36" t="s">
        <v>68</v>
      </c>
      <c r="F8" s="36"/>
      <c r="G8" s="35"/>
      <c r="H8" s="63"/>
      <c r="I8" s="45">
        <f>ROUND(G8*H8,2)</f>
        <v>0</v>
      </c>
      <c r="J8" s="50"/>
      <c r="K8" s="49">
        <f>ROUND(I8+(I8*J8),2)</f>
        <v>0</v>
      </c>
      <c r="L8" s="18"/>
    </row>
    <row r="9" spans="1:12" ht="31.5" x14ac:dyDescent="0.25">
      <c r="A9" s="62" t="s">
        <v>6</v>
      </c>
      <c r="B9" s="26" t="s">
        <v>58</v>
      </c>
      <c r="C9" s="35">
        <v>2000</v>
      </c>
      <c r="D9" s="36" t="s">
        <v>16</v>
      </c>
      <c r="E9" s="36" t="s">
        <v>68</v>
      </c>
      <c r="F9" s="36"/>
      <c r="G9" s="35"/>
      <c r="H9" s="63"/>
      <c r="I9" s="45">
        <f>ROUND(G9*H9,2)</f>
        <v>0</v>
      </c>
      <c r="J9" s="50"/>
      <c r="K9" s="49">
        <f>ROUND(I9+(I9*J9),2)</f>
        <v>0</v>
      </c>
      <c r="L9" s="37"/>
    </row>
    <row r="10" spans="1:12" ht="31.5" x14ac:dyDescent="0.25">
      <c r="A10" s="62" t="s">
        <v>7</v>
      </c>
      <c r="B10" s="26" t="s">
        <v>61</v>
      </c>
      <c r="C10" s="35">
        <v>2000</v>
      </c>
      <c r="D10" s="36" t="s">
        <v>16</v>
      </c>
      <c r="E10" s="36" t="s">
        <v>70</v>
      </c>
      <c r="F10" s="36"/>
      <c r="G10" s="35"/>
      <c r="H10" s="63"/>
      <c r="I10" s="45">
        <f>ROUND(G10*H10,2)</f>
        <v>0</v>
      </c>
      <c r="J10" s="50"/>
      <c r="K10" s="49">
        <f t="shared" ref="K10:K16" si="0">ROUND(I10+(I10*J10),2)</f>
        <v>0</v>
      </c>
      <c r="L10" s="37"/>
    </row>
    <row r="11" spans="1:12" ht="31.5" x14ac:dyDescent="0.25">
      <c r="A11" s="62" t="s">
        <v>8</v>
      </c>
      <c r="B11" s="26" t="s">
        <v>62</v>
      </c>
      <c r="C11" s="35">
        <v>2000</v>
      </c>
      <c r="D11" s="36" t="s">
        <v>16</v>
      </c>
      <c r="E11" s="36" t="s">
        <v>70</v>
      </c>
      <c r="F11" s="36"/>
      <c r="G11" s="35"/>
      <c r="H11" s="63"/>
      <c r="I11" s="45">
        <f>ROUND(G11*H11,2)</f>
        <v>0</v>
      </c>
      <c r="J11" s="50"/>
      <c r="K11" s="49">
        <f t="shared" si="0"/>
        <v>0</v>
      </c>
      <c r="L11" s="37"/>
    </row>
    <row r="12" spans="1:12" ht="15.75" x14ac:dyDescent="0.25">
      <c r="A12" s="62" t="s">
        <v>9</v>
      </c>
      <c r="B12" s="26" t="s">
        <v>59</v>
      </c>
      <c r="C12" s="35">
        <v>200</v>
      </c>
      <c r="D12" s="36" t="s">
        <v>12</v>
      </c>
      <c r="E12" s="64" t="s">
        <v>69</v>
      </c>
      <c r="F12" s="64" t="s">
        <v>69</v>
      </c>
      <c r="G12" s="64" t="s">
        <v>69</v>
      </c>
      <c r="H12" s="63"/>
      <c r="I12" s="49">
        <f>ROUND(H12*C12,2)</f>
        <v>0</v>
      </c>
      <c r="J12" s="50"/>
      <c r="K12" s="49">
        <f t="shared" si="0"/>
        <v>0</v>
      </c>
      <c r="L12" s="37"/>
    </row>
    <row r="13" spans="1:12" ht="15.75" x14ac:dyDescent="0.25">
      <c r="A13" s="62" t="s">
        <v>10</v>
      </c>
      <c r="B13" s="26" t="s">
        <v>60</v>
      </c>
      <c r="C13" s="35">
        <v>400</v>
      </c>
      <c r="D13" s="36" t="s">
        <v>12</v>
      </c>
      <c r="E13" s="64" t="s">
        <v>69</v>
      </c>
      <c r="F13" s="64" t="s">
        <v>69</v>
      </c>
      <c r="G13" s="64" t="s">
        <v>69</v>
      </c>
      <c r="H13" s="63"/>
      <c r="I13" s="49">
        <f t="shared" ref="I13:I16" si="1">ROUND(H13*C13,2)</f>
        <v>0</v>
      </c>
      <c r="J13" s="50"/>
      <c r="K13" s="49">
        <f t="shared" si="0"/>
        <v>0</v>
      </c>
      <c r="L13" s="37"/>
    </row>
    <row r="14" spans="1:12" ht="15.75" x14ac:dyDescent="0.25">
      <c r="A14" s="62" t="s">
        <v>11</v>
      </c>
      <c r="B14" s="26" t="s">
        <v>63</v>
      </c>
      <c r="C14" s="35">
        <v>400</v>
      </c>
      <c r="D14" s="36" t="s">
        <v>12</v>
      </c>
      <c r="E14" s="64" t="s">
        <v>69</v>
      </c>
      <c r="F14" s="64" t="s">
        <v>69</v>
      </c>
      <c r="G14" s="64" t="s">
        <v>69</v>
      </c>
      <c r="H14" s="63"/>
      <c r="I14" s="49">
        <f t="shared" si="1"/>
        <v>0</v>
      </c>
      <c r="J14" s="50"/>
      <c r="K14" s="49">
        <f t="shared" si="0"/>
        <v>0</v>
      </c>
      <c r="L14" s="37"/>
    </row>
    <row r="15" spans="1:12" ht="15.75" x14ac:dyDescent="0.25">
      <c r="A15" s="62" t="s">
        <v>52</v>
      </c>
      <c r="B15" s="26" t="s">
        <v>64</v>
      </c>
      <c r="C15" s="35">
        <v>400</v>
      </c>
      <c r="D15" s="36" t="s">
        <v>12</v>
      </c>
      <c r="E15" s="64" t="s">
        <v>69</v>
      </c>
      <c r="F15" s="64" t="s">
        <v>69</v>
      </c>
      <c r="G15" s="64" t="s">
        <v>69</v>
      </c>
      <c r="H15" s="63"/>
      <c r="I15" s="49">
        <f t="shared" si="1"/>
        <v>0</v>
      </c>
      <c r="J15" s="50"/>
      <c r="K15" s="49">
        <f t="shared" si="0"/>
        <v>0</v>
      </c>
      <c r="L15" s="37"/>
    </row>
    <row r="16" spans="1:12" ht="15.75" x14ac:dyDescent="0.25">
      <c r="A16" s="62" t="s">
        <v>53</v>
      </c>
      <c r="B16" s="26" t="s">
        <v>65</v>
      </c>
      <c r="C16" s="35">
        <v>400</v>
      </c>
      <c r="D16" s="36" t="s">
        <v>12</v>
      </c>
      <c r="E16" s="64" t="s">
        <v>69</v>
      </c>
      <c r="F16" s="64" t="s">
        <v>69</v>
      </c>
      <c r="G16" s="64" t="s">
        <v>69</v>
      </c>
      <c r="H16" s="63"/>
      <c r="I16" s="49">
        <f t="shared" si="1"/>
        <v>0</v>
      </c>
      <c r="J16" s="50"/>
      <c r="K16" s="49">
        <f t="shared" si="0"/>
        <v>0</v>
      </c>
      <c r="L16" s="37"/>
    </row>
    <row r="17" spans="1:12" ht="16.5" thickBot="1" x14ac:dyDescent="0.3">
      <c r="A17" s="62" t="s">
        <v>54</v>
      </c>
      <c r="B17" s="26" t="s">
        <v>66</v>
      </c>
      <c r="C17" s="35">
        <v>400</v>
      </c>
      <c r="D17" s="36" t="s">
        <v>12</v>
      </c>
      <c r="E17" s="64" t="s">
        <v>69</v>
      </c>
      <c r="F17" s="64" t="s">
        <v>69</v>
      </c>
      <c r="G17" s="64" t="s">
        <v>69</v>
      </c>
      <c r="H17" s="63"/>
      <c r="I17" s="49">
        <f>ROUND(H17*C17,2)</f>
        <v>0</v>
      </c>
      <c r="J17" s="56"/>
      <c r="K17" s="49">
        <f t="shared" ref="K17" si="2">ROUND(I17+(I17*J17),2)</f>
        <v>0</v>
      </c>
      <c r="L17" s="39"/>
    </row>
    <row r="18" spans="1:12" ht="16.5" thickBot="1" x14ac:dyDescent="0.3">
      <c r="A18" s="89" t="s">
        <v>25</v>
      </c>
      <c r="B18" s="90"/>
      <c r="C18" s="90"/>
      <c r="D18" s="90"/>
      <c r="E18" s="90"/>
      <c r="F18" s="90"/>
      <c r="G18" s="90"/>
      <c r="H18" s="91"/>
      <c r="I18" s="92">
        <f>ROUND(SUM(I7:I17),2)</f>
        <v>0</v>
      </c>
      <c r="J18" s="65"/>
      <c r="K18" s="93">
        <f>ROUND(SUM(K7:K17),2)</f>
        <v>0</v>
      </c>
      <c r="L18" s="42"/>
    </row>
    <row r="20" spans="1:12" ht="110.25" customHeight="1" x14ac:dyDescent="0.25">
      <c r="A20" s="66" t="s">
        <v>75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</row>
  </sheetData>
  <mergeCells count="6">
    <mergeCell ref="A20:K20"/>
    <mergeCell ref="C1:E2"/>
    <mergeCell ref="A4:L4"/>
    <mergeCell ref="A3:L3"/>
    <mergeCell ref="I1:L1"/>
    <mergeCell ref="A18:H18"/>
  </mergeCells>
  <pageMargins left="0.7" right="0.7" top="0.75" bottom="0.75" header="0.3" footer="0.3"/>
  <pageSetup paperSize="9" scale="8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Cz. 1 Warzywa</vt:lpstr>
      <vt:lpstr>Cz. 2 Warzywa po obróce wstępne</vt:lpstr>
      <vt:lpstr>Arkusz2</vt:lpstr>
      <vt:lpstr>Arkusz3</vt:lpstr>
      <vt:lpstr>'Cz. 1 Warzywa'!Obszar_wydruku</vt:lpstr>
      <vt:lpstr>'Cz. 2 Warzywa po obróce wstępne'!Obszar_wydruku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2024-07-25T06:58:20Z</dcterms:modified>
</cp:coreProperties>
</file>