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lopolskiecentrumnauki-my.sharepoint.com/personal/robert_kochanski_cogiteon_pl/Documents/Sukcesywne dostawy artykułów żywnościowych na potrzeby Małopolskiego Centrum Nauki Cogiteon/"/>
    </mc:Choice>
  </mc:AlternateContent>
  <xr:revisionPtr revIDLastSave="49" documentId="8_{79ED86EE-9EC9-4624-856C-444C5B669F45}" xr6:coauthVersionLast="47" xr6:coauthVersionMax="47" xr10:uidLastSave="{715A087E-8B8D-425A-B8C2-28ECE731C098}"/>
  <bookViews>
    <workbookView xWindow="1170" yWindow="1170" windowWidth="21600" windowHeight="11295" xr2:uid="{00000000-000D-0000-FFFF-FFFF00000000}"/>
  </bookViews>
  <sheets>
    <sheet name="mięso drobiowe, białe, świeże" sheetId="2" r:id="rId1"/>
  </sheets>
  <definedNames>
    <definedName name="_xlnm.Print_Area" localSheetId="0">'mięso drobiowe, białe, świeże'!$B$2:$I$36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9" i="2" l="1"/>
  <c r="I40" i="2"/>
  <c r="I41" i="2"/>
  <c r="I42" i="2"/>
  <c r="I44" i="2"/>
  <c r="I45" i="2"/>
  <c r="I46" i="2"/>
  <c r="I50" i="2"/>
  <c r="I51" i="2"/>
  <c r="I52" i="2"/>
  <c r="I53" i="2"/>
  <c r="I55" i="2"/>
  <c r="I56" i="2"/>
  <c r="I59" i="2"/>
  <c r="I60" i="2"/>
  <c r="I61" i="2"/>
  <c r="I65" i="2"/>
  <c r="I69" i="2"/>
  <c r="I71" i="2"/>
  <c r="I72" i="2"/>
  <c r="I74" i="2"/>
  <c r="I75" i="2"/>
  <c r="I76" i="2"/>
  <c r="I77" i="2"/>
  <c r="I79" i="2"/>
  <c r="I80" i="2"/>
  <c r="I81" i="2"/>
  <c r="I82" i="2"/>
  <c r="I83" i="2"/>
  <c r="I84" i="2"/>
  <c r="I85" i="2"/>
  <c r="I86" i="2"/>
  <c r="I87" i="2"/>
  <c r="I88" i="2"/>
  <c r="I89" i="2"/>
  <c r="I90" i="2"/>
  <c r="G37" i="2"/>
  <c r="I37" i="2" s="1"/>
  <c r="G38" i="2"/>
  <c r="I38" i="2" s="1"/>
  <c r="G39" i="2"/>
  <c r="G40" i="2"/>
  <c r="G41" i="2"/>
  <c r="G42" i="2"/>
  <c r="G43" i="2"/>
  <c r="I43" i="2" s="1"/>
  <c r="G44" i="2"/>
  <c r="G45" i="2"/>
  <c r="G46" i="2"/>
  <c r="G47" i="2"/>
  <c r="I47" i="2" s="1"/>
  <c r="G48" i="2"/>
  <c r="I48" i="2" s="1"/>
  <c r="G49" i="2"/>
  <c r="I49" i="2" s="1"/>
  <c r="G50" i="2"/>
  <c r="G51" i="2"/>
  <c r="G52" i="2"/>
  <c r="G53" i="2"/>
  <c r="G54" i="2"/>
  <c r="I54" i="2" s="1"/>
  <c r="G55" i="2"/>
  <c r="G56" i="2"/>
  <c r="G57" i="2"/>
  <c r="I57" i="2" s="1"/>
  <c r="G59" i="2"/>
  <c r="G60" i="2"/>
  <c r="G61" i="2"/>
  <c r="G62" i="2"/>
  <c r="I62" i="2" s="1"/>
  <c r="G63" i="2"/>
  <c r="I63" i="2" s="1"/>
  <c r="G64" i="2"/>
  <c r="I64" i="2" s="1"/>
  <c r="G65" i="2"/>
  <c r="G66" i="2"/>
  <c r="I66" i="2" s="1"/>
  <c r="G67" i="2"/>
  <c r="I67" i="2" s="1"/>
  <c r="G68" i="2"/>
  <c r="I68" i="2" s="1"/>
  <c r="G69" i="2"/>
  <c r="G70" i="2"/>
  <c r="I70" i="2" s="1"/>
  <c r="G71" i="2"/>
  <c r="G72" i="2"/>
  <c r="G74" i="2"/>
  <c r="G75" i="2"/>
  <c r="G76" i="2"/>
  <c r="G77" i="2"/>
  <c r="G78" i="2"/>
  <c r="I78" i="2" s="1"/>
  <c r="G79" i="2"/>
  <c r="G80" i="2"/>
  <c r="G81" i="2"/>
  <c r="G82" i="2"/>
  <c r="G83" i="2"/>
  <c r="G84" i="2"/>
  <c r="G85" i="2"/>
  <c r="G86" i="2"/>
  <c r="G87" i="2"/>
  <c r="G88" i="2"/>
  <c r="G89" i="2"/>
  <c r="G90" i="2"/>
  <c r="G36" i="2"/>
  <c r="I36" i="2" s="1"/>
  <c r="G4" i="2" l="1"/>
  <c r="G5" i="2"/>
  <c r="I5" i="2" s="1"/>
  <c r="G6" i="2"/>
  <c r="I6" i="2" s="1"/>
  <c r="G7" i="2"/>
  <c r="I7" i="2" s="1"/>
  <c r="G8" i="2"/>
  <c r="I8" i="2" s="1"/>
  <c r="G9" i="2"/>
  <c r="I9" i="2" s="1"/>
  <c r="G10" i="2"/>
  <c r="I10" i="2" s="1"/>
  <c r="G11" i="2"/>
  <c r="I11" i="2" s="1"/>
  <c r="G12" i="2"/>
  <c r="I12" i="2" s="1"/>
  <c r="G13" i="2"/>
  <c r="I13" i="2" s="1"/>
  <c r="G14" i="2"/>
  <c r="I14" i="2" s="1"/>
  <c r="G15" i="2"/>
  <c r="I15" i="2" s="1"/>
  <c r="G16" i="2"/>
  <c r="I16" i="2" s="1"/>
  <c r="G17" i="2"/>
  <c r="I17" i="2" s="1"/>
  <c r="G18" i="2"/>
  <c r="I18" i="2" s="1"/>
  <c r="G19" i="2"/>
  <c r="I19" i="2" s="1"/>
  <c r="G20" i="2"/>
  <c r="I20" i="2" s="1"/>
  <c r="G21" i="2"/>
  <c r="I21" i="2" s="1"/>
  <c r="G22" i="2"/>
  <c r="I22" i="2" s="1"/>
  <c r="G23" i="2"/>
  <c r="I23" i="2" s="1"/>
  <c r="G24" i="2"/>
  <c r="I24" i="2" s="1"/>
  <c r="G25" i="2"/>
  <c r="I25" i="2" s="1"/>
  <c r="G26" i="2"/>
  <c r="I26" i="2" s="1"/>
  <c r="G27" i="2"/>
  <c r="I27" i="2" s="1"/>
  <c r="G28" i="2"/>
  <c r="I28" i="2" s="1"/>
  <c r="G29" i="2"/>
  <c r="I29" i="2" s="1"/>
  <c r="G30" i="2"/>
  <c r="I30" i="2" s="1"/>
  <c r="G31" i="2"/>
  <c r="I31" i="2" s="1"/>
  <c r="G32" i="2"/>
  <c r="I32" i="2" s="1"/>
  <c r="G33" i="2"/>
  <c r="I33" i="2" s="1"/>
  <c r="G34" i="2"/>
  <c r="I34" i="2" s="1"/>
  <c r="I4" i="2" l="1"/>
  <c r="G92" i="2" s="1"/>
  <c r="G91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Zapytanie — Tabela2" description="Połączenie z zapytaniem „Tabela2” w skoroszycie." type="5" refreshedVersion="0" background="1">
    <dbPr connection="Provider=Microsoft.Mashup.OleDb.1;Data Source=$Workbook$;Location=Tabela2;Extended Properties=&quot;&quot;" command="SELECT * FROM [Tabela2]"/>
  </connection>
</connections>
</file>

<file path=xl/sharedStrings.xml><?xml version="1.0" encoding="utf-8"?>
<sst xmlns="http://schemas.openxmlformats.org/spreadsheetml/2006/main" count="269" uniqueCount="182">
  <si>
    <t xml:space="preserve">MIĘSO DROBIOWE/BIAŁE/ŚWIEŻE </t>
  </si>
  <si>
    <t>LP</t>
  </si>
  <si>
    <t>Produkt</t>
  </si>
  <si>
    <t>Opis</t>
  </si>
  <si>
    <t>Jednostka</t>
  </si>
  <si>
    <t>Ilość</t>
  </si>
  <si>
    <t>Cena netto za jednostkę miary</t>
  </si>
  <si>
    <t>Wartość netto (kolumna E x kolumna F)</t>
  </si>
  <si>
    <t>Stawka vat</t>
  </si>
  <si>
    <t>Wartość brutto (kolumna G pomnożona przez stawkę podatku vat)</t>
  </si>
  <si>
    <t xml:space="preserve">Kurczak cały tuszka </t>
  </si>
  <si>
    <t>kurczak cały tuszka , bez podrobów, waka 1-1,5 kg, świeży, nie mrożony, dokładnie oczyszczony, opakowanie bez uszkodzeń, oznaczone, z widocznym terminem przydatności</t>
  </si>
  <si>
    <t>kg</t>
  </si>
  <si>
    <t>Noga z kurczaka VAC</t>
  </si>
  <si>
    <t>noga z kurczaka , świeża, oczyszczona, bez kupra, gotowa do obróbki wstępnej i cieplnej, waga 180-220 gr, pakowane prózniowo, opakowanie bez uszkodzeń, oznaczone</t>
  </si>
  <si>
    <t>Filet z kurczaka VAC</t>
  </si>
  <si>
    <t>filet z kurczaka świeży, bez skóry lub ze skórą, pakowany próżniowo, opakowanie bez uszkodzeń, oznaczone</t>
  </si>
  <si>
    <t>Skrzydełka z kurczaka VAC</t>
  </si>
  <si>
    <t>skrzydełka z kurczaka świeże, oczyszczone, gotowe do obróbki wstępnej i cieplnej, pakowane prózniowo, opakowanie bez uszkodzeń, oznaczone</t>
  </si>
  <si>
    <t>Porcje rosołowe</t>
  </si>
  <si>
    <t>kości z  kurczaka świeże, oczyszczone, pakowane próżniowo, opakowanie bez uszkodzeń, z widoczna datą do spożycia</t>
  </si>
  <si>
    <t>Udźce z kurczaka z/k, z/sk VAC</t>
  </si>
  <si>
    <t>udziec z kurczaka z/k, z/sk , świeży, oczyszczony, pakowany próżniowo, opakowanie oznaczone odpowiednio</t>
  </si>
  <si>
    <t>Udźce z kurczaka b/k, b/sk VAC</t>
  </si>
  <si>
    <t>udziec z kurczaka b/k, b/sk - czysty element mięsa pozbawiony skóry i kości, oczyszczony, pakowany prózniowo, opakowanie bez uszkodzen, odpowiednio oznaczone z widocznym terminem przydatności</t>
  </si>
  <si>
    <t>Wątróbka z kurczaka</t>
  </si>
  <si>
    <t>wątróbka z kurczaka nie zanieczyszczona zółcią, gotowa do obróbki cieplnej, pakowana próżniowo, opakowanie bez uszkodzeń, odpowiednio oznaczone</t>
  </si>
  <si>
    <t>Żołądki z kurczaka</t>
  </si>
  <si>
    <t>żołądki oczyszczone, gotowe do obróbki cieplnej, opakowanie bez uszkodzeń, odpowiednio oznaczone</t>
  </si>
  <si>
    <t>Indyk cały tusza VAC</t>
  </si>
  <si>
    <t>indyk/sezonowo indyczka/ cała tuszka, oczyszczona, gotowa do obróbki cieplnej, świeża, nie mrożona, opakowanie bez uszkodzeń, odpowiednio oznakowane</t>
  </si>
  <si>
    <t>Filet z indyka VAC</t>
  </si>
  <si>
    <t>filet z indyka bez skóry , świeży, nie mrożony, pakowany próżniowo, opakowanie bez uszkodzeń, odpowiednio oznaczone</t>
  </si>
  <si>
    <t>Mięso z nogi indyka b/k, b/sk VAC</t>
  </si>
  <si>
    <t>mięso z nogi indyka pozbawione skóry i kości, pakowane próżniowo, opakowanie bez uszkodzeń, odpowiednio oznaczone z widocznym terminem przydatnośi</t>
  </si>
  <si>
    <t>Golonka z indyka VAC</t>
  </si>
  <si>
    <t>golonka z indyka z kością , ze skórą, oczyszczona, gotowa do obróbki cieplnej, pakowana  prózniowo, opakowanie bez uszkodzeń, odpowiednio oznaczone</t>
  </si>
  <si>
    <t>Skrzydło z indyka VAC</t>
  </si>
  <si>
    <t>skrzydło z indyka, oczyszczone , gotowe do dalszej obróbki, pakowane próżniowo, opakowanie bez zanieczyszczeń, odpowiednio oznaczone</t>
  </si>
  <si>
    <t>Wątróbka z indyka</t>
  </si>
  <si>
    <t>wątróbka z indyka  nie zanieczyszczona zółcią, gotowa do obróbki cieplnej, pakowana próżniowo, opakowanie bez uszkodzeń, odpowiednio oznaczone</t>
  </si>
  <si>
    <t>Porcje rosołowe z indyka</t>
  </si>
  <si>
    <t>kości z  indyka  świeże, oczyszczone, gotowe do dalszej obróbki, pakowane próżniowo, opakowanie bez uszkodzeń, z widoczna datą do spożycia</t>
  </si>
  <si>
    <t>Noga z królika VAC</t>
  </si>
  <si>
    <t xml:space="preserve">noga z królika świeża , nie mrozona, dokladnie oczyszczona, bez kregosłupa,  waga 180-240 gr, pakowane prózniowo, opakowanie bez uszkodzeń, oznaczone </t>
  </si>
  <si>
    <t>Królik cały tuszka VAC</t>
  </si>
  <si>
    <t>królik tuszka w całości, świeży, nie mrozony, dokładnie oczyszczony, pakowany próżniowo, opakowanie oznaczone, bez uszkodzeń</t>
  </si>
  <si>
    <t>Podudzie z kurczaka VAC</t>
  </si>
  <si>
    <t>podudzie z kurczaka z/k, z/sk, dokładnie oczyszczone, gotowe do dalszej obróbki, pakowane próżniowo, opakowanie oznaczone, bez uszkodzeń</t>
  </si>
  <si>
    <t xml:space="preserve">Kurczak kukurydziany tuszka </t>
  </si>
  <si>
    <t>kurczak kukurydziany cały tuszka , bez podrobów, waka 1-1,5 kg, świeży, nie mrożony, dokładnie oczyszczony, opakowanie bez uszkodzeń, oznaczone, z widocznym terminem przydatności</t>
  </si>
  <si>
    <t>Gęś cała tuszka</t>
  </si>
  <si>
    <t>gęś cała tuszka, z podrobami, świeża, nie mrożona, dokładnie oczyszczona, gotowa do dalszej obróbki, waga 4-4,5 do 5 kg, opakowanie bez uszkodzeń, oznaczone</t>
  </si>
  <si>
    <t xml:space="preserve">Pierś  z gęsi VAC </t>
  </si>
  <si>
    <t>filet z gesi ze skórą,mrozony lub świeży(sezonowo),  dokładnie oczyszczony, gotowy do dalszej obróbki, waga 700 - 800 gr, pakowany próżniowo,  opakowanie oznaczone, bez uszkodzeń .</t>
  </si>
  <si>
    <t>Noga z gęsi VAC</t>
  </si>
  <si>
    <t>noga z gęsi, świeża, nie mrożona, dokładnie oczyszczona, waga ok. 400 gr/szt, pakowana próżniowo, opakowanie bez uszkodzeń, odpowiednio oznakowane</t>
  </si>
  <si>
    <t>Porcje rosołowe z gęsi</t>
  </si>
  <si>
    <t>kości z  gęsi  świeże, oczyszczone, pakowane próżniowo, opakowanie bez uszkodzeń, z widoczna datą do spożycia</t>
  </si>
  <si>
    <t>Kaczka cała tuszka</t>
  </si>
  <si>
    <t>kaczka cała tuszka, bez podrobów, świeża, nie mrożona, dokładnie oczyszczona, gotowa do dalszej obróbki, waga 1,8-2 kg, opakowanie bez uszkodzeń, oznaczone .</t>
  </si>
  <si>
    <t>Noga z kaczki VAC</t>
  </si>
  <si>
    <t>noga z kaczki z kością , ze skórą , świeża, dokładnie oczyszczona, gotowa do dalszej obróbki, waga ok. 240 - 250 gr, pakowana próżniowo, opakowanie oznaczone, bez uszkodzeń</t>
  </si>
  <si>
    <t>Cielęcina udziec b/k VAC</t>
  </si>
  <si>
    <t>udziec cielęcy bez kości, świeży, nie mrożony, dokładnie oczyszczony, pakowany próżniowo, opakowanie bez uszkodzeń, oznaczone</t>
  </si>
  <si>
    <t>Mostek cielęcy VAC</t>
  </si>
  <si>
    <t>mostek cielecy, świeży, pakowany próżniowo, nie mrożony, opakowanie bez uszkodzeń, oznaczone</t>
  </si>
  <si>
    <t>Cielęcina- gulasz VAC</t>
  </si>
  <si>
    <t>mieso cielęce krojone w kostkę 3/4 cm z przeznaczeniem do duszenia, świeże, nie mrożone, pakowane próżniowo, opakowanie bez uszkodzeń, oznaczone</t>
  </si>
  <si>
    <t>Łopatka cielęca b/k VAC</t>
  </si>
  <si>
    <t>łopatka cielęca bez kości, świeża, pakowana próżniowo, opakowanie bez uszkodzeń, oznaczone</t>
  </si>
  <si>
    <t>Flaki cielęce gotowane</t>
  </si>
  <si>
    <t>flaki cielęce, świeże, nie mrożone, wstępnie obgotowane, opakowanie bez uszkodzeń, oznaczone odpowiednio, krojone w paski, bez zbryleń i podcieków.</t>
  </si>
  <si>
    <t>MIĘSO WIEPRZOWE SWIEŻE</t>
  </si>
  <si>
    <t>Schab środkowy bez kości VAC</t>
  </si>
  <si>
    <t>schab środkowy, świeży b/k, surowy, nie porcjowany, pakowany pojedynczo prożniowo, opakowanie bez uszkodzeń, oznaczone, z widoczną datą przydatności</t>
  </si>
  <si>
    <t>Schab środkowy z kością VAC</t>
  </si>
  <si>
    <t>schab środkowy, świeży z kością , surowy, nie porcjowany, pakowany pojedynczo prożniowo, opakowanie bez uszkodzeń, oznaczone, z widoczną datą przydatności</t>
  </si>
  <si>
    <t>Polędwiczka wieprzowa VAC</t>
  </si>
  <si>
    <t>polędwiczka, świeża, surowa,pakowana próżniowo, opakowanie bez uszkodzeń, oznaczone, z widoczną datą przydatności</t>
  </si>
  <si>
    <t>Karkówka wieprzowa pełna VAC</t>
  </si>
  <si>
    <t>karkówka świeża , pakowana próżniowo, pojedynczo, opakowanie bez uszkodzeń, oznaczone, z widoczną datą przydatności. waga qod 1,5 kg do 2,5 kg</t>
  </si>
  <si>
    <t>Łopatka wieprzowa bez kości VAC</t>
  </si>
  <si>
    <t>mięso świeże bez skóry , kości i tłuszczu, pakowana próżniowo, opakowanie bez uszkodzeń, oznaczone, z widoczną datą przydatności</t>
  </si>
  <si>
    <t>Szynka wieprzowa bez kości VAC</t>
  </si>
  <si>
    <t>Żeberka wieprzowe extra VAC</t>
  </si>
  <si>
    <t>Żeberka wieprzowe, paski szer.ok 8 cm, z większą ilością mięsa przy kości,  pakowane próżniowo, opakowanie bez uszkodzeń, oznaczone, z widoczną datą przydatności</t>
  </si>
  <si>
    <t>Boczek wieprzowy surowy extra b/s b/ż VAC</t>
  </si>
  <si>
    <t>boczek wieprzowy swieży ,surowy ,nie mrożony z zawartoscia tluszczu nie wiecej niż 30%, b/ż b/s, pakowany próżniowo, opakowanie oznaczone, z widoczną datą przydatności</t>
  </si>
  <si>
    <t>Mięso wieprzowe na gulasz VAC</t>
  </si>
  <si>
    <t>mięso wieprzowe krojone w kostkę grubości ok. 3cm/4 cm, świeże, pakowane próżniowo</t>
  </si>
  <si>
    <t>Golonka wieprzowa przednia VAC</t>
  </si>
  <si>
    <t>Golonka wieprzowa przednia , oczyszczona, ze/skórą, z/k waga szt 600-800 gr, pakowana próżniowo, opakowanie bez uszkodzeń, oznaczone</t>
  </si>
  <si>
    <t>Słonina bez skóry VAC</t>
  </si>
  <si>
    <t>Słonina wieprzowa bez skóry, pakowana próżniowo, opakowanie oznaczone, bez uszkodzeń</t>
  </si>
  <si>
    <t>Podgardle wieprzowe VAC</t>
  </si>
  <si>
    <t>Podgardle wieprzowe bez skóry, pakowane próżniowo, opakowanie bez uszkodzeń, oznaczone</t>
  </si>
  <si>
    <t>Boczek wieprzowy extra peklowany VAC</t>
  </si>
  <si>
    <t>boczek wieprzowy bez skóry extra, peklowany, pakowany próżniowo, opakowane bez uszkodzeń, oznaczone</t>
  </si>
  <si>
    <t>Szynka wieprzowa bez kości peklowana VAC</t>
  </si>
  <si>
    <t>mięso świeże bez skóry , kości i tłuszczu, pakowana próżniowo, peklowana,  opakowanie bez uszkodzeń, oznaczone, z widoczną datą przydatności</t>
  </si>
  <si>
    <t>Policzki wieprzowe VAC</t>
  </si>
  <si>
    <t>Element mięsa oczyszczony, świeży, pakowany próżniowo, opakowanie bez uszkodzeń, oznaczone</t>
  </si>
  <si>
    <t>Nogi wieprzowe VAC</t>
  </si>
  <si>
    <t>Nogi wp oczyszczone, ze skórą , pakowane próżniowo, opakowanie bez uszkodzeń, oznaczone</t>
  </si>
  <si>
    <t>Żeberka schabowe VAC</t>
  </si>
  <si>
    <t>Żeberka wieprzowe schabowe  szer. Ok. 15cm ,wysokosc 6-10 cm, pakowane próżniowo, opakowanie bez uszkodzeń, oznaczone, z widoczną datą przydatności</t>
  </si>
  <si>
    <t>Kiełbasa wieprzowa surowa</t>
  </si>
  <si>
    <t>kiełbasa wieprzowa biała, świeża min 70% w składzie mięsa wieprzowego, pakowana próżniwo,opakowanie bez uszkodzeń, oznaczone</t>
  </si>
  <si>
    <t>Boczek wieprzowy surowy wędzony VAC</t>
  </si>
  <si>
    <t>boczek wieprzowy bez skóry wędzony, pakowany próżniowo, opakowane bez uszkodzeń, oznaczone</t>
  </si>
  <si>
    <t>Kości wieprzowe wędzone VAC</t>
  </si>
  <si>
    <t>kości wieprzowe wędzone z przeznaczeniem do wywarów, pakowane prózniowo, opakowanie bez uszkodzeń, oznaczone</t>
  </si>
  <si>
    <t>Schab wieprzowy, środkowy kotlet tandaryzowany VAC</t>
  </si>
  <si>
    <t>Schab wieprzowy, środkowy kotlet tandaryzowany,świeży,surowy, bez przypraw, porcjowany 150g - 200 gr, krojony prostopadle do włókien,  pakowany prózniowo, opakowanie bez uszkodzeń, oznaczone</t>
  </si>
  <si>
    <t xml:space="preserve">Smalec wieprzowy </t>
  </si>
  <si>
    <t>smalec wieprzowy klarowany , bez obcych zapachów,nadający się do smażenia w wysokich temperaturach, opakowanie w kostkach 200-250g</t>
  </si>
  <si>
    <t>MIESO WOŁOWE/ CIEMNE/ ŚWIEŻE</t>
  </si>
  <si>
    <t>Udziec wołowy bez kości</t>
  </si>
  <si>
    <t>Udziec wołowy, bez kości, świeży, nie mrożony, oczyszczony, pakowany próżniowo, opakowanie bez uszkodzeń, oznaczone odpowiednio</t>
  </si>
  <si>
    <t>Udziec wołowy krzyżowa</t>
  </si>
  <si>
    <t>Udziec wołowy krzyżowa, świeży, nie mrożony, oczyszczony z powięzi, pakowany próżniowo, opakowanie bez uszkodzeń, oznaczone</t>
  </si>
  <si>
    <t>Goleń wołowa bez kości</t>
  </si>
  <si>
    <t>Goleń wołowa bez kości, oczyszczona, świeża, pakowana próżniowo, opakowanie oznaczone, bez uszkodzeń</t>
  </si>
  <si>
    <t>Udziec wołowy ligawa</t>
  </si>
  <si>
    <t>Ligawa wołowa, oczyszczona, pakowana próżniowo, świeża, nie mrożona, opakowanie bez uszkodzeń, oznaczone</t>
  </si>
  <si>
    <t>Kości wołowe</t>
  </si>
  <si>
    <t>Kości wołowe szpikowe świeże,surowe, pakowane próżniowo, z widoczną datą przydatności do spożycia</t>
  </si>
  <si>
    <t>Szponder wołowy z kością</t>
  </si>
  <si>
    <t>Szponder wołowy z kością, świeży, oczyszczony , nie mrożony, pakowany próżniowo, opakowanie bez uszkodzeń, oznaczone</t>
  </si>
  <si>
    <t>Udziec wołowy zrazowa górna</t>
  </si>
  <si>
    <t>Zrazowa / udziec , świeży, pakowany próżniowo, opakowanie oznaczone z widoczną datą do spożycia</t>
  </si>
  <si>
    <t>Rostbeef wołowy</t>
  </si>
  <si>
    <t>Rostbeef wołowy świeży, nie mrożony, wysokość elementu ok.5-6-cm,  pakowany próżniowo, oznaczone opakowanie bez uszkodzeń</t>
  </si>
  <si>
    <t>Łopatka wołowa bez kości</t>
  </si>
  <si>
    <t>Łopatka wołowe luzowana- bez kości, świeża, nie mrożona, pakowana próżniowo, opakowanie oznaczone, bez uszkodzeń</t>
  </si>
  <si>
    <t>Łata wołowa</t>
  </si>
  <si>
    <t>Łata wołowa, świeża, nie mrożona, elementy mięsne z mniejszą ilością tłuszczu i powięzi a większą masą mięśniową, pakowana próżniowo, opakowanie bez uszkodzeń, oznaczone</t>
  </si>
  <si>
    <t>Karkówka wołowa bez kości</t>
  </si>
  <si>
    <t>Kark wołowy bez kości, świeży, pakowany próżniowo, opakowanie odpowiednio oznaczone i bez uszkodzeń</t>
  </si>
  <si>
    <t>Osobuco, pręga wołowa z kością</t>
  </si>
  <si>
    <t>Goleń wołowa pocięta w poprzek piszczeli na plastry grubości ok. 5-6 cm, świeża, pakowana próżniowo, opakowanie bez uszkodzeń, oznaczone</t>
  </si>
  <si>
    <t>Udziec jagnięcy bez kości</t>
  </si>
  <si>
    <t>Udziec jagnięcy luzowany - bez kości, świeży, nie mrożony, pakowany próżniowo, opakowanie oznaczone, bez uszkodzeń</t>
  </si>
  <si>
    <t>Łopatka jagnięca bez kości</t>
  </si>
  <si>
    <t>Łopatka jagnięca bez kości, oczyszczona  z nadmiaru tłuszczu,  mrożona, pakowana próżniowo, opakowanie oznaczone, bez uszkodzeń</t>
  </si>
  <si>
    <t>WĘDLINY</t>
  </si>
  <si>
    <t>Prosciutto crudo</t>
  </si>
  <si>
    <t>Szynka wieprzowa parzona w plstrach. Opakowanie 100gr do 500 gr, opakowanie bez uszkodzeń</t>
  </si>
  <si>
    <t>Szynka gotowana</t>
  </si>
  <si>
    <t>Szynka gotowana, waga od 900 gr do 1, 5 kg, opakowanie bez uszkodzeń</t>
  </si>
  <si>
    <t>Salami peperoni</t>
  </si>
  <si>
    <t>Salami o ostrym wyrazistym smaku, waga od 500 gr do 1 kg, opakowanie bez uszkodzeń</t>
  </si>
  <si>
    <t>Salami włoskie łagodne</t>
  </si>
  <si>
    <t>Salami o łagodnym smaku, waga ok 200g 250 gr, opakowanie bez uszkodzeń</t>
  </si>
  <si>
    <t>Boczek wędzony surowy plastry</t>
  </si>
  <si>
    <t>Boczek wędzony surowy plastrowany. Opakowanie od 500 gr do 1 kg, opakowanie bez uszkodzeń</t>
  </si>
  <si>
    <t>Szynka z indyka</t>
  </si>
  <si>
    <t>opakowanie luz ok. 250g - 1,5kg, opakowanie bez uszkodzeń</t>
  </si>
  <si>
    <t xml:space="preserve">Kiełbasa krakowska sucha </t>
  </si>
  <si>
    <t>opakowanie luz, ok.400g - 500 gr, opakowanie bez uszkodzeń</t>
  </si>
  <si>
    <t>Szynka serano  plastry</t>
  </si>
  <si>
    <t>opakowanie tacka, od 100g do 500g, opakowanie bez uszkodzeń</t>
  </si>
  <si>
    <t>Żeberka wędzone</t>
  </si>
  <si>
    <t>opakowanie luz, ok.400g, opakowanie bez uszkodzeń</t>
  </si>
  <si>
    <t>Szynka wieprzowa wędzona</t>
  </si>
  <si>
    <t>opakowanie luz, od 800g, opakowanie bez uszkodzeń, vacum</t>
  </si>
  <si>
    <t>Kindziuk plastry</t>
  </si>
  <si>
    <t>Szynka serano plastry</t>
  </si>
  <si>
    <t>Kiełbasa jałowcowa</t>
  </si>
  <si>
    <t>opakowanie luz, od 300g opakowanie bez uszkodzeń ,vacum</t>
  </si>
  <si>
    <t>Kumpiak</t>
  </si>
  <si>
    <t>Kaszanka</t>
  </si>
  <si>
    <t>opakowanie luz ok.1,5kg, opakowanie bez uszkodzeń</t>
  </si>
  <si>
    <t>Parówki z szynki</t>
  </si>
  <si>
    <t>Parówki z szynki, zawartość mięsa minimum 90%, bez osłonek, delikatne i kruche, opakowanie 1 kg, oznaczone bez uszkodzeń, bez dodatku fosforanów i glutaminianu sodu</t>
  </si>
  <si>
    <t>Parówki z indyka</t>
  </si>
  <si>
    <t>Parówki z indyka, zawartość mięsa 100 % - z piersi z indyka, bez dodatku MOM-u, bez osłonek, delikatne i kruche, opakowanie 1 kg - 2,5 kg, oznaczone bez uszkodzeń, bez dodatku fosforanów i glutaminianu monosodowego, produkt bezglutenowy</t>
  </si>
  <si>
    <t>wartość netto</t>
  </si>
  <si>
    <t>wartość brutto</t>
  </si>
  <si>
    <t>UWAGA: Wartość netto i brutto należy przenieść do formularza oferty w zakresie odpowiedniej części zamówienia. Formularz cenowy należy podpisać kwalifikowanym podpisem elektronicznym. Należy wycenić wszystkie pozycje asortymentowe pod rygorem odrzucenia oferty.</t>
  </si>
  <si>
    <t>Załącznik nr 2.3. Formularz cenowy dla części nr 3 Mięso - drób, wieprzowe, wołowe, wędliny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</si>
</sst>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3F3F3F"/>
      <name val="Calibri"/>
      <family val="2"/>
      <charset val="238"/>
      <scheme val="minor"/>
    </font>
    <font>
      <b/>
      <sz val="22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 style="thin">
        <color indexed="64"/>
      </bottom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</borders>
  <cellStyleXfs count="3">
    <xf numFmtId="0" fontId="0" fillId="0" borderId="0"/>
    <xf numFmtId="0" fontId="4" fillId="2" borderId="1" applyNumberFormat="0" applyAlignment="0" applyProtection="0"/>
    <xf numFmtId="0" fontId="7" fillId="3" borderId="0" applyNumberFormat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5" fillId="2" borderId="1" xfId="1" applyFont="1" applyAlignment="1" applyProtection="1">
      <alignment horizontal="center" vertical="center" wrapText="1"/>
      <protection locked="0"/>
    </xf>
    <xf numFmtId="0" fontId="5" fillId="2" borderId="1" xfId="1" applyFont="1" applyAlignment="1" applyProtection="1">
      <alignment horizontal="center" vertical="center"/>
      <protection locked="0"/>
    </xf>
    <xf numFmtId="0" fontId="5" fillId="2" borderId="1" xfId="1" applyFont="1" applyAlignment="1" applyProtection="1">
      <alignment horizontal="center" vertical="center"/>
    </xf>
    <xf numFmtId="2" fontId="5" fillId="2" borderId="1" xfId="1" applyNumberFormat="1" applyFont="1" applyAlignment="1" applyProtection="1">
      <alignment horizontal="center" vertical="center"/>
      <protection locked="0"/>
    </xf>
    <xf numFmtId="9" fontId="5" fillId="2" borderId="1" xfId="1" applyNumberFormat="1" applyFont="1" applyAlignment="1" applyProtection="1">
      <alignment horizontal="center" vertical="center"/>
      <protection locked="0"/>
    </xf>
    <xf numFmtId="0" fontId="7" fillId="3" borderId="1" xfId="2" applyBorder="1" applyAlignment="1" applyProtection="1">
      <alignment horizontal="center" vertical="center"/>
      <protection locked="0"/>
    </xf>
    <xf numFmtId="0" fontId="7" fillId="3" borderId="1" xfId="2" applyBorder="1" applyAlignment="1" applyProtection="1">
      <alignment horizontal="center" vertical="center" wrapText="1"/>
      <protection locked="0"/>
    </xf>
    <xf numFmtId="0" fontId="7" fillId="3" borderId="1" xfId="2" applyBorder="1" applyAlignment="1">
      <alignment horizontal="center" vertical="center" wrapText="1"/>
    </xf>
    <xf numFmtId="2" fontId="7" fillId="3" borderId="1" xfId="2" applyNumberFormat="1" applyBorder="1" applyAlignment="1">
      <alignment horizontal="center" vertical="center" wrapText="1"/>
    </xf>
    <xf numFmtId="2" fontId="5" fillId="2" borderId="1" xfId="1" applyNumberFormat="1" applyFont="1" applyAlignment="1" applyProtection="1">
      <alignment horizontal="center" vertical="center" wrapText="1"/>
      <protection locked="0"/>
    </xf>
    <xf numFmtId="0" fontId="1" fillId="2" borderId="4" xfId="1" applyFont="1" applyBorder="1" applyAlignment="1" applyProtection="1">
      <alignment horizontal="center" vertical="center" wrapText="1"/>
    </xf>
    <xf numFmtId="0" fontId="5" fillId="2" borderId="5" xfId="1" applyFont="1" applyBorder="1" applyAlignment="1" applyProtection="1">
      <alignment horizontal="center" vertical="center"/>
    </xf>
    <xf numFmtId="0" fontId="7" fillId="3" borderId="6" xfId="2" applyBorder="1" applyAlignment="1" applyProtection="1">
      <alignment horizontal="center" vertical="center" wrapText="1"/>
      <protection locked="0"/>
    </xf>
    <xf numFmtId="0" fontId="1" fillId="4" borderId="3" xfId="1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2" borderId="5" xfId="1" applyFont="1" applyBorder="1" applyAlignment="1" applyProtection="1">
      <alignment horizontal="center" vertical="center"/>
    </xf>
    <xf numFmtId="0" fontId="1" fillId="2" borderId="3" xfId="1" applyFont="1" applyBorder="1" applyAlignment="1" applyProtection="1">
      <alignment horizontal="center" vertical="center" wrapText="1"/>
    </xf>
    <xf numFmtId="0" fontId="9" fillId="2" borderId="4" xfId="1" applyFont="1" applyBorder="1" applyAlignment="1" applyProtection="1">
      <alignment horizontal="center" vertical="center" wrapText="1"/>
    </xf>
    <xf numFmtId="0" fontId="9" fillId="4" borderId="3" xfId="1" applyFont="1" applyFill="1" applyBorder="1" applyAlignment="1" applyProtection="1">
      <alignment horizontal="center" vertical="center" wrapText="1"/>
    </xf>
    <xf numFmtId="0" fontId="9" fillId="2" borderId="5" xfId="1" applyFont="1" applyBorder="1" applyAlignment="1" applyProtection="1">
      <alignment horizontal="center" vertical="center" wrapText="1"/>
    </xf>
    <xf numFmtId="0" fontId="9" fillId="2" borderId="1" xfId="1" applyFont="1" applyAlignment="1" applyProtection="1">
      <alignment horizontal="center" vertical="center"/>
      <protection locked="0"/>
    </xf>
    <xf numFmtId="2" fontId="9" fillId="2" borderId="1" xfId="1" applyNumberFormat="1" applyFont="1" applyAlignment="1" applyProtection="1">
      <alignment horizontal="center" vertical="center"/>
      <protection locked="0"/>
    </xf>
    <xf numFmtId="9" fontId="9" fillId="2" borderId="1" xfId="1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9" fillId="0" borderId="0" xfId="0" applyFont="1"/>
    <xf numFmtId="0" fontId="1" fillId="4" borderId="7" xfId="0" applyFont="1" applyFill="1" applyBorder="1" applyAlignment="1">
      <alignment horizontal="center" vertical="center"/>
    </xf>
    <xf numFmtId="2" fontId="5" fillId="2" borderId="1" xfId="1" applyNumberFormat="1" applyFont="1" applyAlignment="1" applyProtection="1">
      <alignment horizontal="center" vertical="center" wrapText="1"/>
    </xf>
    <xf numFmtId="0" fontId="12" fillId="2" borderId="1" xfId="1" applyFont="1" applyAlignment="1" applyProtection="1">
      <alignment horizontal="center" vertical="center"/>
      <protection locked="0"/>
    </xf>
    <xf numFmtId="9" fontId="1" fillId="2" borderId="1" xfId="1" applyNumberFormat="1" applyFont="1" applyAlignment="1" applyProtection="1">
      <alignment horizontal="center" vertical="center"/>
      <protection locked="0"/>
    </xf>
    <xf numFmtId="0" fontId="1" fillId="4" borderId="4" xfId="1" applyFont="1" applyFill="1" applyBorder="1" applyAlignment="1" applyProtection="1">
      <alignment horizontal="center" vertical="center" wrapText="1"/>
    </xf>
    <xf numFmtId="0" fontId="1" fillId="4" borderId="5" xfId="1" applyFont="1" applyFill="1" applyBorder="1" applyAlignment="1" applyProtection="1">
      <alignment horizontal="center" vertical="center"/>
    </xf>
    <xf numFmtId="0" fontId="1" fillId="2" borderId="1" xfId="1" applyFont="1" applyAlignment="1" applyProtection="1">
      <alignment horizontal="center" vertical="center" wrapText="1"/>
      <protection locked="0"/>
    </xf>
    <xf numFmtId="0" fontId="1" fillId="2" borderId="1" xfId="1" applyFont="1" applyAlignment="1" applyProtection="1">
      <alignment horizontal="center" vertical="center"/>
    </xf>
    <xf numFmtId="0" fontId="1" fillId="2" borderId="1" xfId="1" applyFont="1" applyAlignment="1" applyProtection="1">
      <alignment horizontal="center" vertical="center"/>
      <protection locked="0"/>
    </xf>
    <xf numFmtId="0" fontId="1" fillId="2" borderId="5" xfId="1" applyFont="1" applyBorder="1" applyAlignment="1" applyProtection="1">
      <alignment horizontal="center" vertical="center" wrapText="1"/>
    </xf>
    <xf numFmtId="0" fontId="1" fillId="2" borderId="6" xfId="1" applyFont="1" applyBorder="1" applyAlignment="1" applyProtection="1">
      <alignment horizontal="center" vertical="center"/>
      <protection locked="0"/>
    </xf>
    <xf numFmtId="2" fontId="5" fillId="2" borderId="6" xfId="1" applyNumberFormat="1" applyFont="1" applyBorder="1" applyAlignment="1" applyProtection="1">
      <alignment horizontal="center" vertical="center" wrapText="1"/>
    </xf>
    <xf numFmtId="9" fontId="1" fillId="2" borderId="6" xfId="1" applyNumberFormat="1" applyFont="1" applyBorder="1" applyAlignment="1" applyProtection="1">
      <alignment horizontal="center" vertical="center"/>
      <protection locked="0"/>
    </xf>
    <xf numFmtId="2" fontId="5" fillId="2" borderId="6" xfId="1" applyNumberFormat="1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" fillId="2" borderId="15" xfId="1" applyFont="1" applyBorder="1" applyAlignment="1" applyProtection="1">
      <alignment horizontal="center" vertical="center" wrapText="1"/>
    </xf>
    <xf numFmtId="0" fontId="1" fillId="2" borderId="16" xfId="1" applyFont="1" applyBorder="1" applyAlignment="1" applyProtection="1">
      <alignment horizontal="center" vertical="center" wrapText="1"/>
    </xf>
    <xf numFmtId="0" fontId="1" fillId="3" borderId="1" xfId="2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</cellXfs>
  <cellStyles count="3">
    <cellStyle name="Akcent 3" xfId="2" builtinId="37"/>
    <cellStyle name="Dane wyjściowe" xfId="1" builtinId="21"/>
    <cellStyle name="Normalny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numFmt numFmtId="2" formatCode="0.00"/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numFmt numFmtId="13" formatCode="0%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numFmt numFmtId="2" formatCode="0.00"/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</font>
      <alignment horizontal="center" vertical="center" textRotation="0" wrapText="1" indent="0" justifyLastLine="0" shrinkToFit="0" readingOrder="0"/>
      <protection locked="1" hidden="0"/>
    </dxf>
    <dxf>
      <font>
        <b val="0"/>
      </font>
      <alignment horizontal="center" vertical="center" textRotation="0" indent="0" justifyLastLine="0" shrinkToFit="0" readingOrder="0"/>
      <protection locked="0" hidden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onnections" Target="connections.xml"/><Relationship Id="rId7" Type="http://schemas.openxmlformats.org/officeDocument/2006/relationships/calcChain" Target="calcChai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B3:I34" totalsRowShown="0" headerRowDxfId="17" dataDxfId="16" headerRowCellStyle="Akcent 3" dataCellStyle="Dane wyjściowe">
  <autoFilter ref="B3:I34" xr:uid="{00000000-0009-0000-0100-000002000000}"/>
  <tableColumns count="8">
    <tableColumn id="2" xr3:uid="{00000000-0010-0000-0000-000002000000}" name="Produkt" dataDxfId="15" totalsRowDxfId="14" dataCellStyle="Dane wyjściowe"/>
    <tableColumn id="3" xr3:uid="{00000000-0010-0000-0000-000003000000}" name="Opis" dataDxfId="13" totalsRowDxfId="12" dataCellStyle="Dane wyjściowe"/>
    <tableColumn id="4" xr3:uid="{00000000-0010-0000-0000-000004000000}" name="Jednostka" dataDxfId="11" totalsRowDxfId="10" dataCellStyle="Dane wyjściowe"/>
    <tableColumn id="15" xr3:uid="{1C6A009A-7875-4AFF-9F1E-30C6219B47D4}" name="Ilość" dataDxfId="9" totalsRowDxfId="8" dataCellStyle="Dane wyjściowe"/>
    <tableColumn id="5" xr3:uid="{00000000-0010-0000-0000-000005000000}" name="Cena netto za jednostkę miary" dataDxfId="7" totalsRowDxfId="6" dataCellStyle="Dane wyjściowe"/>
    <tableColumn id="6" xr3:uid="{00000000-0010-0000-0000-000006000000}" name="Wartość netto (kolumna E x kolumna F)" dataDxfId="5" totalsRowDxfId="4" dataCellStyle="Dane wyjściowe">
      <calculatedColumnFormula>Tabela2[[#This Row],[Ilość]]*Tabela2[[#This Row],[Cena netto za jednostkę miary]]</calculatedColumnFormula>
    </tableColumn>
    <tableColumn id="9" xr3:uid="{00000000-0010-0000-0000-000009000000}" name="Stawka vat" dataDxfId="3" totalsRowDxfId="2" dataCellStyle="Dane wyjściowe"/>
    <tableColumn id="7" xr3:uid="{00000000-0010-0000-0000-000007000000}" name="Wartość brutto (kolumna G pomnożona przez stawkę podatku vat)" dataDxfId="1" totalsRowDxfId="0" dataCellStyle="Dane wyjściowe">
      <calculatedColumnFormula>Tabela2[[#This Row],[Wartość netto (kolumna E x kolumna F)]]*(1+Tabela2[[#This Row],[Stawka vat]])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9"/>
  <sheetViews>
    <sheetView tabSelected="1" zoomScale="80" zoomScaleNormal="80" workbookViewId="0">
      <selection activeCell="B1" sqref="B1:C1"/>
    </sheetView>
  </sheetViews>
  <sheetFormatPr defaultColWidth="9.140625" defaultRowHeight="15" x14ac:dyDescent="0.25"/>
  <cols>
    <col min="1" max="1" width="9.140625" style="9"/>
    <col min="2" max="2" width="44.5703125" style="4" customWidth="1"/>
    <col min="3" max="3" width="73.140625" style="5" customWidth="1"/>
    <col min="4" max="4" width="14.42578125" style="1" customWidth="1"/>
    <col min="5" max="5" width="14" style="2" customWidth="1"/>
    <col min="6" max="6" width="16.5703125" style="1" customWidth="1"/>
    <col min="7" max="7" width="15.140625" style="8" customWidth="1"/>
    <col min="8" max="8" width="14.42578125" style="1" customWidth="1"/>
    <col min="9" max="9" width="15.7109375" style="1" customWidth="1"/>
    <col min="10" max="17" width="9.140625" style="1"/>
  </cols>
  <sheetData>
    <row r="1" spans="1:17" ht="45" customHeight="1" x14ac:dyDescent="0.25">
      <c r="B1" s="56" t="s">
        <v>181</v>
      </c>
      <c r="C1" s="56"/>
    </row>
    <row r="2" spans="1:17" s="7" customFormat="1" ht="27.75" x14ac:dyDescent="0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"/>
      <c r="K2" s="6"/>
      <c r="L2" s="6"/>
      <c r="M2" s="6"/>
      <c r="N2" s="6"/>
      <c r="O2" s="6"/>
      <c r="P2" s="6"/>
      <c r="Q2" s="6"/>
    </row>
    <row r="3" spans="1:17" s="3" customFormat="1" ht="75" x14ac:dyDescent="0.25">
      <c r="A3" s="15" t="s">
        <v>1</v>
      </c>
      <c r="B3" s="16" t="s">
        <v>2</v>
      </c>
      <c r="C3" s="22" t="s">
        <v>3</v>
      </c>
      <c r="D3" s="15" t="s">
        <v>4</v>
      </c>
      <c r="E3" s="54" t="s">
        <v>5</v>
      </c>
      <c r="F3" s="17" t="s">
        <v>6</v>
      </c>
      <c r="G3" s="18" t="s">
        <v>7</v>
      </c>
      <c r="H3" s="17" t="s">
        <v>8</v>
      </c>
      <c r="I3" s="17" t="s">
        <v>9</v>
      </c>
      <c r="J3" s="2"/>
      <c r="K3" s="2"/>
      <c r="L3" s="2"/>
      <c r="M3" s="2"/>
      <c r="N3" s="2"/>
      <c r="O3" s="2"/>
      <c r="P3" s="2"/>
      <c r="Q3" s="2"/>
    </row>
    <row r="4" spans="1:17" s="3" customFormat="1" ht="48" customHeight="1" x14ac:dyDescent="0.25">
      <c r="A4" s="25">
        <v>1</v>
      </c>
      <c r="B4" s="20" t="s">
        <v>10</v>
      </c>
      <c r="C4" s="23" t="s">
        <v>11</v>
      </c>
      <c r="D4" s="21" t="s">
        <v>12</v>
      </c>
      <c r="E4" s="43">
        <v>60</v>
      </c>
      <c r="F4" s="10"/>
      <c r="G4" s="19">
        <f>Tabela2[[#This Row],[Ilość]]*Tabela2[[#This Row],[Cena netto za jednostkę miary]]</f>
        <v>0</v>
      </c>
      <c r="H4" s="14"/>
      <c r="I4" s="19">
        <f>Tabela2[[#This Row],[Wartość netto (kolumna E x kolumna F)]]*(1+Tabela2[[#This Row],[Stawka vat]])</f>
        <v>0</v>
      </c>
      <c r="J4" s="2"/>
      <c r="K4" s="2"/>
      <c r="L4" s="2"/>
      <c r="M4" s="2"/>
      <c r="N4" s="2"/>
      <c r="O4" s="2"/>
      <c r="P4" s="2"/>
      <c r="Q4" s="2"/>
    </row>
    <row r="5" spans="1:17" ht="48" customHeight="1" x14ac:dyDescent="0.25">
      <c r="A5" s="12">
        <v>2</v>
      </c>
      <c r="B5" s="20" t="s">
        <v>13</v>
      </c>
      <c r="C5" s="23" t="s">
        <v>14</v>
      </c>
      <c r="D5" s="21" t="s">
        <v>12</v>
      </c>
      <c r="E5" s="43">
        <v>160</v>
      </c>
      <c r="F5" s="11"/>
      <c r="G5" s="13">
        <f>Tabela2[[#This Row],[Ilość]]*Tabela2[[#This Row],[Cena netto za jednostkę miary]]</f>
        <v>0</v>
      </c>
      <c r="H5" s="14"/>
      <c r="I5" s="13">
        <f>Tabela2[[#This Row],[Wartość netto (kolumna E x kolumna F)]]*(1+Tabela2[[#This Row],[Stawka vat]])</f>
        <v>0</v>
      </c>
    </row>
    <row r="6" spans="1:17" ht="48" customHeight="1" x14ac:dyDescent="0.25">
      <c r="A6" s="25">
        <v>3</v>
      </c>
      <c r="B6" s="20" t="s">
        <v>15</v>
      </c>
      <c r="C6" s="23" t="s">
        <v>16</v>
      </c>
      <c r="D6" s="21" t="s">
        <v>12</v>
      </c>
      <c r="E6" s="43">
        <v>300</v>
      </c>
      <c r="F6" s="11"/>
      <c r="G6" s="13">
        <f>Tabela2[[#This Row],[Ilość]]*Tabela2[[#This Row],[Cena netto za jednostkę miary]]</f>
        <v>0</v>
      </c>
      <c r="H6" s="14"/>
      <c r="I6" s="13">
        <f>Tabela2[[#This Row],[Wartość netto (kolumna E x kolumna F)]]*(1+Tabela2[[#This Row],[Stawka vat]])</f>
        <v>0</v>
      </c>
    </row>
    <row r="7" spans="1:17" s="35" customFormat="1" ht="48" customHeight="1" x14ac:dyDescent="0.25">
      <c r="A7" s="12">
        <v>4</v>
      </c>
      <c r="B7" s="28" t="s">
        <v>17</v>
      </c>
      <c r="C7" s="29" t="s">
        <v>18</v>
      </c>
      <c r="D7" s="30" t="s">
        <v>12</v>
      </c>
      <c r="E7" s="43">
        <v>150</v>
      </c>
      <c r="F7" s="31"/>
      <c r="G7" s="32">
        <f>Tabela2[[#This Row],[Ilość]]*Tabela2[[#This Row],[Cena netto za jednostkę miary]]</f>
        <v>0</v>
      </c>
      <c r="H7" s="33"/>
      <c r="I7" s="32">
        <f>Tabela2[[#This Row],[Wartość netto (kolumna E x kolumna F)]]*(1+Tabela2[[#This Row],[Stawka vat]])</f>
        <v>0</v>
      </c>
      <c r="J7" s="34"/>
      <c r="K7" s="34"/>
      <c r="L7" s="34"/>
      <c r="M7" s="34"/>
      <c r="N7" s="34"/>
      <c r="O7" s="34"/>
      <c r="P7" s="34"/>
      <c r="Q7" s="34"/>
    </row>
    <row r="8" spans="1:17" ht="48" customHeight="1" x14ac:dyDescent="0.25">
      <c r="A8" s="25">
        <v>5</v>
      </c>
      <c r="B8" s="20" t="s">
        <v>19</v>
      </c>
      <c r="C8" s="23" t="s">
        <v>20</v>
      </c>
      <c r="D8" s="21" t="s">
        <v>12</v>
      </c>
      <c r="E8" s="43">
        <v>150</v>
      </c>
      <c r="F8" s="11"/>
      <c r="G8" s="13">
        <f>Tabela2[[#This Row],[Ilość]]*Tabela2[[#This Row],[Cena netto za jednostkę miary]]</f>
        <v>0</v>
      </c>
      <c r="H8" s="14"/>
      <c r="I8" s="13">
        <f>Tabela2[[#This Row],[Wartość netto (kolumna E x kolumna F)]]*(1+Tabela2[[#This Row],[Stawka vat]])</f>
        <v>0</v>
      </c>
    </row>
    <row r="9" spans="1:17" ht="48" customHeight="1" x14ac:dyDescent="0.25">
      <c r="A9" s="12">
        <v>6</v>
      </c>
      <c r="B9" s="20" t="s">
        <v>21</v>
      </c>
      <c r="C9" s="23" t="s">
        <v>22</v>
      </c>
      <c r="D9" s="21" t="s">
        <v>12</v>
      </c>
      <c r="E9" s="43">
        <v>200</v>
      </c>
      <c r="F9" s="11"/>
      <c r="G9" s="13">
        <f>Tabela2[[#This Row],[Ilość]]*Tabela2[[#This Row],[Cena netto za jednostkę miary]]</f>
        <v>0</v>
      </c>
      <c r="H9" s="14"/>
      <c r="I9" s="13">
        <f>Tabela2[[#This Row],[Wartość netto (kolumna E x kolumna F)]]*(1+Tabela2[[#This Row],[Stawka vat]])</f>
        <v>0</v>
      </c>
    </row>
    <row r="10" spans="1:17" ht="48" customHeight="1" x14ac:dyDescent="0.25">
      <c r="A10" s="25">
        <v>7</v>
      </c>
      <c r="B10" s="20" t="s">
        <v>23</v>
      </c>
      <c r="C10" s="23" t="s">
        <v>24</v>
      </c>
      <c r="D10" s="21" t="s">
        <v>12</v>
      </c>
      <c r="E10" s="43">
        <v>200</v>
      </c>
      <c r="F10" s="11"/>
      <c r="G10" s="13">
        <f>Tabela2[[#This Row],[Ilość]]*Tabela2[[#This Row],[Cena netto za jednostkę miary]]</f>
        <v>0</v>
      </c>
      <c r="H10" s="14"/>
      <c r="I10" s="13">
        <f>Tabela2[[#This Row],[Wartość netto (kolumna E x kolumna F)]]*(1+Tabela2[[#This Row],[Stawka vat]])</f>
        <v>0</v>
      </c>
    </row>
    <row r="11" spans="1:17" ht="48" customHeight="1" x14ac:dyDescent="0.25">
      <c r="A11" s="12">
        <v>8</v>
      </c>
      <c r="B11" s="20" t="s">
        <v>25</v>
      </c>
      <c r="C11" s="23" t="s">
        <v>26</v>
      </c>
      <c r="D11" s="26" t="s">
        <v>12</v>
      </c>
      <c r="E11" s="43">
        <v>110</v>
      </c>
      <c r="F11" s="11"/>
      <c r="G11" s="13">
        <f>Tabela2[[#This Row],[Ilość]]*Tabela2[[#This Row],[Cena netto za jednostkę miary]]</f>
        <v>0</v>
      </c>
      <c r="H11" s="14"/>
      <c r="I11" s="13">
        <f>Tabela2[[#This Row],[Wartość netto (kolumna E x kolumna F)]]*(1+Tabela2[[#This Row],[Stawka vat]])</f>
        <v>0</v>
      </c>
    </row>
    <row r="12" spans="1:17" ht="48" customHeight="1" x14ac:dyDescent="0.25">
      <c r="A12" s="25">
        <v>9</v>
      </c>
      <c r="B12" s="20" t="s">
        <v>27</v>
      </c>
      <c r="C12" s="24" t="s">
        <v>28</v>
      </c>
      <c r="D12" s="26" t="s">
        <v>12</v>
      </c>
      <c r="E12" s="43">
        <v>75</v>
      </c>
      <c r="F12" s="11"/>
      <c r="G12" s="13">
        <f>Tabela2[[#This Row],[Ilość]]*Tabela2[[#This Row],[Cena netto za jednostkę miary]]</f>
        <v>0</v>
      </c>
      <c r="H12" s="14"/>
      <c r="I12" s="13">
        <f>Tabela2[[#This Row],[Wartość netto (kolumna E x kolumna F)]]*(1+Tabela2[[#This Row],[Stawka vat]])</f>
        <v>0</v>
      </c>
    </row>
    <row r="13" spans="1:17" ht="48" customHeight="1" x14ac:dyDescent="0.25">
      <c r="A13" s="12">
        <v>10</v>
      </c>
      <c r="B13" s="20" t="s">
        <v>29</v>
      </c>
      <c r="C13" s="24" t="s">
        <v>30</v>
      </c>
      <c r="D13" s="26" t="s">
        <v>12</v>
      </c>
      <c r="E13" s="43">
        <v>40</v>
      </c>
      <c r="F13" s="11"/>
      <c r="G13" s="13">
        <f>Tabela2[[#This Row],[Ilość]]*Tabela2[[#This Row],[Cena netto za jednostkę miary]]</f>
        <v>0</v>
      </c>
      <c r="H13" s="14"/>
      <c r="I13" s="13">
        <f>Tabela2[[#This Row],[Wartość netto (kolumna E x kolumna F)]]*(1+Tabela2[[#This Row],[Stawka vat]])</f>
        <v>0</v>
      </c>
    </row>
    <row r="14" spans="1:17" ht="48" customHeight="1" x14ac:dyDescent="0.25">
      <c r="A14" s="25">
        <v>11</v>
      </c>
      <c r="B14" s="20" t="s">
        <v>31</v>
      </c>
      <c r="C14" s="24" t="s">
        <v>32</v>
      </c>
      <c r="D14" s="26" t="s">
        <v>12</v>
      </c>
      <c r="E14" s="43">
        <v>250</v>
      </c>
      <c r="F14" s="11"/>
      <c r="G14" s="13">
        <f>Tabela2[[#This Row],[Ilość]]*Tabela2[[#This Row],[Cena netto za jednostkę miary]]</f>
        <v>0</v>
      </c>
      <c r="H14" s="14"/>
      <c r="I14" s="13">
        <f>Tabela2[[#This Row],[Wartość netto (kolumna E x kolumna F)]]*(1+Tabela2[[#This Row],[Stawka vat]])</f>
        <v>0</v>
      </c>
    </row>
    <row r="15" spans="1:17" ht="48" customHeight="1" x14ac:dyDescent="0.25">
      <c r="A15" s="12">
        <v>12</v>
      </c>
      <c r="B15" s="20" t="s">
        <v>33</v>
      </c>
      <c r="C15" s="24" t="s">
        <v>34</v>
      </c>
      <c r="D15" s="26" t="s">
        <v>12</v>
      </c>
      <c r="E15" s="43">
        <v>125</v>
      </c>
      <c r="F15" s="11"/>
      <c r="G15" s="13">
        <f>Tabela2[[#This Row],[Ilość]]*Tabela2[[#This Row],[Cena netto za jednostkę miary]]</f>
        <v>0</v>
      </c>
      <c r="H15" s="14"/>
      <c r="I15" s="13">
        <f>Tabela2[[#This Row],[Wartość netto (kolumna E x kolumna F)]]*(1+Tabela2[[#This Row],[Stawka vat]])</f>
        <v>0</v>
      </c>
    </row>
    <row r="16" spans="1:17" ht="48" customHeight="1" x14ac:dyDescent="0.25">
      <c r="A16" s="25">
        <v>13</v>
      </c>
      <c r="B16" s="20" t="s">
        <v>35</v>
      </c>
      <c r="C16" s="23" t="s">
        <v>36</v>
      </c>
      <c r="D16" s="26" t="s">
        <v>12</v>
      </c>
      <c r="E16" s="43">
        <v>30</v>
      </c>
      <c r="F16" s="11"/>
      <c r="G16" s="13">
        <f>Tabela2[[#This Row],[Ilość]]*Tabela2[[#This Row],[Cena netto za jednostkę miary]]</f>
        <v>0</v>
      </c>
      <c r="H16" s="14"/>
      <c r="I16" s="13">
        <f>Tabela2[[#This Row],[Wartość netto (kolumna E x kolumna F)]]*(1+Tabela2[[#This Row],[Stawka vat]])</f>
        <v>0</v>
      </c>
    </row>
    <row r="17" spans="1:9" ht="48" customHeight="1" x14ac:dyDescent="0.25">
      <c r="A17" s="12">
        <v>14</v>
      </c>
      <c r="B17" s="20" t="s">
        <v>37</v>
      </c>
      <c r="C17" s="23" t="s">
        <v>38</v>
      </c>
      <c r="D17" s="26" t="s">
        <v>12</v>
      </c>
      <c r="E17" s="43">
        <v>60</v>
      </c>
      <c r="F17" s="11"/>
      <c r="G17" s="13">
        <f>Tabela2[[#This Row],[Ilość]]*Tabela2[[#This Row],[Cena netto za jednostkę miary]]</f>
        <v>0</v>
      </c>
      <c r="H17" s="14"/>
      <c r="I17" s="13">
        <f>Tabela2[[#This Row],[Wartość netto (kolumna E x kolumna F)]]*(1+Tabela2[[#This Row],[Stawka vat]])</f>
        <v>0</v>
      </c>
    </row>
    <row r="18" spans="1:9" ht="48" customHeight="1" x14ac:dyDescent="0.25">
      <c r="A18" s="25">
        <v>15</v>
      </c>
      <c r="B18" s="20" t="s">
        <v>39</v>
      </c>
      <c r="C18" s="23" t="s">
        <v>40</v>
      </c>
      <c r="D18" s="26" t="s">
        <v>12</v>
      </c>
      <c r="E18" s="43">
        <v>30</v>
      </c>
      <c r="F18" s="11"/>
      <c r="G18" s="13">
        <f>Tabela2[[#This Row],[Ilość]]*Tabela2[[#This Row],[Cena netto za jednostkę miary]]</f>
        <v>0</v>
      </c>
      <c r="H18" s="14"/>
      <c r="I18" s="13">
        <f>Tabela2[[#This Row],[Wartość netto (kolumna E x kolumna F)]]*(1+Tabela2[[#This Row],[Stawka vat]])</f>
        <v>0</v>
      </c>
    </row>
    <row r="19" spans="1:9" ht="48" customHeight="1" x14ac:dyDescent="0.25">
      <c r="A19" s="12">
        <v>16</v>
      </c>
      <c r="B19" s="20" t="s">
        <v>41</v>
      </c>
      <c r="C19" s="23" t="s">
        <v>42</v>
      </c>
      <c r="D19" s="26" t="s">
        <v>12</v>
      </c>
      <c r="E19" s="43">
        <v>100</v>
      </c>
      <c r="F19" s="11"/>
      <c r="G19" s="13">
        <f>Tabela2[[#This Row],[Ilość]]*Tabela2[[#This Row],[Cena netto za jednostkę miary]]</f>
        <v>0</v>
      </c>
      <c r="H19" s="14"/>
      <c r="I19" s="13">
        <f>Tabela2[[#This Row],[Wartość netto (kolumna E x kolumna F)]]*(1+Tabela2[[#This Row],[Stawka vat]])</f>
        <v>0</v>
      </c>
    </row>
    <row r="20" spans="1:9" ht="48" customHeight="1" x14ac:dyDescent="0.25">
      <c r="A20" s="25">
        <v>17</v>
      </c>
      <c r="B20" s="20" t="s">
        <v>43</v>
      </c>
      <c r="C20" s="23" t="s">
        <v>44</v>
      </c>
      <c r="D20" s="26" t="s">
        <v>12</v>
      </c>
      <c r="E20" s="43">
        <v>100</v>
      </c>
      <c r="F20" s="11"/>
      <c r="G20" s="13">
        <f>Tabela2[[#This Row],[Ilość]]*Tabela2[[#This Row],[Cena netto za jednostkę miary]]</f>
        <v>0</v>
      </c>
      <c r="H20" s="14"/>
      <c r="I20" s="13">
        <f>Tabela2[[#This Row],[Wartość netto (kolumna E x kolumna F)]]*(1+Tabela2[[#This Row],[Stawka vat]])</f>
        <v>0</v>
      </c>
    </row>
    <row r="21" spans="1:9" ht="48" customHeight="1" x14ac:dyDescent="0.25">
      <c r="A21" s="12">
        <v>18</v>
      </c>
      <c r="B21" s="20" t="s">
        <v>45</v>
      </c>
      <c r="C21" s="24" t="s">
        <v>46</v>
      </c>
      <c r="D21" s="26" t="s">
        <v>12</v>
      </c>
      <c r="E21" s="43">
        <v>35</v>
      </c>
      <c r="F21" s="10"/>
      <c r="G21" s="13">
        <f>Tabela2[[#This Row],[Ilość]]*Tabela2[[#This Row],[Cena netto za jednostkę miary]]</f>
        <v>0</v>
      </c>
      <c r="H21" s="14"/>
      <c r="I21" s="13">
        <f>Tabela2[[#This Row],[Wartość netto (kolumna E x kolumna F)]]*(1+Tabela2[[#This Row],[Stawka vat]])</f>
        <v>0</v>
      </c>
    </row>
    <row r="22" spans="1:9" ht="48" customHeight="1" x14ac:dyDescent="0.25">
      <c r="A22" s="25">
        <v>19</v>
      </c>
      <c r="B22" s="20" t="s">
        <v>47</v>
      </c>
      <c r="C22" s="24" t="s">
        <v>48</v>
      </c>
      <c r="D22" s="26" t="s">
        <v>12</v>
      </c>
      <c r="E22" s="43">
        <v>150</v>
      </c>
      <c r="F22" s="11"/>
      <c r="G22" s="13">
        <f>Tabela2[[#This Row],[Ilość]]*Tabela2[[#This Row],[Cena netto za jednostkę miary]]</f>
        <v>0</v>
      </c>
      <c r="H22" s="14"/>
      <c r="I22" s="13">
        <f>Tabela2[[#This Row],[Wartość netto (kolumna E x kolumna F)]]*(1+Tabela2[[#This Row],[Stawka vat]])</f>
        <v>0</v>
      </c>
    </row>
    <row r="23" spans="1:9" ht="48" customHeight="1" x14ac:dyDescent="0.25">
      <c r="A23" s="12">
        <v>20</v>
      </c>
      <c r="B23" s="20" t="s">
        <v>49</v>
      </c>
      <c r="C23" s="24" t="s">
        <v>50</v>
      </c>
      <c r="D23" s="26" t="s">
        <v>12</v>
      </c>
      <c r="E23" s="43">
        <v>75</v>
      </c>
      <c r="F23" s="11"/>
      <c r="G23" s="13">
        <f>Tabela2[[#This Row],[Ilość]]*Tabela2[[#This Row],[Cena netto za jednostkę miary]]</f>
        <v>0</v>
      </c>
      <c r="H23" s="14"/>
      <c r="I23" s="13">
        <f>Tabela2[[#This Row],[Wartość netto (kolumna E x kolumna F)]]*(1+Tabela2[[#This Row],[Stawka vat]])</f>
        <v>0</v>
      </c>
    </row>
    <row r="24" spans="1:9" ht="48" customHeight="1" x14ac:dyDescent="0.25">
      <c r="A24" s="25">
        <v>21</v>
      </c>
      <c r="B24" s="20" t="s">
        <v>51</v>
      </c>
      <c r="C24" s="23" t="s">
        <v>52</v>
      </c>
      <c r="D24" s="26" t="s">
        <v>12</v>
      </c>
      <c r="E24" s="43">
        <v>75</v>
      </c>
      <c r="F24" s="11"/>
      <c r="G24" s="13">
        <f>Tabela2[[#This Row],[Ilość]]*Tabela2[[#This Row],[Cena netto za jednostkę miary]]</f>
        <v>0</v>
      </c>
      <c r="H24" s="14"/>
      <c r="I24" s="13">
        <f>Tabela2[[#This Row],[Wartość netto (kolumna E x kolumna F)]]*(1+Tabela2[[#This Row],[Stawka vat]])</f>
        <v>0</v>
      </c>
    </row>
    <row r="25" spans="1:9" ht="48" customHeight="1" x14ac:dyDescent="0.25">
      <c r="A25" s="12">
        <v>22</v>
      </c>
      <c r="B25" s="20" t="s">
        <v>53</v>
      </c>
      <c r="C25" s="23" t="s">
        <v>54</v>
      </c>
      <c r="D25" s="26" t="s">
        <v>12</v>
      </c>
      <c r="E25" s="43">
        <v>75</v>
      </c>
      <c r="F25" s="11"/>
      <c r="G25" s="13">
        <f>Tabela2[[#This Row],[Ilość]]*Tabela2[[#This Row],[Cena netto za jednostkę miary]]</f>
        <v>0</v>
      </c>
      <c r="H25" s="14"/>
      <c r="I25" s="13">
        <f>Tabela2[[#This Row],[Wartość netto (kolumna E x kolumna F)]]*(1+Tabela2[[#This Row],[Stawka vat]])</f>
        <v>0</v>
      </c>
    </row>
    <row r="26" spans="1:9" ht="48" customHeight="1" x14ac:dyDescent="0.25">
      <c r="A26" s="25">
        <v>23</v>
      </c>
      <c r="B26" s="20" t="s">
        <v>55</v>
      </c>
      <c r="C26" s="24" t="s">
        <v>56</v>
      </c>
      <c r="D26" s="26" t="s">
        <v>12</v>
      </c>
      <c r="E26" s="43">
        <v>100</v>
      </c>
      <c r="F26" s="11"/>
      <c r="G26" s="13">
        <f>Tabela2[[#This Row],[Ilość]]*Tabela2[[#This Row],[Cena netto za jednostkę miary]]</f>
        <v>0</v>
      </c>
      <c r="H26" s="14"/>
      <c r="I26" s="13">
        <f>Tabela2[[#This Row],[Wartość netto (kolumna E x kolumna F)]]*(1+Tabela2[[#This Row],[Stawka vat]])</f>
        <v>0</v>
      </c>
    </row>
    <row r="27" spans="1:9" ht="48" customHeight="1" x14ac:dyDescent="0.25">
      <c r="A27" s="12">
        <v>24</v>
      </c>
      <c r="B27" s="20" t="s">
        <v>57</v>
      </c>
      <c r="C27" s="24" t="s">
        <v>58</v>
      </c>
      <c r="D27" s="26" t="s">
        <v>12</v>
      </c>
      <c r="E27" s="43">
        <v>75</v>
      </c>
      <c r="F27" s="11"/>
      <c r="G27" s="13">
        <f>Tabela2[[#This Row],[Ilość]]*Tabela2[[#This Row],[Cena netto za jednostkę miary]]</f>
        <v>0</v>
      </c>
      <c r="H27" s="14"/>
      <c r="I27" s="13">
        <f>Tabela2[[#This Row],[Wartość netto (kolumna E x kolumna F)]]*(1+Tabela2[[#This Row],[Stawka vat]])</f>
        <v>0</v>
      </c>
    </row>
    <row r="28" spans="1:9" ht="48" customHeight="1" x14ac:dyDescent="0.25">
      <c r="A28" s="25">
        <v>25</v>
      </c>
      <c r="B28" s="20" t="s">
        <v>59</v>
      </c>
      <c r="C28" s="23" t="s">
        <v>60</v>
      </c>
      <c r="D28" s="26" t="s">
        <v>12</v>
      </c>
      <c r="E28" s="43">
        <v>110</v>
      </c>
      <c r="F28" s="11"/>
      <c r="G28" s="13">
        <f>Tabela2[[#This Row],[Ilość]]*Tabela2[[#This Row],[Cena netto za jednostkę miary]]</f>
        <v>0</v>
      </c>
      <c r="H28" s="14"/>
      <c r="I28" s="13">
        <f>Tabela2[[#This Row],[Wartość netto (kolumna E x kolumna F)]]*(1+Tabela2[[#This Row],[Stawka vat]])</f>
        <v>0</v>
      </c>
    </row>
    <row r="29" spans="1:9" ht="48" customHeight="1" x14ac:dyDescent="0.25">
      <c r="A29" s="12">
        <v>26</v>
      </c>
      <c r="B29" s="20" t="s">
        <v>61</v>
      </c>
      <c r="C29" s="23" t="s">
        <v>62</v>
      </c>
      <c r="D29" s="26" t="s">
        <v>12</v>
      </c>
      <c r="E29" s="43">
        <v>160</v>
      </c>
      <c r="F29" s="11"/>
      <c r="G29" s="13">
        <f>Tabela2[[#This Row],[Ilość]]*Tabela2[[#This Row],[Cena netto za jednostkę miary]]</f>
        <v>0</v>
      </c>
      <c r="H29" s="14"/>
      <c r="I29" s="13">
        <f>Tabela2[[#This Row],[Wartość netto (kolumna E x kolumna F)]]*(1+Tabela2[[#This Row],[Stawka vat]])</f>
        <v>0</v>
      </c>
    </row>
    <row r="30" spans="1:9" ht="48" customHeight="1" x14ac:dyDescent="0.25">
      <c r="A30" s="25">
        <v>27</v>
      </c>
      <c r="B30" s="20" t="s">
        <v>63</v>
      </c>
      <c r="C30" s="23" t="s">
        <v>64</v>
      </c>
      <c r="D30" s="26" t="s">
        <v>12</v>
      </c>
      <c r="E30" s="43">
        <v>110</v>
      </c>
      <c r="F30" s="11"/>
      <c r="G30" s="13">
        <f>Tabela2[[#This Row],[Ilość]]*Tabela2[[#This Row],[Cena netto za jednostkę miary]]</f>
        <v>0</v>
      </c>
      <c r="H30" s="14"/>
      <c r="I30" s="13">
        <f>Tabela2[[#This Row],[Wartość netto (kolumna E x kolumna F)]]*(1+Tabela2[[#This Row],[Stawka vat]])</f>
        <v>0</v>
      </c>
    </row>
    <row r="31" spans="1:9" ht="48" customHeight="1" x14ac:dyDescent="0.25">
      <c r="A31" s="12">
        <v>28</v>
      </c>
      <c r="B31" s="20" t="s">
        <v>65</v>
      </c>
      <c r="C31" s="23" t="s">
        <v>66</v>
      </c>
      <c r="D31" s="26" t="s">
        <v>12</v>
      </c>
      <c r="E31" s="43">
        <v>35</v>
      </c>
      <c r="F31" s="11"/>
      <c r="G31" s="13">
        <f>Tabela2[[#This Row],[Ilość]]*Tabela2[[#This Row],[Cena netto za jednostkę miary]]</f>
        <v>0</v>
      </c>
      <c r="H31" s="14"/>
      <c r="I31" s="13">
        <f>Tabela2[[#This Row],[Wartość netto (kolumna E x kolumna F)]]*(1+Tabela2[[#This Row],[Stawka vat]])</f>
        <v>0</v>
      </c>
    </row>
    <row r="32" spans="1:9" ht="48" customHeight="1" x14ac:dyDescent="0.25">
      <c r="A32" s="25">
        <v>29</v>
      </c>
      <c r="B32" s="20" t="s">
        <v>67</v>
      </c>
      <c r="C32" s="23" t="s">
        <v>68</v>
      </c>
      <c r="D32" s="26" t="s">
        <v>12</v>
      </c>
      <c r="E32" s="43">
        <v>35</v>
      </c>
      <c r="F32" s="11"/>
      <c r="G32" s="13">
        <f>Tabela2[[#This Row],[Ilość]]*Tabela2[[#This Row],[Cena netto za jednostkę miary]]</f>
        <v>0</v>
      </c>
      <c r="H32" s="14"/>
      <c r="I32" s="13">
        <f>Tabela2[[#This Row],[Wartość netto (kolumna E x kolumna F)]]*(1+Tabela2[[#This Row],[Stawka vat]])</f>
        <v>0</v>
      </c>
    </row>
    <row r="33" spans="1:9" ht="48" customHeight="1" x14ac:dyDescent="0.25">
      <c r="A33" s="12">
        <v>30</v>
      </c>
      <c r="B33" s="20" t="s">
        <v>69</v>
      </c>
      <c r="C33" s="23" t="s">
        <v>70</v>
      </c>
      <c r="D33" s="26" t="s">
        <v>12</v>
      </c>
      <c r="E33" s="43">
        <v>60</v>
      </c>
      <c r="F33" s="11"/>
      <c r="G33" s="13">
        <f>Tabela2[[#This Row],[Ilość]]*Tabela2[[#This Row],[Cena netto za jednostkę miary]]</f>
        <v>0</v>
      </c>
      <c r="H33" s="14"/>
      <c r="I33" s="13">
        <f>Tabela2[[#This Row],[Wartość netto (kolumna E x kolumna F)]]*(1+Tabela2[[#This Row],[Stawka vat]])</f>
        <v>0</v>
      </c>
    </row>
    <row r="34" spans="1:9" ht="48" customHeight="1" x14ac:dyDescent="0.25">
      <c r="A34" s="36">
        <v>31</v>
      </c>
      <c r="B34" s="20" t="s">
        <v>71</v>
      </c>
      <c r="C34" s="27" t="s">
        <v>72</v>
      </c>
      <c r="D34" s="26" t="s">
        <v>12</v>
      </c>
      <c r="E34" s="43">
        <v>75</v>
      </c>
      <c r="F34" s="11"/>
      <c r="G34" s="13">
        <f>Tabela2[[#This Row],[Ilość]]*Tabela2[[#This Row],[Cena netto za jednostkę miary]]</f>
        <v>0</v>
      </c>
      <c r="H34" s="14"/>
      <c r="I34" s="13">
        <f>Tabela2[[#This Row],[Wartość netto (kolumna E x kolumna F)]]*(1+Tabela2[[#This Row],[Stawka vat]])</f>
        <v>0</v>
      </c>
    </row>
    <row r="35" spans="1:9" ht="27.75" customHeight="1" x14ac:dyDescent="0.25">
      <c r="A35" s="57" t="s">
        <v>73</v>
      </c>
      <c r="B35" s="57"/>
      <c r="C35" s="57"/>
      <c r="D35" s="57"/>
      <c r="E35" s="57"/>
      <c r="F35" s="57"/>
      <c r="G35" s="57"/>
      <c r="H35" s="57"/>
      <c r="I35" s="57"/>
    </row>
    <row r="36" spans="1:9" ht="48" customHeight="1" x14ac:dyDescent="0.25">
      <c r="A36" s="25">
        <v>32</v>
      </c>
      <c r="B36" s="20" t="s">
        <v>74</v>
      </c>
      <c r="C36" s="23" t="s">
        <v>75</v>
      </c>
      <c r="D36" s="21" t="s">
        <v>12</v>
      </c>
      <c r="E36" s="43">
        <v>100</v>
      </c>
      <c r="F36" s="10"/>
      <c r="G36" s="37">
        <f>E36*F36</f>
        <v>0</v>
      </c>
      <c r="H36" s="14"/>
      <c r="I36" s="19">
        <f>G36*(1+H36)</f>
        <v>0</v>
      </c>
    </row>
    <row r="37" spans="1:9" ht="48" customHeight="1" x14ac:dyDescent="0.25">
      <c r="A37" s="25">
        <v>33</v>
      </c>
      <c r="B37" s="20" t="s">
        <v>76</v>
      </c>
      <c r="C37" s="23" t="s">
        <v>77</v>
      </c>
      <c r="D37" s="21" t="s">
        <v>12</v>
      </c>
      <c r="E37" s="43">
        <v>90</v>
      </c>
      <c r="F37" s="11"/>
      <c r="G37" s="37">
        <f t="shared" ref="G37:G90" si="0">E37*F37</f>
        <v>0</v>
      </c>
      <c r="H37" s="14"/>
      <c r="I37" s="19">
        <f t="shared" ref="I37:I90" si="1">G37*(1+H37)</f>
        <v>0</v>
      </c>
    </row>
    <row r="38" spans="1:9" ht="48" customHeight="1" x14ac:dyDescent="0.25">
      <c r="A38" s="25">
        <v>34</v>
      </c>
      <c r="B38" s="20" t="s">
        <v>78</v>
      </c>
      <c r="C38" s="23" t="s">
        <v>79</v>
      </c>
      <c r="D38" s="21" t="s">
        <v>12</v>
      </c>
      <c r="E38" s="43">
        <v>125</v>
      </c>
      <c r="F38" s="11"/>
      <c r="G38" s="37">
        <f t="shared" si="0"/>
        <v>0</v>
      </c>
      <c r="H38" s="14"/>
      <c r="I38" s="19">
        <f t="shared" si="1"/>
        <v>0</v>
      </c>
    </row>
    <row r="39" spans="1:9" ht="48" customHeight="1" x14ac:dyDescent="0.25">
      <c r="A39" s="25">
        <v>35</v>
      </c>
      <c r="B39" s="28" t="s">
        <v>80</v>
      </c>
      <c r="C39" s="29" t="s">
        <v>81</v>
      </c>
      <c r="D39" s="30" t="s">
        <v>12</v>
      </c>
      <c r="E39" s="43">
        <v>175</v>
      </c>
      <c r="F39" s="31"/>
      <c r="G39" s="37">
        <f t="shared" si="0"/>
        <v>0</v>
      </c>
      <c r="H39" s="33"/>
      <c r="I39" s="19">
        <f t="shared" si="1"/>
        <v>0</v>
      </c>
    </row>
    <row r="40" spans="1:9" ht="48" customHeight="1" x14ac:dyDescent="0.25">
      <c r="A40" s="25">
        <v>36</v>
      </c>
      <c r="B40" s="20" t="s">
        <v>82</v>
      </c>
      <c r="C40" s="23" t="s">
        <v>83</v>
      </c>
      <c r="D40" s="21" t="s">
        <v>12</v>
      </c>
      <c r="E40" s="43">
        <v>175</v>
      </c>
      <c r="F40" s="11"/>
      <c r="G40" s="37">
        <f t="shared" si="0"/>
        <v>0</v>
      </c>
      <c r="H40" s="14"/>
      <c r="I40" s="19">
        <f t="shared" si="1"/>
        <v>0</v>
      </c>
    </row>
    <row r="41" spans="1:9" ht="48" customHeight="1" x14ac:dyDescent="0.25">
      <c r="A41" s="25">
        <v>37</v>
      </c>
      <c r="B41" s="20" t="s">
        <v>84</v>
      </c>
      <c r="C41" s="23" t="s">
        <v>83</v>
      </c>
      <c r="D41" s="26" t="s">
        <v>12</v>
      </c>
      <c r="E41" s="43">
        <v>175</v>
      </c>
      <c r="F41" s="11"/>
      <c r="G41" s="37">
        <f t="shared" si="0"/>
        <v>0</v>
      </c>
      <c r="H41" s="14"/>
      <c r="I41" s="19">
        <f t="shared" si="1"/>
        <v>0</v>
      </c>
    </row>
    <row r="42" spans="1:9" ht="48" customHeight="1" x14ac:dyDescent="0.25">
      <c r="A42" s="25">
        <v>38</v>
      </c>
      <c r="B42" s="20" t="s">
        <v>85</v>
      </c>
      <c r="C42" s="24" t="s">
        <v>86</v>
      </c>
      <c r="D42" s="26" t="s">
        <v>12</v>
      </c>
      <c r="E42" s="43">
        <v>175</v>
      </c>
      <c r="F42" s="11"/>
      <c r="G42" s="37">
        <f t="shared" si="0"/>
        <v>0</v>
      </c>
      <c r="H42" s="14"/>
      <c r="I42" s="19">
        <f t="shared" si="1"/>
        <v>0</v>
      </c>
    </row>
    <row r="43" spans="1:9" ht="48" customHeight="1" x14ac:dyDescent="0.25">
      <c r="A43" s="25">
        <v>39</v>
      </c>
      <c r="B43" s="20" t="s">
        <v>87</v>
      </c>
      <c r="C43" s="24" t="s">
        <v>88</v>
      </c>
      <c r="D43" s="26" t="s">
        <v>12</v>
      </c>
      <c r="E43" s="43">
        <v>90</v>
      </c>
      <c r="F43" s="11"/>
      <c r="G43" s="37">
        <f t="shared" si="0"/>
        <v>0</v>
      </c>
      <c r="H43" s="14"/>
      <c r="I43" s="19">
        <f t="shared" si="1"/>
        <v>0</v>
      </c>
    </row>
    <row r="44" spans="1:9" ht="48" customHeight="1" x14ac:dyDescent="0.25">
      <c r="A44" s="25">
        <v>40</v>
      </c>
      <c r="B44" s="20" t="s">
        <v>89</v>
      </c>
      <c r="C44" s="23" t="s">
        <v>90</v>
      </c>
      <c r="D44" s="26" t="s">
        <v>12</v>
      </c>
      <c r="E44" s="43">
        <v>175</v>
      </c>
      <c r="F44" s="11"/>
      <c r="G44" s="37">
        <f t="shared" si="0"/>
        <v>0</v>
      </c>
      <c r="H44" s="14"/>
      <c r="I44" s="19">
        <f t="shared" si="1"/>
        <v>0</v>
      </c>
    </row>
    <row r="45" spans="1:9" ht="48" customHeight="1" x14ac:dyDescent="0.25">
      <c r="A45" s="25">
        <v>41</v>
      </c>
      <c r="B45" s="20" t="s">
        <v>91</v>
      </c>
      <c r="C45" s="23" t="s">
        <v>92</v>
      </c>
      <c r="D45" s="26" t="s">
        <v>12</v>
      </c>
      <c r="E45" s="43">
        <v>100</v>
      </c>
      <c r="F45" s="11"/>
      <c r="G45" s="37">
        <f t="shared" si="0"/>
        <v>0</v>
      </c>
      <c r="H45" s="14"/>
      <c r="I45" s="19">
        <f t="shared" si="1"/>
        <v>0</v>
      </c>
    </row>
    <row r="46" spans="1:9" ht="48" customHeight="1" x14ac:dyDescent="0.25">
      <c r="A46" s="25">
        <v>42</v>
      </c>
      <c r="B46" s="20" t="s">
        <v>93</v>
      </c>
      <c r="C46" s="23" t="s">
        <v>94</v>
      </c>
      <c r="D46" s="26" t="s">
        <v>12</v>
      </c>
      <c r="E46" s="43">
        <v>50</v>
      </c>
      <c r="F46" s="11"/>
      <c r="G46" s="37">
        <f t="shared" si="0"/>
        <v>0</v>
      </c>
      <c r="H46" s="14"/>
      <c r="I46" s="19">
        <f t="shared" si="1"/>
        <v>0</v>
      </c>
    </row>
    <row r="47" spans="1:9" ht="48" customHeight="1" x14ac:dyDescent="0.25">
      <c r="A47" s="25">
        <v>43</v>
      </c>
      <c r="B47" s="20" t="s">
        <v>95</v>
      </c>
      <c r="C47" s="23" t="s">
        <v>96</v>
      </c>
      <c r="D47" s="26" t="s">
        <v>12</v>
      </c>
      <c r="E47" s="43">
        <v>40</v>
      </c>
      <c r="F47" s="38"/>
      <c r="G47" s="37">
        <f t="shared" si="0"/>
        <v>0</v>
      </c>
      <c r="H47" s="39"/>
      <c r="I47" s="19">
        <f t="shared" si="1"/>
        <v>0</v>
      </c>
    </row>
    <row r="48" spans="1:9" ht="48" customHeight="1" x14ac:dyDescent="0.25">
      <c r="A48" s="25">
        <v>44</v>
      </c>
      <c r="B48" s="20" t="s">
        <v>97</v>
      </c>
      <c r="C48" s="23" t="s">
        <v>98</v>
      </c>
      <c r="D48" s="26" t="s">
        <v>12</v>
      </c>
      <c r="E48" s="43">
        <v>40</v>
      </c>
      <c r="F48" s="11"/>
      <c r="G48" s="37">
        <f t="shared" si="0"/>
        <v>0</v>
      </c>
      <c r="H48" s="14"/>
      <c r="I48" s="19">
        <f t="shared" si="1"/>
        <v>0</v>
      </c>
    </row>
    <row r="49" spans="1:9" ht="48" customHeight="1" x14ac:dyDescent="0.25">
      <c r="A49" s="25">
        <v>45</v>
      </c>
      <c r="B49" s="20" t="s">
        <v>99</v>
      </c>
      <c r="C49" s="23" t="s">
        <v>100</v>
      </c>
      <c r="D49" s="26" t="s">
        <v>12</v>
      </c>
      <c r="E49" s="43">
        <v>40</v>
      </c>
      <c r="F49" s="11"/>
      <c r="G49" s="37">
        <f t="shared" si="0"/>
        <v>0</v>
      </c>
      <c r="H49" s="14"/>
      <c r="I49" s="19">
        <f t="shared" si="1"/>
        <v>0</v>
      </c>
    </row>
    <row r="50" spans="1:9" ht="48" customHeight="1" x14ac:dyDescent="0.25">
      <c r="A50" s="25">
        <v>46</v>
      </c>
      <c r="B50" s="20" t="s">
        <v>101</v>
      </c>
      <c r="C50" s="24" t="s">
        <v>102</v>
      </c>
      <c r="D50" s="26" t="s">
        <v>12</v>
      </c>
      <c r="E50" s="43">
        <v>100</v>
      </c>
      <c r="F50" s="10"/>
      <c r="G50" s="37">
        <f t="shared" si="0"/>
        <v>0</v>
      </c>
      <c r="H50" s="14"/>
      <c r="I50" s="19">
        <f t="shared" si="1"/>
        <v>0</v>
      </c>
    </row>
    <row r="51" spans="1:9" ht="48" customHeight="1" x14ac:dyDescent="0.25">
      <c r="A51" s="25">
        <v>47</v>
      </c>
      <c r="B51" s="20" t="s">
        <v>103</v>
      </c>
      <c r="C51" s="24" t="s">
        <v>104</v>
      </c>
      <c r="D51" s="26" t="s">
        <v>12</v>
      </c>
      <c r="E51" s="43">
        <v>25</v>
      </c>
      <c r="F51" s="11"/>
      <c r="G51" s="37">
        <f t="shared" si="0"/>
        <v>0</v>
      </c>
      <c r="H51" s="14"/>
      <c r="I51" s="19">
        <f t="shared" si="1"/>
        <v>0</v>
      </c>
    </row>
    <row r="52" spans="1:9" ht="48" customHeight="1" x14ac:dyDescent="0.25">
      <c r="A52" s="25">
        <v>48</v>
      </c>
      <c r="B52" s="20" t="s">
        <v>105</v>
      </c>
      <c r="C52" s="24" t="s">
        <v>106</v>
      </c>
      <c r="D52" s="26" t="s">
        <v>12</v>
      </c>
      <c r="E52" s="43">
        <v>25</v>
      </c>
      <c r="F52" s="11"/>
      <c r="G52" s="37">
        <f t="shared" si="0"/>
        <v>0</v>
      </c>
      <c r="H52" s="14"/>
      <c r="I52" s="19">
        <f t="shared" si="1"/>
        <v>0</v>
      </c>
    </row>
    <row r="53" spans="1:9" ht="48" customHeight="1" x14ac:dyDescent="0.25">
      <c r="A53" s="25">
        <v>49</v>
      </c>
      <c r="B53" s="20" t="s">
        <v>107</v>
      </c>
      <c r="C53" s="23" t="s">
        <v>108</v>
      </c>
      <c r="D53" s="26" t="s">
        <v>12</v>
      </c>
      <c r="E53" s="43">
        <v>140</v>
      </c>
      <c r="F53" s="11"/>
      <c r="G53" s="37">
        <f t="shared" si="0"/>
        <v>0</v>
      </c>
      <c r="H53" s="14"/>
      <c r="I53" s="19">
        <f t="shared" si="1"/>
        <v>0</v>
      </c>
    </row>
    <row r="54" spans="1:9" ht="48" customHeight="1" x14ac:dyDescent="0.25">
      <c r="A54" s="25">
        <v>50</v>
      </c>
      <c r="B54" s="20" t="s">
        <v>109</v>
      </c>
      <c r="C54" s="23" t="s">
        <v>110</v>
      </c>
      <c r="D54" s="26" t="s">
        <v>12</v>
      </c>
      <c r="E54" s="43">
        <v>40</v>
      </c>
      <c r="F54" s="11"/>
      <c r="G54" s="37">
        <f t="shared" si="0"/>
        <v>0</v>
      </c>
      <c r="H54" s="14"/>
      <c r="I54" s="19">
        <f t="shared" si="1"/>
        <v>0</v>
      </c>
    </row>
    <row r="55" spans="1:9" ht="48" customHeight="1" x14ac:dyDescent="0.25">
      <c r="A55" s="25">
        <v>51</v>
      </c>
      <c r="B55" s="20" t="s">
        <v>111</v>
      </c>
      <c r="C55" s="23" t="s">
        <v>112</v>
      </c>
      <c r="D55" s="26" t="s">
        <v>12</v>
      </c>
      <c r="E55" s="43">
        <v>60</v>
      </c>
      <c r="F55" s="11"/>
      <c r="G55" s="37">
        <f t="shared" si="0"/>
        <v>0</v>
      </c>
      <c r="H55" s="14"/>
      <c r="I55" s="19">
        <f t="shared" si="1"/>
        <v>0</v>
      </c>
    </row>
    <row r="56" spans="1:9" ht="48" customHeight="1" x14ac:dyDescent="0.25">
      <c r="A56" s="25">
        <v>52</v>
      </c>
      <c r="B56" s="20" t="s">
        <v>113</v>
      </c>
      <c r="C56" s="24" t="s">
        <v>114</v>
      </c>
      <c r="D56" s="26" t="s">
        <v>12</v>
      </c>
      <c r="E56" s="43">
        <v>175</v>
      </c>
      <c r="F56" s="11"/>
      <c r="G56" s="37">
        <f t="shared" si="0"/>
        <v>0</v>
      </c>
      <c r="H56" s="14"/>
      <c r="I56" s="19">
        <f t="shared" si="1"/>
        <v>0</v>
      </c>
    </row>
    <row r="57" spans="1:9" ht="48" customHeight="1" x14ac:dyDescent="0.25">
      <c r="A57" s="25">
        <v>53</v>
      </c>
      <c r="B57" s="20" t="s">
        <v>115</v>
      </c>
      <c r="C57" s="24" t="s">
        <v>116</v>
      </c>
      <c r="D57" s="26" t="s">
        <v>12</v>
      </c>
      <c r="E57" s="43">
        <v>50</v>
      </c>
      <c r="F57" s="11"/>
      <c r="G57" s="37">
        <f t="shared" si="0"/>
        <v>0</v>
      </c>
      <c r="H57" s="14"/>
      <c r="I57" s="19">
        <f t="shared" si="1"/>
        <v>0</v>
      </c>
    </row>
    <row r="58" spans="1:9" ht="27.75" customHeight="1" x14ac:dyDescent="0.25">
      <c r="A58" s="57" t="s">
        <v>117</v>
      </c>
      <c r="B58" s="57"/>
      <c r="C58" s="57"/>
      <c r="D58" s="57"/>
      <c r="E58" s="57"/>
      <c r="F58" s="57"/>
      <c r="G58" s="57"/>
      <c r="H58" s="57"/>
      <c r="I58" s="58"/>
    </row>
    <row r="59" spans="1:9" ht="48" customHeight="1" x14ac:dyDescent="0.25">
      <c r="A59" s="25">
        <v>54</v>
      </c>
      <c r="B59" s="20" t="s">
        <v>118</v>
      </c>
      <c r="C59" s="23" t="s">
        <v>119</v>
      </c>
      <c r="D59" s="21" t="s">
        <v>12</v>
      </c>
      <c r="E59" s="43">
        <v>70</v>
      </c>
      <c r="F59" s="10"/>
      <c r="G59" s="37">
        <f t="shared" si="0"/>
        <v>0</v>
      </c>
      <c r="H59" s="14"/>
      <c r="I59" s="19">
        <f t="shared" si="1"/>
        <v>0</v>
      </c>
    </row>
    <row r="60" spans="1:9" ht="48" customHeight="1" x14ac:dyDescent="0.25">
      <c r="A60" s="25">
        <v>55</v>
      </c>
      <c r="B60" s="20" t="s">
        <v>120</v>
      </c>
      <c r="C60" s="23" t="s">
        <v>121</v>
      </c>
      <c r="D60" s="21" t="s">
        <v>12</v>
      </c>
      <c r="E60" s="43">
        <v>55</v>
      </c>
      <c r="F60" s="11"/>
      <c r="G60" s="37">
        <f t="shared" si="0"/>
        <v>0</v>
      </c>
      <c r="H60" s="14"/>
      <c r="I60" s="19">
        <f t="shared" si="1"/>
        <v>0</v>
      </c>
    </row>
    <row r="61" spans="1:9" ht="48" customHeight="1" x14ac:dyDescent="0.25">
      <c r="A61" s="25">
        <v>56</v>
      </c>
      <c r="B61" s="20" t="s">
        <v>122</v>
      </c>
      <c r="C61" s="23" t="s">
        <v>123</v>
      </c>
      <c r="D61" s="21" t="s">
        <v>12</v>
      </c>
      <c r="E61" s="43">
        <v>70</v>
      </c>
      <c r="F61" s="11"/>
      <c r="G61" s="37">
        <f t="shared" si="0"/>
        <v>0</v>
      </c>
      <c r="H61" s="14"/>
      <c r="I61" s="19">
        <f t="shared" si="1"/>
        <v>0</v>
      </c>
    </row>
    <row r="62" spans="1:9" ht="48" customHeight="1" x14ac:dyDescent="0.25">
      <c r="A62" s="25">
        <v>57</v>
      </c>
      <c r="B62" s="28" t="s">
        <v>124</v>
      </c>
      <c r="C62" s="29" t="s">
        <v>125</v>
      </c>
      <c r="D62" s="30" t="s">
        <v>12</v>
      </c>
      <c r="E62" s="43">
        <v>36</v>
      </c>
      <c r="F62" s="31"/>
      <c r="G62" s="37">
        <f t="shared" si="0"/>
        <v>0</v>
      </c>
      <c r="H62" s="33"/>
      <c r="I62" s="19">
        <f t="shared" si="1"/>
        <v>0</v>
      </c>
    </row>
    <row r="63" spans="1:9" ht="48" customHeight="1" x14ac:dyDescent="0.25">
      <c r="A63" s="25">
        <v>58</v>
      </c>
      <c r="B63" s="20" t="s">
        <v>126</v>
      </c>
      <c r="C63" s="23" t="s">
        <v>127</v>
      </c>
      <c r="D63" s="21" t="s">
        <v>12</v>
      </c>
      <c r="E63" s="43">
        <v>60</v>
      </c>
      <c r="F63" s="11"/>
      <c r="G63" s="37">
        <f t="shared" si="0"/>
        <v>0</v>
      </c>
      <c r="H63" s="14"/>
      <c r="I63" s="19">
        <f t="shared" si="1"/>
        <v>0</v>
      </c>
    </row>
    <row r="64" spans="1:9" ht="48" customHeight="1" x14ac:dyDescent="0.25">
      <c r="A64" s="25">
        <v>59</v>
      </c>
      <c r="B64" s="20" t="s">
        <v>128</v>
      </c>
      <c r="C64" s="23" t="s">
        <v>129</v>
      </c>
      <c r="D64" s="21" t="s">
        <v>12</v>
      </c>
      <c r="E64" s="43">
        <v>60</v>
      </c>
      <c r="F64" s="11"/>
      <c r="G64" s="37">
        <f t="shared" si="0"/>
        <v>0</v>
      </c>
      <c r="H64" s="14"/>
      <c r="I64" s="19">
        <f t="shared" si="1"/>
        <v>0</v>
      </c>
    </row>
    <row r="65" spans="1:9" ht="48" customHeight="1" x14ac:dyDescent="0.25">
      <c r="A65" s="25">
        <v>60</v>
      </c>
      <c r="B65" s="20" t="s">
        <v>130</v>
      </c>
      <c r="C65" s="23" t="s">
        <v>131</v>
      </c>
      <c r="D65" s="21" t="s">
        <v>12</v>
      </c>
      <c r="E65" s="43">
        <v>50</v>
      </c>
      <c r="F65" s="11"/>
      <c r="G65" s="37">
        <f t="shared" si="0"/>
        <v>0</v>
      </c>
      <c r="H65" s="14"/>
      <c r="I65" s="19">
        <f t="shared" si="1"/>
        <v>0</v>
      </c>
    </row>
    <row r="66" spans="1:9" ht="48" customHeight="1" x14ac:dyDescent="0.25">
      <c r="A66" s="25">
        <v>61</v>
      </c>
      <c r="B66" s="20" t="s">
        <v>132</v>
      </c>
      <c r="C66" s="23" t="s">
        <v>133</v>
      </c>
      <c r="D66" s="26" t="s">
        <v>12</v>
      </c>
      <c r="E66" s="43">
        <v>40</v>
      </c>
      <c r="F66" s="11"/>
      <c r="G66" s="37">
        <f t="shared" si="0"/>
        <v>0</v>
      </c>
      <c r="H66" s="14"/>
      <c r="I66" s="19">
        <f t="shared" si="1"/>
        <v>0</v>
      </c>
    </row>
    <row r="67" spans="1:9" ht="48" customHeight="1" x14ac:dyDescent="0.25">
      <c r="A67" s="25">
        <v>62</v>
      </c>
      <c r="B67" s="40" t="s">
        <v>134</v>
      </c>
      <c r="C67" s="24" t="s">
        <v>135</v>
      </c>
      <c r="D67" s="41" t="s">
        <v>12</v>
      </c>
      <c r="E67" s="43">
        <v>60</v>
      </c>
      <c r="F67" s="11"/>
      <c r="G67" s="37">
        <f t="shared" si="0"/>
        <v>0</v>
      </c>
      <c r="H67" s="14"/>
      <c r="I67" s="19">
        <f t="shared" si="1"/>
        <v>0</v>
      </c>
    </row>
    <row r="68" spans="1:9" ht="48" customHeight="1" x14ac:dyDescent="0.25">
      <c r="A68" s="25">
        <v>63</v>
      </c>
      <c r="B68" s="40" t="s">
        <v>136</v>
      </c>
      <c r="C68" s="24" t="s">
        <v>137</v>
      </c>
      <c r="D68" s="41" t="s">
        <v>12</v>
      </c>
      <c r="E68" s="43">
        <v>60</v>
      </c>
      <c r="F68" s="11"/>
      <c r="G68" s="37">
        <f t="shared" si="0"/>
        <v>0</v>
      </c>
      <c r="H68" s="14"/>
      <c r="I68" s="19">
        <f t="shared" si="1"/>
        <v>0</v>
      </c>
    </row>
    <row r="69" spans="1:9" ht="48" customHeight="1" x14ac:dyDescent="0.25">
      <c r="A69" s="25">
        <v>64</v>
      </c>
      <c r="B69" s="20" t="s">
        <v>138</v>
      </c>
      <c r="C69" s="24" t="s">
        <v>139</v>
      </c>
      <c r="D69" s="26" t="s">
        <v>12</v>
      </c>
      <c r="E69" s="43">
        <v>50</v>
      </c>
      <c r="F69" s="11"/>
      <c r="G69" s="37">
        <f t="shared" si="0"/>
        <v>0</v>
      </c>
      <c r="H69" s="14"/>
      <c r="I69" s="19">
        <f t="shared" si="1"/>
        <v>0</v>
      </c>
    </row>
    <row r="70" spans="1:9" ht="48" customHeight="1" x14ac:dyDescent="0.25">
      <c r="A70" s="25">
        <v>65</v>
      </c>
      <c r="B70" s="20" t="s">
        <v>140</v>
      </c>
      <c r="C70" s="24" t="s">
        <v>141</v>
      </c>
      <c r="D70" s="26" t="s">
        <v>12</v>
      </c>
      <c r="E70" s="43">
        <v>60</v>
      </c>
      <c r="F70" s="11"/>
      <c r="G70" s="37">
        <f t="shared" si="0"/>
        <v>0</v>
      </c>
      <c r="H70" s="14"/>
      <c r="I70" s="19">
        <f t="shared" si="1"/>
        <v>0</v>
      </c>
    </row>
    <row r="71" spans="1:9" ht="48" customHeight="1" x14ac:dyDescent="0.25">
      <c r="A71" s="25">
        <v>66</v>
      </c>
      <c r="B71" s="20" t="s">
        <v>142</v>
      </c>
      <c r="C71" s="23" t="s">
        <v>143</v>
      </c>
      <c r="D71" s="26" t="s">
        <v>12</v>
      </c>
      <c r="E71" s="43">
        <v>55</v>
      </c>
      <c r="F71" s="11"/>
      <c r="G71" s="37">
        <f t="shared" si="0"/>
        <v>0</v>
      </c>
      <c r="H71" s="14"/>
      <c r="I71" s="19">
        <f t="shared" si="1"/>
        <v>0</v>
      </c>
    </row>
    <row r="72" spans="1:9" ht="48" customHeight="1" x14ac:dyDescent="0.25">
      <c r="A72" s="25">
        <v>67</v>
      </c>
      <c r="B72" s="20" t="s">
        <v>144</v>
      </c>
      <c r="C72" s="23" t="s">
        <v>145</v>
      </c>
      <c r="D72" s="26" t="s">
        <v>12</v>
      </c>
      <c r="E72" s="43">
        <v>50</v>
      </c>
      <c r="F72" s="11"/>
      <c r="G72" s="37">
        <f t="shared" si="0"/>
        <v>0</v>
      </c>
      <c r="H72" s="14"/>
      <c r="I72" s="19">
        <f t="shared" si="1"/>
        <v>0</v>
      </c>
    </row>
    <row r="73" spans="1:9" ht="27.75" customHeight="1" x14ac:dyDescent="0.25">
      <c r="A73" s="57" t="s">
        <v>146</v>
      </c>
      <c r="B73" s="57"/>
      <c r="C73" s="57"/>
      <c r="D73" s="57"/>
      <c r="E73" s="57"/>
      <c r="F73" s="57"/>
      <c r="G73" s="57"/>
      <c r="H73" s="57"/>
      <c r="I73" s="58"/>
    </row>
    <row r="74" spans="1:9" ht="48" customHeight="1" x14ac:dyDescent="0.25">
      <c r="A74" s="25">
        <v>68</v>
      </c>
      <c r="B74" s="20" t="s">
        <v>147</v>
      </c>
      <c r="C74" s="23" t="s">
        <v>148</v>
      </c>
      <c r="D74" s="26" t="s">
        <v>12</v>
      </c>
      <c r="E74" s="43">
        <v>6</v>
      </c>
      <c r="F74" s="42"/>
      <c r="G74" s="37">
        <f t="shared" si="0"/>
        <v>0</v>
      </c>
      <c r="H74" s="39"/>
      <c r="I74" s="19">
        <f t="shared" si="1"/>
        <v>0</v>
      </c>
    </row>
    <row r="75" spans="1:9" ht="48" customHeight="1" x14ac:dyDescent="0.25">
      <c r="A75" s="25">
        <v>69</v>
      </c>
      <c r="B75" s="20" t="s">
        <v>149</v>
      </c>
      <c r="C75" s="23" t="s">
        <v>150</v>
      </c>
      <c r="D75" s="26" t="s">
        <v>12</v>
      </c>
      <c r="E75" s="43">
        <v>150</v>
      </c>
      <c r="F75" s="44"/>
      <c r="G75" s="37">
        <f t="shared" si="0"/>
        <v>0</v>
      </c>
      <c r="H75" s="39"/>
      <c r="I75" s="19">
        <f t="shared" si="1"/>
        <v>0</v>
      </c>
    </row>
    <row r="76" spans="1:9" ht="48" customHeight="1" x14ac:dyDescent="0.25">
      <c r="A76" s="25">
        <v>70</v>
      </c>
      <c r="B76" s="52" t="s">
        <v>151</v>
      </c>
      <c r="C76" s="23" t="s">
        <v>152</v>
      </c>
      <c r="D76" s="26" t="s">
        <v>12</v>
      </c>
      <c r="E76" s="43">
        <v>50</v>
      </c>
      <c r="F76" s="44"/>
      <c r="G76" s="37">
        <f t="shared" si="0"/>
        <v>0</v>
      </c>
      <c r="H76" s="39"/>
      <c r="I76" s="19">
        <f t="shared" si="1"/>
        <v>0</v>
      </c>
    </row>
    <row r="77" spans="1:9" ht="48" customHeight="1" x14ac:dyDescent="0.25">
      <c r="A77" s="25">
        <v>71</v>
      </c>
      <c r="B77" s="27" t="s">
        <v>153</v>
      </c>
      <c r="C77" s="45" t="s">
        <v>154</v>
      </c>
      <c r="D77" s="43" t="s">
        <v>12</v>
      </c>
      <c r="E77" s="43">
        <v>6</v>
      </c>
      <c r="F77" s="44"/>
      <c r="G77" s="37">
        <f t="shared" si="0"/>
        <v>0</v>
      </c>
      <c r="H77" s="39"/>
      <c r="I77" s="19">
        <f t="shared" si="1"/>
        <v>0</v>
      </c>
    </row>
    <row r="78" spans="1:9" ht="48" customHeight="1" x14ac:dyDescent="0.25">
      <c r="A78" s="25">
        <v>72</v>
      </c>
      <c r="B78" s="53" t="s">
        <v>155</v>
      </c>
      <c r="C78" s="23" t="s">
        <v>156</v>
      </c>
      <c r="D78" s="45" t="s">
        <v>12</v>
      </c>
      <c r="E78" s="43">
        <v>36</v>
      </c>
      <c r="F78" s="44"/>
      <c r="G78" s="37">
        <f t="shared" si="0"/>
        <v>0</v>
      </c>
      <c r="H78" s="39"/>
      <c r="I78" s="19">
        <f t="shared" si="1"/>
        <v>0</v>
      </c>
    </row>
    <row r="79" spans="1:9" ht="48" customHeight="1" x14ac:dyDescent="0.25">
      <c r="A79" s="25">
        <v>73</v>
      </c>
      <c r="B79" s="20" t="s">
        <v>157</v>
      </c>
      <c r="C79" s="23" t="s">
        <v>158</v>
      </c>
      <c r="D79" s="26" t="s">
        <v>12</v>
      </c>
      <c r="E79" s="43">
        <v>155</v>
      </c>
      <c r="F79" s="44"/>
      <c r="G79" s="37">
        <f t="shared" si="0"/>
        <v>0</v>
      </c>
      <c r="H79" s="39"/>
      <c r="I79" s="19">
        <f t="shared" si="1"/>
        <v>0</v>
      </c>
    </row>
    <row r="80" spans="1:9" ht="48" customHeight="1" x14ac:dyDescent="0.25">
      <c r="A80" s="25">
        <v>74</v>
      </c>
      <c r="B80" s="20" t="s">
        <v>159</v>
      </c>
      <c r="C80" s="23" t="s">
        <v>160</v>
      </c>
      <c r="D80" s="26" t="s">
        <v>12</v>
      </c>
      <c r="E80" s="43">
        <v>30</v>
      </c>
      <c r="F80" s="44"/>
      <c r="G80" s="37">
        <f t="shared" si="0"/>
        <v>0</v>
      </c>
      <c r="H80" s="39"/>
      <c r="I80" s="19">
        <f t="shared" si="1"/>
        <v>0</v>
      </c>
    </row>
    <row r="81" spans="1:9" ht="48" customHeight="1" x14ac:dyDescent="0.25">
      <c r="A81" s="25">
        <v>75</v>
      </c>
      <c r="B81" s="20" t="s">
        <v>161</v>
      </c>
      <c r="C81" s="23" t="s">
        <v>162</v>
      </c>
      <c r="D81" s="26" t="s">
        <v>12</v>
      </c>
      <c r="E81" s="43">
        <v>5</v>
      </c>
      <c r="F81" s="44"/>
      <c r="G81" s="37">
        <f t="shared" si="0"/>
        <v>0</v>
      </c>
      <c r="H81" s="39"/>
      <c r="I81" s="19">
        <f t="shared" si="1"/>
        <v>0</v>
      </c>
    </row>
    <row r="82" spans="1:9" ht="48" customHeight="1" x14ac:dyDescent="0.25">
      <c r="A82" s="25">
        <v>76</v>
      </c>
      <c r="B82" s="20" t="s">
        <v>163</v>
      </c>
      <c r="C82" s="23" t="s">
        <v>164</v>
      </c>
      <c r="D82" s="26" t="s">
        <v>12</v>
      </c>
      <c r="E82" s="43">
        <v>40</v>
      </c>
      <c r="F82" s="44"/>
      <c r="G82" s="37">
        <f t="shared" si="0"/>
        <v>0</v>
      </c>
      <c r="H82" s="39"/>
      <c r="I82" s="19">
        <f t="shared" si="1"/>
        <v>0</v>
      </c>
    </row>
    <row r="83" spans="1:9" ht="48" customHeight="1" x14ac:dyDescent="0.25">
      <c r="A83" s="25">
        <v>77</v>
      </c>
      <c r="B83" s="20" t="s">
        <v>165</v>
      </c>
      <c r="C83" s="24" t="s">
        <v>166</v>
      </c>
      <c r="D83" s="26" t="s">
        <v>12</v>
      </c>
      <c r="E83" s="43">
        <v>75</v>
      </c>
      <c r="F83" s="44"/>
      <c r="G83" s="37">
        <f t="shared" si="0"/>
        <v>0</v>
      </c>
      <c r="H83" s="39"/>
      <c r="I83" s="19">
        <f t="shared" si="1"/>
        <v>0</v>
      </c>
    </row>
    <row r="84" spans="1:9" ht="48" customHeight="1" x14ac:dyDescent="0.25">
      <c r="A84" s="25">
        <v>78</v>
      </c>
      <c r="B84" s="20" t="s">
        <v>167</v>
      </c>
      <c r="C84" s="24" t="s">
        <v>162</v>
      </c>
      <c r="D84" s="26" t="s">
        <v>12</v>
      </c>
      <c r="E84" s="43">
        <v>5</v>
      </c>
      <c r="F84" s="44"/>
      <c r="G84" s="37">
        <f t="shared" si="0"/>
        <v>0</v>
      </c>
      <c r="H84" s="39"/>
      <c r="I84" s="19">
        <f t="shared" si="1"/>
        <v>0</v>
      </c>
    </row>
    <row r="85" spans="1:9" ht="48" customHeight="1" x14ac:dyDescent="0.25">
      <c r="A85" s="25">
        <v>79</v>
      </c>
      <c r="B85" s="20" t="s">
        <v>168</v>
      </c>
      <c r="C85" s="24" t="s">
        <v>162</v>
      </c>
      <c r="D85" s="26" t="s">
        <v>12</v>
      </c>
      <c r="E85" s="43">
        <v>5</v>
      </c>
      <c r="F85" s="44"/>
      <c r="G85" s="37">
        <f t="shared" si="0"/>
        <v>0</v>
      </c>
      <c r="H85" s="39"/>
      <c r="I85" s="19">
        <f t="shared" si="1"/>
        <v>0</v>
      </c>
    </row>
    <row r="86" spans="1:9" ht="48" customHeight="1" x14ac:dyDescent="0.25">
      <c r="A86" s="25">
        <v>80</v>
      </c>
      <c r="B86" s="20" t="s">
        <v>169</v>
      </c>
      <c r="C86" s="24" t="s">
        <v>170</v>
      </c>
      <c r="D86" s="26" t="s">
        <v>12</v>
      </c>
      <c r="E86" s="43">
        <v>15</v>
      </c>
      <c r="F86" s="44"/>
      <c r="G86" s="37">
        <f t="shared" si="0"/>
        <v>0</v>
      </c>
      <c r="H86" s="39"/>
      <c r="I86" s="19">
        <f t="shared" si="1"/>
        <v>0</v>
      </c>
    </row>
    <row r="87" spans="1:9" ht="48" customHeight="1" x14ac:dyDescent="0.25">
      <c r="A87" s="25">
        <v>81</v>
      </c>
      <c r="B87" s="20" t="s">
        <v>171</v>
      </c>
      <c r="C87" s="23" t="s">
        <v>162</v>
      </c>
      <c r="D87" s="26" t="s">
        <v>12</v>
      </c>
      <c r="E87" s="43">
        <v>5</v>
      </c>
      <c r="F87" s="44"/>
      <c r="G87" s="37">
        <f t="shared" si="0"/>
        <v>0</v>
      </c>
      <c r="H87" s="39"/>
      <c r="I87" s="19">
        <f t="shared" si="1"/>
        <v>0</v>
      </c>
    </row>
    <row r="88" spans="1:9" ht="48" customHeight="1" x14ac:dyDescent="0.25">
      <c r="A88" s="25">
        <v>82</v>
      </c>
      <c r="B88" s="20" t="s">
        <v>172</v>
      </c>
      <c r="C88" s="23" t="s">
        <v>173</v>
      </c>
      <c r="D88" s="26" t="s">
        <v>12</v>
      </c>
      <c r="E88" s="43">
        <v>50</v>
      </c>
      <c r="F88" s="44"/>
      <c r="G88" s="37">
        <f t="shared" si="0"/>
        <v>0</v>
      </c>
      <c r="H88" s="39"/>
      <c r="I88" s="19">
        <f t="shared" si="1"/>
        <v>0</v>
      </c>
    </row>
    <row r="89" spans="1:9" ht="48" customHeight="1" x14ac:dyDescent="0.25">
      <c r="A89" s="25">
        <v>83</v>
      </c>
      <c r="B89" s="20" t="s">
        <v>174</v>
      </c>
      <c r="C89" s="23" t="s">
        <v>175</v>
      </c>
      <c r="D89" s="26" t="s">
        <v>12</v>
      </c>
      <c r="E89" s="43">
        <v>1250</v>
      </c>
      <c r="F89" s="44"/>
      <c r="G89" s="37">
        <f t="shared" si="0"/>
        <v>0</v>
      </c>
      <c r="H89" s="39"/>
      <c r="I89" s="19">
        <f t="shared" si="1"/>
        <v>0</v>
      </c>
    </row>
    <row r="90" spans="1:9" ht="62.25" customHeight="1" thickBot="1" x14ac:dyDescent="0.3">
      <c r="A90" s="25">
        <v>84</v>
      </c>
      <c r="B90" s="20" t="s">
        <v>176</v>
      </c>
      <c r="C90" s="23" t="s">
        <v>177</v>
      </c>
      <c r="D90" s="26" t="s">
        <v>12</v>
      </c>
      <c r="E90" s="43">
        <v>125</v>
      </c>
      <c r="F90" s="46"/>
      <c r="G90" s="47">
        <f t="shared" si="0"/>
        <v>0</v>
      </c>
      <c r="H90" s="48"/>
      <c r="I90" s="49">
        <f t="shared" si="1"/>
        <v>0</v>
      </c>
    </row>
    <row r="91" spans="1:9" ht="35.25" customHeight="1" thickBot="1" x14ac:dyDescent="0.3">
      <c r="F91" s="50" t="s">
        <v>178</v>
      </c>
      <c r="G91" s="59">
        <f>SUM(Tabela2[Wartość netto (kolumna E x kolumna F)],G36:G57,G59:G72,G74:G90)</f>
        <v>0</v>
      </c>
      <c r="H91" s="59"/>
      <c r="I91" s="60"/>
    </row>
    <row r="92" spans="1:9" ht="35.25" customHeight="1" thickBot="1" x14ac:dyDescent="0.3">
      <c r="F92" s="51" t="s">
        <v>179</v>
      </c>
      <c r="G92" s="61">
        <f>SUM(Tabela2[Wartość brutto (kolumna G pomnożona przez stawkę podatku vat)],I36:I57,I59:I72,I74:I90)</f>
        <v>0</v>
      </c>
      <c r="H92" s="61"/>
      <c r="I92" s="62"/>
    </row>
    <row r="97" spans="2:9" x14ac:dyDescent="0.25">
      <c r="B97" s="55" t="s">
        <v>180</v>
      </c>
      <c r="C97" s="55"/>
      <c r="D97" s="55"/>
      <c r="E97" s="55"/>
      <c r="F97" s="55"/>
      <c r="G97" s="55"/>
      <c r="H97" s="55"/>
      <c r="I97" s="55"/>
    </row>
    <row r="98" spans="2:9" x14ac:dyDescent="0.25">
      <c r="B98" s="55"/>
      <c r="C98" s="55"/>
      <c r="D98" s="55"/>
      <c r="E98" s="55"/>
      <c r="F98" s="55"/>
      <c r="G98" s="55"/>
      <c r="H98" s="55"/>
      <c r="I98" s="55"/>
    </row>
    <row r="99" spans="2:9" x14ac:dyDescent="0.25">
      <c r="B99" s="55"/>
      <c r="C99" s="55"/>
      <c r="D99" s="55"/>
      <c r="E99" s="55"/>
      <c r="F99" s="55"/>
      <c r="G99" s="55"/>
      <c r="H99" s="55"/>
      <c r="I99" s="55"/>
    </row>
  </sheetData>
  <mergeCells count="8">
    <mergeCell ref="B97:I99"/>
    <mergeCell ref="B1:C1"/>
    <mergeCell ref="A73:I73"/>
    <mergeCell ref="G91:I91"/>
    <mergeCell ref="G92:I92"/>
    <mergeCell ref="A2:I2"/>
    <mergeCell ref="A35:I35"/>
    <mergeCell ref="A58:I58"/>
  </mergeCells>
  <phoneticPr fontId="10" type="noConversion"/>
  <pageMargins left="0" right="0" top="0" bottom="0" header="0.31496062992125984" footer="0.31496062992125984"/>
  <pageSetup paperSize="9" scale="69" fitToHeight="0" orientation="landscape" r:id="rId1"/>
  <headerFooter>
    <oddHeader>&amp;F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13d19b-17a0-4d3b-95ea-121133dbdcbc">
      <Terms xmlns="http://schemas.microsoft.com/office/infopath/2007/PartnerControls"/>
    </lcf76f155ced4ddcb4097134ff3c332f>
    <TaxCatchAll xmlns="be11c363-78ab-48ae-8e9f-9e8de82022b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6131B7C3E51BF4E9DCE52B569F3A754" ma:contentTypeVersion="19" ma:contentTypeDescription="Utwórz nowy dokument." ma:contentTypeScope="" ma:versionID="0798b82035801efa129cf35de05d7b31">
  <xsd:schema xmlns:xsd="http://www.w3.org/2001/XMLSchema" xmlns:xs="http://www.w3.org/2001/XMLSchema" xmlns:p="http://schemas.microsoft.com/office/2006/metadata/properties" xmlns:ns2="fa13d19b-17a0-4d3b-95ea-121133dbdcbc" xmlns:ns3="be11c363-78ab-48ae-8e9f-9e8de82022b6" targetNamespace="http://schemas.microsoft.com/office/2006/metadata/properties" ma:root="true" ma:fieldsID="1606c99ec540fec7cb8175253b24db81" ns2:_="" ns3:_="">
    <xsd:import namespace="fa13d19b-17a0-4d3b-95ea-121133dbdcbc"/>
    <xsd:import namespace="be11c363-78ab-48ae-8e9f-9e8de82022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3d19b-17a0-4d3b-95ea-121133dbd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Tagi obrazów" ma:readOnly="false" ma:fieldId="{5cf76f15-5ced-4ddc-b409-7134ff3c332f}" ma:taxonomyMulti="true" ma:sspId="df511b4e-3975-49a1-a2ef-7f1de735e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11c363-78ab-48ae-8e9f-9e8de82022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e3f94b9c-370a-4455-81f5-7a8ffdb820f2}" ma:internalName="TaxCatchAll" ma:showField="CatchAllData" ma:web="be11c363-78ab-48ae-8e9f-9e8de82022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A 0 E A A B Q S w M E F A A C A A g A g k v 9 V G 3 e L G W k A A A A 9 w A A A B I A H A B D b 2 5 m a W c v U G F j a 2 F n Z S 5 4 b W w g o h g A K K A U A A A A A A A A A A A A A A A A A A A A A A A A A A A A h Y 9 N D o I w G E S v Q r q n f y a G k I + y c A s J i Y l x S 0 q F R i i E F s v d X H g k r y B G U X c u 5 8 1 b z N y v N 0 j n r g 0 u a r S 6 N w l i m K J A G d l X 2 t Q J m t w p j F A q o C j l u a x V s M j G x r O t E t Q 4 N 8 S E e O + x 3 + B + r A m n l J F j n u 1 l o 7 o S f W T 9 X w 6 1 s a 4 0 U i E B h 9 c Y w T G j W 8 x Y x D E F s l L I t f k a f B n 8 b H 8 g 7 K b W T a M S Q x s W G Z A 1 A n m f E A 9 Q S w M E F A A C A A g A g k v 9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J L / V Q o x Q 1 e B w E A A M s B A A A T A B w A R m 9 y b X V s Y X M v U 2 V j d G l v b j E u b S C i G A A o o B Q A A A A A A A A A A A A A A A A A A A A A A A A A A A B t k M F K w 0 A Q h u + B v M O y X l o I A U W 8 l J 6 C h 4 p o o Y G C p Y d J M m L I Z i f s T r Q h 5 O L F h / A x P H n W v J d r K k p N 9 7 L w f / P / P z M W U 8 5 J i 9 X + P 5 3 5 n u / Z B z C Y i R g S V H A m 5 k I h + 5 5 w r 3 8 3 H 2 9 Z / 0 x O v N y l q M K o N g Y 1 r 8 k U C V E x m b a b G y h x L n / c c t t t I t L s Z r b B P u R E 3 p U 5 a l d H g p t K u i w 3 r D C M D W h 7 T 6 a M S N W l j p s K 7 e S 3 M m h b e R 0 u Z S A W m i / O w 2 / c B a K V S 0 N Z X b A D L g 0 F 4 4 4 H / b b K 7 U i 8 w k y T 5 Q J G Z K G o f / 1 8 G e d H q E F o Z K a R Z w 2 G B 9 c h B 9 0 M e M X w V I B 4 B P 5 P / o y J q Y 8 4 h 5 1 S d 7 S D y m 7 q e 7 k + f s X Z F 1 B L A Q I t A B Q A A g A I A I J L / V R t 3 i x l p A A A A P c A A A A S A A A A A A A A A A A A A A A A A A A A A A B D b 2 5 m a W c v U G F j a 2 F n Z S 5 4 b W x Q S w E C L Q A U A A I A C A C C S / 1 U D 8 r p q 6 Q A A A D p A A A A E w A A A A A A A A A A A A A A A A D w A A A A W 0 N v b n R l b n R f V H l w Z X N d L n h t b F B L A Q I t A B Q A A g A I A I J L / V Q o x Q 1 e B w E A A M s B A A A T A A A A A A A A A A A A A A A A A O E B A A B G b 3 J t d W x h c y 9 T Z W N 0 a W 9 u M S 5 t U E s F B g A A A A A D A A M A w g A A A D U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A N A A A A A A A A / g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d p Z 2 F j a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c t M j h U M T U 6 N D k 6 N T Y u O D E 5 N z Y w N l o i I C 8 + P E V u d H J 5 I F R 5 c G U 9 I k Z p b G x D b 2 x 1 b W 5 U e X B l c y I g V m F s d W U 9 I n N B d 1 l H Q m d N R 0 F B Q U F C Z z 0 9 I i A v P j x F b n R y e S B U e X B l P S J G a W x s Q 2 9 s d W 1 u T m F t Z X M i I F Z h b H V l P S J z W y Z x d W 9 0 O 0 w u U C Z x d W 9 0 O y w m c X V v d D t Q c m 9 k d W t 0 J n F 1 b 3 Q 7 L C Z x d W 9 0 O 0 9 w a X M m c X V v d D s s J n F 1 b 3 Q 7 S m V k b m 9 z d G t h J n F 1 b 3 Q 7 L C Z x d W 9 0 O 0 l s b 8 W b x I c m c X V v d D s s J n F 1 b 3 Q 7 Q 2 V u Y S B u Z X R 0 b y Z x d W 9 0 O y w m c X V v d D t X Y X J 0 b 8 W b x I c g b m V 0 d G 8 m c X V v d D s s J n F 1 b 3 Q 7 U 3 R h d 2 t h I H Z h d C Z x d W 9 0 O y w m c X V v d D t X Y X J 0 b 8 W b x I c g Y n J 1 d H R v J n F 1 b 3 Q 7 L C Z x d W 9 0 O 1 B y b 2 R 1 Y 2 V u d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E y L 0 F 1 d G 9 S Z W 1 v d m V k Q 2 9 s d W 1 u c z E u e 0 w u U C w w f S Z x d W 9 0 O y w m c X V v d D t T Z W N 0 a W 9 u M S 9 U Y W J l b G E y L 0 F 1 d G 9 S Z W 1 v d m V k Q 2 9 s d W 1 u c z E u e 1 B y b 2 R 1 a 3 Q s M X 0 m c X V v d D s s J n F 1 b 3 Q 7 U 2 V j d G l v b j E v V G F i Z W x h M i 9 B d X R v U m V t b 3 Z l Z E N v b H V t b n M x L n t P c G l z L D J 9 J n F 1 b 3 Q 7 L C Z x d W 9 0 O 1 N l Y 3 R p b 2 4 x L 1 R h Y m V s Y T I v Q X V 0 b 1 J l b W 9 2 Z W R D b 2 x 1 b W 5 z M S 5 7 S m V k b m 9 z d G t h L D N 9 J n F 1 b 3 Q 7 L C Z x d W 9 0 O 1 N l Y 3 R p b 2 4 x L 1 R h Y m V s Y T I v Q X V 0 b 1 J l b W 9 2 Z W R D b 2 x 1 b W 5 z M S 5 7 S W x v x Z v E h y w 0 f S Z x d W 9 0 O y w m c X V v d D t T Z W N 0 a W 9 u M S 9 U Y W J l b G E y L 0 F 1 d G 9 S Z W 1 v d m V k Q 2 9 s d W 1 u c z E u e 0 N l b m E g b m V 0 d G 8 s N X 0 m c X V v d D s s J n F 1 b 3 Q 7 U 2 V j d G l v b j E v V G F i Z W x h M i 9 B d X R v U m V t b 3 Z l Z E N v b H V t b n M x L n t X Y X J 0 b 8 W b x I c g b m V 0 d G 8 s N n 0 m c X V v d D s s J n F 1 b 3 Q 7 U 2 V j d G l v b j E v V G F i Z W x h M i 9 B d X R v U m V t b 3 Z l Z E N v b H V t b n M x L n t T d G F 3 a 2 E g d m F 0 L D d 9 J n F 1 b 3 Q 7 L C Z x d W 9 0 O 1 N l Y 3 R p b 2 4 x L 1 R h Y m V s Y T I v Q X V 0 b 1 J l b W 9 2 Z W R D b 2 x 1 b W 5 z M S 5 7 V 2 F y d G / F m 8 S H I G J y d X R 0 b y w 4 f S Z x d W 9 0 O y w m c X V v d D t T Z W N 0 a W 9 u M S 9 U Y W J l b G E y L 0 F 1 d G 9 S Z W 1 v d m V k Q 2 9 s d W 1 u c z E u e 1 B y b 2 R 1 Y 2 V u d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V G F i Z W x h M i 9 B d X R v U m V t b 3 Z l Z E N v b H V t b n M x L n t M L l A s M H 0 m c X V v d D s s J n F 1 b 3 Q 7 U 2 V j d G l v b j E v V G F i Z W x h M i 9 B d X R v U m V t b 3 Z l Z E N v b H V t b n M x L n t Q c m 9 k d W t 0 L D F 9 J n F 1 b 3 Q 7 L C Z x d W 9 0 O 1 N l Y 3 R p b 2 4 x L 1 R h Y m V s Y T I v Q X V 0 b 1 J l b W 9 2 Z W R D b 2 x 1 b W 5 z M S 5 7 T 3 B p c y w y f S Z x d W 9 0 O y w m c X V v d D t T Z W N 0 a W 9 u M S 9 U Y W J l b G E y L 0 F 1 d G 9 S Z W 1 v d m V k Q 2 9 s d W 1 u c z E u e 0 p l Z G 5 v c 3 R r Y S w z f S Z x d W 9 0 O y w m c X V v d D t T Z W N 0 a W 9 u M S 9 U Y W J l b G E y L 0 F 1 d G 9 S Z W 1 v d m V k Q 2 9 s d W 1 u c z E u e 0 l s b 8 W b x I c s N H 0 m c X V v d D s s J n F 1 b 3 Q 7 U 2 V j d G l v b j E v V G F i Z W x h M i 9 B d X R v U m V t b 3 Z l Z E N v b H V t b n M x L n t D Z W 5 h I G 5 l d H R v L D V 9 J n F 1 b 3 Q 7 L C Z x d W 9 0 O 1 N l Y 3 R p b 2 4 x L 1 R h Y m V s Y T I v Q X V 0 b 1 J l b W 9 2 Z W R D b 2 x 1 b W 5 z M S 5 7 V 2 F y d G / F m 8 S H I G 5 l d H R v L D Z 9 J n F 1 b 3 Q 7 L C Z x d W 9 0 O 1 N l Y 3 R p b 2 4 x L 1 R h Y m V s Y T I v Q X V 0 b 1 J l b W 9 2 Z W R D b 2 x 1 b W 5 z M S 5 7 U 3 R h d 2 t h I H Z h d C w 3 f S Z x d W 9 0 O y w m c X V v d D t T Z W N 0 a W 9 u M S 9 U Y W J l b G E y L 0 F 1 d G 9 S Z W 1 v d m V k Q 2 9 s d W 1 u c z E u e 1 d h c n R v x Z v E h y B i c n V 0 d G 8 s O H 0 m c X V v d D s s J n F 1 b 3 Q 7 U 2 V j d G l v b j E v V G F i Z W x h M i 9 B d X R v U m V t b 3 Z l Z E N v b H V t b n M x L n t Q c m 9 k d W N l b n Q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Y T I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i 9 a b W l l b m l v b m 8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6 4 3 f B V 0 q x 0 u O m N y n q j k u 3 w A A A A A C A A A A A A A D Z g A A w A A A A B A A A A A L w r f C O x Z n v t R e e d O T z F l u A A A A A A S A A A C g A A A A E A A A A B m y w c b j A F X i u t L x K H G Z D X 1 Q A A A A 6 c M A q r r 7 U b F I h 3 K O p E g S Q W t c + N k Q A n m P d a C V x 1 4 d J 8 / t r g q y N j w A s N K c 6 + x r K M j x A r R v N u t V o q t y T w h T x w e + y Z W c k 4 p r J g 2 X c g D w C c X 1 y f 4 U A A A A Q S m T l X A / T B B a 0 d Q t + 2 Z X n 1 9 n j F Q = < / D a t a M a s h u p > 
</file>

<file path=customXml/itemProps1.xml><?xml version="1.0" encoding="utf-8"?>
<ds:datastoreItem xmlns:ds="http://schemas.openxmlformats.org/officeDocument/2006/customXml" ds:itemID="{F755F2B6-C995-44EE-BD55-39AD2C979743}">
  <ds:schemaRefs>
    <ds:schemaRef ds:uri="http://schemas.microsoft.com/office/2006/metadata/properties"/>
    <ds:schemaRef ds:uri="http://schemas.microsoft.com/office/infopath/2007/PartnerControls"/>
    <ds:schemaRef ds:uri="fa13d19b-17a0-4d3b-95ea-121133dbdcbc"/>
    <ds:schemaRef ds:uri="be11c363-78ab-48ae-8e9f-9e8de82022b6"/>
  </ds:schemaRefs>
</ds:datastoreItem>
</file>

<file path=customXml/itemProps2.xml><?xml version="1.0" encoding="utf-8"?>
<ds:datastoreItem xmlns:ds="http://schemas.openxmlformats.org/officeDocument/2006/customXml" ds:itemID="{6E0C2245-F590-45F8-AD8E-F505F419A3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A0164A-036E-49C4-B20A-AB045FE6B0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13d19b-17a0-4d3b-95ea-121133dbdcbc"/>
    <ds:schemaRef ds:uri="be11c363-78ab-48ae-8e9f-9e8de82022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B347D7A-08F3-4D54-93D0-F37D67678B0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mięso drobiowe, białe, świeże</vt:lpstr>
      <vt:lpstr>'mięso drobiowe, białe, świeże'!Obszar_wydruku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Szymańska</dc:creator>
  <cp:keywords/>
  <dc:description/>
  <cp:lastModifiedBy>Robert Kochański</cp:lastModifiedBy>
  <cp:revision/>
  <cp:lastPrinted>2024-04-18T09:09:00Z</cp:lastPrinted>
  <dcterms:created xsi:type="dcterms:W3CDTF">2019-08-09T09:10:28Z</dcterms:created>
  <dcterms:modified xsi:type="dcterms:W3CDTF">2024-04-18T09:14:47Z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0x010100B6131B7C3E51BF4E9DCE52B569F3A754</vt:lpwstr>
  </property>
</Properties>
</file>