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72" activeTab="0"/>
  </bookViews>
  <sheets>
    <sheet name="Pakiet 4-22" sheetId="1" r:id="rId1"/>
    <sheet name="Pakiet" sheetId="2" r:id="rId2"/>
  </sheets>
  <definedNames>
    <definedName name="_xlnm.Print_Titles" localSheetId="0">'Pakiet 4-22'!$1:$1</definedName>
  </definedNames>
  <calcPr fullCalcOnLoad="1"/>
</workbook>
</file>

<file path=xl/sharedStrings.xml><?xml version="1.0" encoding="utf-8"?>
<sst xmlns="http://schemas.openxmlformats.org/spreadsheetml/2006/main" count="613" uniqueCount="325">
  <si>
    <t>L.P.</t>
  </si>
  <si>
    <t>Pakiet</t>
  </si>
  <si>
    <t>Nazwa</t>
  </si>
  <si>
    <t>Nazwa handlowa</t>
  </si>
  <si>
    <t>J.M.</t>
  </si>
  <si>
    <t>Ilość</t>
  </si>
  <si>
    <t>Cena netto</t>
  </si>
  <si>
    <t>Wartość netto</t>
  </si>
  <si>
    <t>VAT</t>
  </si>
  <si>
    <t>Cena brutto</t>
  </si>
  <si>
    <t>Wartość brutto</t>
  </si>
  <si>
    <t>Jednorazowy sterylny zestaw do ekspl.automatycznego wstrzykiwania kontrastu vistron CT-komplet w Diagnostyce Tomografii Komputerowej--1 x wkład 200ml  + 1x łącznik niskociś.dł.150 cm o wytrzymałości do 350 PSI + złącze TYPU "J"</t>
  </si>
  <si>
    <t>szt</t>
  </si>
  <si>
    <t>RAZEM</t>
  </si>
  <si>
    <t xml:space="preserve">Albuminy ludzkie 20%  100 ml </t>
  </si>
  <si>
    <t>op</t>
  </si>
  <si>
    <t xml:space="preserve">Albuminy ludzkie 20% 50 ml </t>
  </si>
  <si>
    <t>Woda do wstrzykiwań .Rozpuszczalnik do sporządzania leków parenteralnych.Op. 500 ml butelka stojąca ,</t>
  </si>
  <si>
    <t>Multimel   N-4 550 E  , emulsja do  podawania przez  żyłę centralną  lub  obwodową (lub  równoważny),worek 2000 ml</t>
  </si>
  <si>
    <t>Dekstran 40 000  10% 250 ml but. stojąca,rozt. do infuzji</t>
  </si>
  <si>
    <t>Glucosum 10 %  500 ml butelka  stojąca,roztw. do infuzji</t>
  </si>
  <si>
    <t>Nadroparinum calcicum  5700 j.m./0,6ml x 10 amp.-strzyk.</t>
  </si>
  <si>
    <t>Glucosum 5%  250 ml  butelka  stojąca ,roztw.do infuzji</t>
  </si>
  <si>
    <t>Glucosum 5%  500 ml butelka  stojąca, roztw .do infuzji</t>
  </si>
  <si>
    <t>Glucosum 5% in Natr. chlor.0,9% (2: 1)500 ml but.stojąca</t>
  </si>
  <si>
    <t>Glucosum 5% in Natr.chlor. 0,9%( 1:1)250 ml but.stojąca</t>
  </si>
  <si>
    <t xml:space="preserve">Glucosum 5% in Natr.Chlor.0,9% (2:1) 250ml but.stojąca </t>
  </si>
  <si>
    <t>Glucosum 5% in Natr.chlor.0,9%( 1:1) 500 ml but.stojąca</t>
  </si>
  <si>
    <t>Glucosum 5 %  100 ml butelka  stojąca</t>
  </si>
  <si>
    <t>Mannitol  20% 100 ml butelka  stojąca,roztw do infuzji</t>
  </si>
  <si>
    <t>Mannitol  20% 250 ml butelka  stojąca,roztw do infuzji</t>
  </si>
  <si>
    <t>Natrium chloratum 0,9%  100 ml but.stojąca,roztw d/infuzji</t>
  </si>
  <si>
    <t>Natrium chloratum 0,9% 1000ml but.stojąca,roztw d/infuzji</t>
  </si>
  <si>
    <t>Natrium chloratum 0,9% 250ml but. stojąca,roztw d/infuzji</t>
  </si>
  <si>
    <t xml:space="preserve">Natrium chloridum 0,9%  płyn do irygacji  3000 ml </t>
  </si>
  <si>
    <t>Natrium chloridum 0,9% 500ml but.stojąca,roztw. d/infuzji</t>
  </si>
  <si>
    <t>Płyn Wieleoktrolitowy 500ml but stojąca, roztw. d/infuzji (typu Optilyte)</t>
  </si>
  <si>
    <t>Płyn Wieloektrolitowy  1000 ml but,stojąca,roztw d/infuzji,(typu Optilyte)</t>
  </si>
  <si>
    <t>Płyn Wieloektrolitowy 250ml but, stojąca,roztw d/infuzji,(typu Optilyte)</t>
  </si>
  <si>
    <t>Sol.Ringeri 500 ml butelka  stojąca,roztw, d/infuzji</t>
  </si>
  <si>
    <t>Płyn nawadniający pediatryczny  BENELYTE ,roztwór do infuzji  but. 250 ml</t>
  </si>
  <si>
    <t>Płyn nawadniający ,roztwór do infuzji  PLASMYLATE (bez  jonów Ca) op.500 ml</t>
  </si>
  <si>
    <t>Koncentrat czynników zespołu protrombiny zawierający czynnik krzepnięcia  II  (280-760 j.m.) VII (190-480 j.m.)  IX (500j.m.)  X (360-600j.m.),oraz Białko C i S.niezawierający Antytrombiny  III i Albuminy Fiol.20 ml</t>
  </si>
  <si>
    <t>PAKIET  NR 6</t>
  </si>
  <si>
    <t>Nadroparinum calcicum 3800 j.m./ 0,4mlx10 amp</t>
  </si>
  <si>
    <t>Nadroparinum calcicum 9500 j.m./1ml x 10amp</t>
  </si>
  <si>
    <t>Nadroparinum calcium 7600j.m./0,8ml x 10 amp</t>
  </si>
  <si>
    <t>Bupivacainum h/chloricum ( 5mg/ml),roztwór do wstrzyk.,dooponowe, op. 5 amp 4ml (typu Marcaine Spinal 0,5% Heavy )</t>
  </si>
  <si>
    <t>Bupivacainum h/chloricum + Epinephrinum ( 5mg + 0,005mg)/ml, roztwór do wstrzyk.   Op. 5 fiol.20ml (typu Marcaine Adrenaline  0,5%  ).</t>
  </si>
  <si>
    <t>fiol</t>
  </si>
  <si>
    <t>Ampicillinum fiol 0,5 g , d/wstrzyk</t>
  </si>
  <si>
    <t>Ampicillinum fiol 1,0 g,d/wstrzyk.</t>
  </si>
  <si>
    <t xml:space="preserve">Ampicillinum fiol 2 g, d/wstrzyk. </t>
  </si>
  <si>
    <t>Benzylpenicillin crist. 1 000 000 j.m. fiol.</t>
  </si>
  <si>
    <t>Benzylpenicillin crist. 3 000 000 j.m fiol.</t>
  </si>
  <si>
    <t>Benzylpenicillin crist. 5 000 000 j.m fiol.</t>
  </si>
  <si>
    <t>fiol.</t>
  </si>
  <si>
    <t>Cefuroksym 1,5 g  fiol., d/wstrzyk.</t>
  </si>
  <si>
    <t>Cloxacillinum fiol. 1,0 g, d/wstrzyk,</t>
  </si>
  <si>
    <t>Colistin 1 mln inj., d/wstrzyk. X 20 fiolek</t>
  </si>
  <si>
    <t>Doxycycline   100mg/5ml x 10 fiol./amp, d/wstrzyk.</t>
  </si>
  <si>
    <t>Doxycycline caps 100mg x10</t>
  </si>
  <si>
    <t>PAKIET   NR 8</t>
  </si>
  <si>
    <t>Enoxaparinum natr.  80Mg/0,8ml x 10amp.strzyk.</t>
  </si>
  <si>
    <t>Enoxaparinum natr. 100mg-1ml / x 10 amp.strzyk.</t>
  </si>
  <si>
    <t>Enoxaparinum natr. 40mg  0,4 ml/ x 10amp.strzyk.</t>
  </si>
  <si>
    <t>Enoxaparinum natr. 60mg  0,6ml / x 10 amp.strzyk.</t>
  </si>
  <si>
    <t>Dalteparinum natricum 10000 jm.a.Xa/ 0,4 ml. X 5 amp-strzyk.</t>
  </si>
  <si>
    <t>Dalteparinum natricum 5000 jm.a.Xa/0,2ml.  X 10 amp-strzyk.</t>
  </si>
  <si>
    <t>Dalteparinum natricum 7500 jm.a.Xa/0,3ml. X 10 amp-strzyk.</t>
  </si>
  <si>
    <t>Dalteparinum natricum 2500 jm.a.Xa/ 0,2 ml. X 10 amp-strzyk.</t>
  </si>
  <si>
    <t>Noradrenalina 4mg/4ml, roztw.do infuzji  x 5 amp.</t>
  </si>
  <si>
    <t>Propofolum 1% amp/fiol 20 ml x 5 (emulsja do wstrz lub  infuzji )</t>
  </si>
  <si>
    <t>Epinephrinum  0,1% (1mg/ml) x 10amp.1 ml</t>
  </si>
  <si>
    <t>PAKIET   NR 11</t>
  </si>
  <si>
    <t>Sevofluranum płyn do anestezji wziewnej 250 ml.Butelka z fabrycznie zamontowanym adapterem typu PEN,który jest kompatybilny z parownikiem firmy  ABOTT .Zamawiający posiada parownik firmy ABOTT</t>
  </si>
  <si>
    <t>PAKIET   NR 12</t>
  </si>
  <si>
    <t>Ioversolum  350   74,1   = 35g  jodu –     100ml x 10 fl.</t>
  </si>
  <si>
    <t>Ioversolum  350  37,05 = 17,5g jodu – 50 ml  x 10 fl.</t>
  </si>
  <si>
    <t>Ioversolum  350  148,2 = 70g jodu –     200ml x 10 fl.</t>
  </si>
  <si>
    <t>PAKIET   NR 13</t>
  </si>
  <si>
    <t>Tampony  do tamowania krwawienia z nosa (typu    Medtronic Merocel Hemox standard Nasal ) x 1 szt</t>
  </si>
  <si>
    <t>szt.</t>
  </si>
  <si>
    <t>Immunoglobulina ludzka  normalna  (IVI g)100mg/ml,   1fiol. zawierająca 2g – 20ml ,roztwór do infuzji (typu Octagam 10%)</t>
  </si>
  <si>
    <t>Osłonki lateksowe ,pudrowane na głowice USG,pakowane pojedynczo ,zalecane w obrazowaniu dopochwowym i doodbytniczym  ,opakowanie  po 144 szt.</t>
  </si>
  <si>
    <t>Immunoglobulinum humanum anti-D(Rh) -50 mikrogramów /1ml,roztw.do wstrz. 1 amp.po 1ml</t>
  </si>
  <si>
    <t>amp</t>
  </si>
  <si>
    <t>Immunoglobulina  humanum anti-D(Rh) -150 mikrogramów/1ml,roztw.do wstrz.  1 amp po 1ml</t>
  </si>
  <si>
    <t>Immunoglobulina  humanum anti-D(Rh) -300 mikrogramów/2ml,roztw.do wstrz.  1 amp po 2ml</t>
  </si>
  <si>
    <t>Test  paskowy do glukometru Accu-Chek Performa  x  50 sztuk</t>
  </si>
  <si>
    <t>Test paskowy  do glukometru Contour  Plus   x  50 sztuk</t>
  </si>
  <si>
    <t>Test  paskowy do glukometru One Touch select Plus  x  50 sztuk</t>
  </si>
  <si>
    <t>Test  paskowy do glukometru Contour  TS   x  50 sztuk</t>
  </si>
  <si>
    <t>Test  paskowy do glukometru   iXell  x  50 sztuk</t>
  </si>
  <si>
    <t>Test  paskowy do glukometru   Abra  x  50 sztuk</t>
  </si>
  <si>
    <t>Test  paskowy do glukometru   Cera - Chek  x  50 sztuk</t>
  </si>
  <si>
    <t>Sterylny opatrunek hydrowłóknisty na rany powierzchowne,elastyczny,z warstwą kontaktową składającą się z trzech hydrokoloidów zapewniających optymalne,wilgotne środowisko gojenia ran,samoprzylepny ,wodoodporny. Wielkość 10cm x 10cm,(typu  Granuflex ) x 1 sztuka</t>
  </si>
  <si>
    <t>Sterylny opatrunek hydrowłóknisty na rany powierzchowne,elastyczny,z warstwą kontaktową składającą się z trzech hydrokoloidów zapewniających optymalne,wilgotne środowisko gojenia ran,samoprzylepny ,wodoodporny. Wielkość 15cm x 15cm,  (typu  Granuflex )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</si>
  <si>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10 x 10 cm(Typu Aquacel  AG + extra ). x 1 sztuka</t>
  </si>
  <si>
    <t>Sterylny opatrunek hydrowłóknisty na  rany z biofilmem lub podejrzeniem biofilmu,zbudowany z dwóch warstw chłonnych wykonanych w technologii Hydrofiber z jonami srebra Ag o działaniu bakteriobójczym spotęgowanym dodatkowymi substancjami EDTA i BEC (Technologia Ag+) o wysokich właściwościach chłonnych,wzmocniony przeszyciami.Wielkość  15 x 15 cm (Typu Aquacel  AG + extra ). x  1 sztuka.</t>
  </si>
  <si>
    <t>Hydrowłóknisty opatrunek przeciwbakteryjny zbudowany z dwóch warstw wykonanych z nietkanych włókien( karboksyceluloza sodowa) z jonami srebra Ag,o wysokich właściwościach chłonnych,wzmocniony przeszyciami.Wielkość  TAŚMA : 2 cm x 45 cm.( typu Aquacel AG 2x45cm )  1 sztuka</t>
  </si>
  <si>
    <t>Opatrunek hydrokoloidowy w postaci pasty do wypełnienia ubytków przy ranach suchych.  Kompozycja trzech hydrokoloidów zawieszonych w macierzy polimerowej (karboksymetyloceluloza sodowa , pektyna,żelatyna ) Op. 30 g  ( typu Granuflex pasta).</t>
  </si>
  <si>
    <t>Opatrunek alginianowy na rany krwawiące w postaci sterylnego kompresu.Zawartość jonów wapnia przyspieszająca proces krzepnięcia krwi.Wielkość  : 7,5 x 12 cm( typu Kaltostat )  1 sztuka</t>
  </si>
  <si>
    <t>Opatrunek kontaktowy zbudowany z macierzy gojącej TLC -Ag,zwalczający szerokie spektrum zakażeń bakteryjnych w ranie.  Wielkość 10 x 12 cm (typu Urgo Tul  Ag/Silver).</t>
  </si>
  <si>
    <t>Opatrunek kontaktowy zbudowany z macierzy gojącej TLC -Ag,zwalczający szerokie spektrum zakażeń bakteryjnych w ranie.  Wielkość 15 x 20 cm (typu Urgo Tul  Ag/Silver).</t>
  </si>
  <si>
    <t>Opatrunek kontaktowy  wskazany na rany z małym wysiękiem. Stymulujący proces leczenia rany. Wielkość 10 x 12 cm ( typu Urgo Tul )</t>
  </si>
  <si>
    <t>Opatrunek kontaktowy  wskazany na rany z małym wysiękiem. Stymulujący proces leczenia rany. Wielkość 15 x 20 cm ( typu Urgo Tul )</t>
  </si>
  <si>
    <t>Opatrunek antybiofilmowy ze srebrem Ag z kompleksowym działaniem oczyszczającym, zbudowany z macierzy gojącej TLC-Ag i włókien poliabsorbentu (poliakrylanu) zwalczający  miejscową infekcję.    Wielkość   6x 6cm  (typu  Urgo Clean  Ag)</t>
  </si>
  <si>
    <t>Opatrunek antybiofilmowy ze srebrem Ag z kompleksowym działaniem oczyszczającym, zbudowany z macierzy gojącej TLC-Ag i włókien poliabsorbentu (poliakrylanu) zwalczający  miejscową infekcję.    Wielkość   10 cm x 10 cm  (typu  Urgo Clean  Ag)</t>
  </si>
  <si>
    <t>Opatrunek zbudowany z włókien poliabsorbentu (poliakrylanu) i macierzy gojącej TLC. Usuwa z rany wysięk i obumarłe tkanki.Wielkość 10 x10 cm,(typu Urgo Clean.)</t>
  </si>
  <si>
    <t>Opatrunek zbudowany z włókien poliabsorbentu (poliakrylanu) i macierzy gojącej TLC. Usuwa z rany wysięk i obumarłe tkanki.Wielkość 15 x15 cm,(typu Urgo Clean.)</t>
  </si>
  <si>
    <t>Taśma zbudowana z włókien poliabsorbentu (poliakryluanu).Usuwa z rany martwice,wysięk,obumarłe tkanki.Wielkość 40 x 5 cm.(typu Urgo Clean Rope</t>
  </si>
  <si>
    <t>Glucosum 10%  250 ml butelka stojąca, roztw. Do infuzji</t>
  </si>
  <si>
    <t>PAKIET  15</t>
  </si>
  <si>
    <t>PAKIET  18</t>
  </si>
  <si>
    <t xml:space="preserve">Noradrenalina 1mg/ml, roztw. Do infuzji x 10 amp. </t>
  </si>
  <si>
    <t>op.</t>
  </si>
  <si>
    <t>Test paskowy do glukometru GlucoDr x 50 sztuk</t>
  </si>
  <si>
    <t>Sterylna woda do nawilżania tlenu, 500ml</t>
  </si>
  <si>
    <t>PAKIET  NR 4</t>
  </si>
  <si>
    <t xml:space="preserve"> PAKIET  NR 5</t>
  </si>
  <si>
    <t>PAKIET  NR 7</t>
  </si>
  <si>
    <t>PAKIET   NR 9</t>
  </si>
  <si>
    <t>PAKIET    NR 10</t>
  </si>
  <si>
    <t>PAKIET   NR 14</t>
  </si>
  <si>
    <t>PAKIET  16</t>
  </si>
  <si>
    <t>PAKIET     17</t>
  </si>
  <si>
    <t>PAKIET  19</t>
  </si>
  <si>
    <t>PAKIET 20</t>
  </si>
  <si>
    <t>PAKIET  21</t>
  </si>
  <si>
    <t>Acid.Acetylosalicylicum 300 mg x 20 tabl , (ze wskazaniami jak Polopiryna S )</t>
  </si>
  <si>
    <t>Aciclovirum 800 mg x 30 tabl.</t>
  </si>
  <si>
    <t>Aciclovirum 400mg x 30 tabl.</t>
  </si>
  <si>
    <t>Aciclovirum 200mg x 30 tabl.</t>
  </si>
  <si>
    <t>Acetazolamidum 250mg x 30 tabl.</t>
  </si>
  <si>
    <t>Acenokumarol  4 mg x 60 tabl</t>
  </si>
  <si>
    <t>Amikacin krople do oczu 0,3% 5ml</t>
  </si>
  <si>
    <t>Amikacin fiol 500mg/2ml x  1fiol.lub amp.roztwór do wstrzyk.i inf.</t>
  </si>
  <si>
    <t>Amiodaron   tabl powl. 200mg x 60</t>
  </si>
  <si>
    <t>Aqua pro injectione 10 ml x 100 amp</t>
  </si>
  <si>
    <t>Atropinum sulfuricum 1mg/ml x 10amp    d/wstrz.</t>
  </si>
  <si>
    <t>Atropinum sulf. amp 0,5mg/ml amp d/wstrz. 1ml x 10</t>
  </si>
  <si>
    <t>Baclofen 25 mg x 50 tabl.</t>
  </si>
  <si>
    <t>Baclofen 10 mg x 50 tabl.</t>
  </si>
  <si>
    <t>Betahistyni  dihydrochloridum   8mg x 30 tabl</t>
  </si>
  <si>
    <t>Betahistini  dihydrochloridum  24mg x 30 tabl.</t>
  </si>
  <si>
    <t>Betahistini  dihydrochloridum  16mg x 30 tabl</t>
  </si>
  <si>
    <t>Bupivacainum  hydrochl. (typu Bupivacaine WZF  Spinal 0,5% Heavy  / Marcaine spinal 0,5 Heavy) ,roztwór do wstrzyk.,podanie  dooponowe ,amp . 4  ml  x 5 szt.</t>
  </si>
  <si>
    <t>Calcii chloridum 10% 10ml x 10 amp</t>
  </si>
  <si>
    <t>Carbamazepine tabl 200mg x50</t>
  </si>
  <si>
    <t>Carvedilol  6,25 x 30 tabl.</t>
  </si>
  <si>
    <t>Carvedilol  25 mg x 30 tabl.</t>
  </si>
  <si>
    <t>Carvedilol  12,5 x 30 tabl.</t>
  </si>
  <si>
    <t>Cefuroksym 750mg  inj.</t>
  </si>
  <si>
    <t>Cefuroksym 500mg  x  10 tabl.powl.</t>
  </si>
  <si>
    <t>Cefuroksym  1500 mg  inj. 1 fiolka</t>
  </si>
  <si>
    <t>Ceftriakson 2 g d/wstrz. I infuzji, fiol.</t>
  </si>
  <si>
    <t>Ceftriakson 1 g  d/wstrz,i infuz.ji, fiol.</t>
  </si>
  <si>
    <t>Ceftazidinum 2g im./iv.,inf. X 1 fiolka</t>
  </si>
  <si>
    <t>Ceftazidinum  1g  fiol.prosz.do sporz.roztw.do inf.i wstrzyk.</t>
  </si>
  <si>
    <t>Cefotaksym 2 g d/wstrz i infuz..Fiolka</t>
  </si>
  <si>
    <t>Cefotaksym 1 g d/wstrz i infuz..Fiolka</t>
  </si>
  <si>
    <t>Chlorpromazine amp 25mg/ 5ml x5</t>
  </si>
  <si>
    <t>Chlorpromazine  amp 50mg/ 2ml x10</t>
  </si>
  <si>
    <t>Ciprofloxacinum 400 mg/ 200 ml x 20 butelek</t>
  </si>
  <si>
    <t>Ciprofloxacinum 1% 200mg/20ml x 10fiol</t>
  </si>
  <si>
    <t>Ciprofloksacyn    tabl 500mgx10</t>
  </si>
  <si>
    <t>Clemastinum 2mg/2ml x 5 amp</t>
  </si>
  <si>
    <t>Clemastinum  1mg x 30 tabl</t>
  </si>
  <si>
    <t>Clemastinum  0,5mg/5ml syrop 100ml</t>
  </si>
  <si>
    <t>Dexamethason 1mg x 20 tabl</t>
  </si>
  <si>
    <t>Dexketoprofen 50mg 2ml x 5 amp.</t>
  </si>
  <si>
    <t>Diazepam    amp 10mg/ 2 ml x50</t>
  </si>
  <si>
    <t xml:space="preserve">Diazepam wlewki doodbytnicze 10mg/2,5ml x 5 wlew.        </t>
  </si>
  <si>
    <t>Diazepam wlewki doodbytnicze 5 mg/ 2,5ml x 5 wlew.</t>
  </si>
  <si>
    <t>Diazepam zawiesina 2 mg/5ml   100 ml</t>
  </si>
  <si>
    <t>Diclophenacum 50mg x 30 tabl. dojelit.</t>
  </si>
  <si>
    <t>Dicortineff zawiesina do oczu i uszu 5 ml</t>
  </si>
  <si>
    <t>Dopaminum  h/chloric.  1%  5ml x 10 amp</t>
  </si>
  <si>
    <t>Dopaminum hydrochloricum 4% amp 5ml x10</t>
  </si>
  <si>
    <t>Doxazosinum 2 mg x 30 tabl</t>
  </si>
  <si>
    <t>Doxazosinum 4 mg x 30 tabl</t>
  </si>
  <si>
    <t>Drotaverinum 40mg x 40 tabl</t>
  </si>
  <si>
    <t>Ephedrinum h/chlor. 25mg/ ml x 10 amp  1ml</t>
  </si>
  <si>
    <t>Epinephrinum  0,1%   1mg/ml   amp 1ml x10</t>
  </si>
  <si>
    <t>Eplerenonum 25 mg x 30 tabl.powl.</t>
  </si>
  <si>
    <t>Eplerenonum 50 mg x 30 tabl.</t>
  </si>
  <si>
    <t>Fentanylum  0,05mg/ml  2 ml x 50 amp.</t>
  </si>
  <si>
    <t>Filgrastimum 30mln. j./0,5 ml  amp/strzykawka</t>
  </si>
  <si>
    <t>Fluconazolum  50 mg x  14 kaps.</t>
  </si>
  <si>
    <t>Fluconazolum 100 mg x 7 kaps</t>
  </si>
  <si>
    <t>Fluconazolum 200mg x 14 tabl.</t>
  </si>
  <si>
    <t>Furaginum 50 mg x 30 tabl.</t>
  </si>
  <si>
    <t>Furosemid amp 20mg/2ml x5(nie zmieniać wielkości opakowania)</t>
  </si>
  <si>
    <t>Furosemidum    20mg/2ml x 50 amp.</t>
  </si>
  <si>
    <t>Furosemidum  tabl 40mg x30</t>
  </si>
  <si>
    <t>Gentamicin  krople 0,3 % 5 ml</t>
  </si>
  <si>
    <t>Glimepirydum  1 mg x 30 tabl</t>
  </si>
  <si>
    <t>Glimepirydum  2mg x 30 tabl</t>
  </si>
  <si>
    <t>Glimepirydum  3mg x 30 tabl.</t>
  </si>
  <si>
    <t>Glimepirydum  4mg x 30tabl</t>
  </si>
  <si>
    <t>Haloperidol  0,2% krople doust.100ml</t>
  </si>
  <si>
    <t>Haloperidol  roztw.do wstrz. 5mg/ml x 10amp</t>
  </si>
  <si>
    <t>Haloperidol 1 mg x 40 tabl</t>
  </si>
  <si>
    <t>Haloperidol 5 mg x 30 tabl</t>
  </si>
  <si>
    <t>Heparin fiol 25 000 j.m./5ml roztw.d/wstrz. X 10 fiol</t>
  </si>
  <si>
    <t>Hydrochlorothiazide 25 mg x 30 tabl</t>
  </si>
  <si>
    <t>Intralipid 20% 500ml emulsja do inf.</t>
  </si>
  <si>
    <t>Kalium chloratum inj. 15%  20 ml x 10 fiol.( wielodawkowa fiolka)</t>
  </si>
  <si>
    <t>Lidocaine   2%  2ml x10 amp.</t>
  </si>
  <si>
    <t>Lidocaine 1%  20 ml x 5 fiol.</t>
  </si>
  <si>
    <t>Lidocaini  1%  2 ml x 10 amp.</t>
  </si>
  <si>
    <t>Lidocaini 2%  20 ml x 5 fiol.</t>
  </si>
  <si>
    <t>Linezolidum 2mg/ml rozt.do infuzji 300ml x 10</t>
  </si>
  <si>
    <t>Magnesii sulfas  20%    2g /10ml x 10amp</t>
  </si>
  <si>
    <t>Metamizole  500mg  x 20 tabl.</t>
  </si>
  <si>
    <t>Metamizolum natr. 500 mg/ml amp 2 ml x 5</t>
  </si>
  <si>
    <t xml:space="preserve">Metamizolum natr. 500 mg/ml amp 5 ml x 5 </t>
  </si>
  <si>
    <t>Metamizolum natricum 500mg/ml, krople doustne 20ml</t>
  </si>
  <si>
    <t>Metforminum  1000mg  x 60 tabl.</t>
  </si>
  <si>
    <t>Metforminum  850 mg  tabl. x  60 tabl.powl.</t>
  </si>
  <si>
    <t>Metforminum 500 mg x  60 tabl.powl.</t>
  </si>
  <si>
    <t>Metforminum 750 mg tabl. o przedł.uwalnianiu x 60</t>
  </si>
  <si>
    <t>Metoclopramid  0,5%  amp  10mg/2ml  x 5 amp.</t>
  </si>
  <si>
    <t>Metoclopramid  tabl   10 mg x 50 szt.</t>
  </si>
  <si>
    <t>Metoprolol  tabl 50mg x 30 szt.</t>
  </si>
  <si>
    <t>Metoprolol amp 1mg/ml ,roztw.  d/wstrz.amp 5ml x 5</t>
  </si>
  <si>
    <t>Metronidazol  250mg  x  20 tabl.</t>
  </si>
  <si>
    <t>Metronidazol  500 mg x  28 tabl.</t>
  </si>
  <si>
    <t>Midazolam   5mg/ml x   5 amp  10 ml roztwór do wstrzyknięć</t>
  </si>
  <si>
    <t>Midazolam   5mg/ml x 10amp   1ml roztwór do wstrzyknięć</t>
  </si>
  <si>
    <t>Midazolamum 7,5mg x 10tabl.</t>
  </si>
  <si>
    <t>Molsidomine tabl    4mg x30</t>
  </si>
  <si>
    <t>Molsidomine tabl 2mg x30</t>
  </si>
  <si>
    <t>Morphini sulfas  amp 10mg/1ml x10</t>
  </si>
  <si>
    <t>Morphini sulfas  amp 20mg/1ml x10</t>
  </si>
  <si>
    <t>Natrium  chloratum  0,9%    10 ml x  100amp</t>
  </si>
  <si>
    <t>Natrium  chloratum 10%  10ml x 100amp</t>
  </si>
  <si>
    <t>Natrium bicarbonate 8,4 % amp 20 ml x10</t>
  </si>
  <si>
    <t>Natrium Chloratum 0,9%  1000 ml ,butelka stojąca ,typu firmy  Baxter  x  10 but.</t>
  </si>
  <si>
    <t>Nebivololum 5mg x  28 tabl.</t>
  </si>
  <si>
    <t>Noradrenalinum  roztw.do infuzji,   1mg / 1 ml   x 10 amp 1ml</t>
  </si>
  <si>
    <t>Olanzapine  10mg  x  28 tabl.</t>
  </si>
  <si>
    <t>Olanzapine  5 mg  x  28 tabl.</t>
  </si>
  <si>
    <t>Omeprazol 20 mg x 28  kaps doelitowych</t>
  </si>
  <si>
    <t>Omeprazol 40 mg x 28 kaps.dojelitowe.</t>
  </si>
  <si>
    <t>Omeprazol 40mg fiol , do infuzji</t>
  </si>
  <si>
    <t>Piracetamum 1200 mg x 60 tabl.</t>
  </si>
  <si>
    <t>Prednisonum  10 mg x 20 tabl.</t>
  </si>
  <si>
    <t>Prednisonum 20mg x 20 tabl.</t>
  </si>
  <si>
    <t>Prednisonum 5mg x 20 tabl</t>
  </si>
  <si>
    <t>Propofolum 1 % amp/fiol. 20 ml  x 5   ( emulsja do wstrzykiwań lub infuzji)</t>
  </si>
  <si>
    <t>Propranolol 10mg x 50tabl.</t>
  </si>
  <si>
    <t>Propranolol 1mg/ml  x 10 amp  po 1ml</t>
  </si>
  <si>
    <t>Propranolol 40mg x 50tabl.</t>
  </si>
  <si>
    <t>Quetiapinum 25mg x 30 tabl.</t>
  </si>
  <si>
    <t>Ramiprilum  + Amlodipine ( 10mg + 10mg) x 30 kaps</t>
  </si>
  <si>
    <t>Ramiprilum  + Amlodipine ( 10mg + 5mg) x 30 kaps</t>
  </si>
  <si>
    <t>Ramiprilum  5 mg x 30 tabl.</t>
  </si>
  <si>
    <t>Ramiprilum + Amlodipine (  5+ 10mg) x 30 kaps</t>
  </si>
  <si>
    <t>Ramiprilum 2,5 mg x 30 tabl/kaps.</t>
  </si>
  <si>
    <t>Ramiprilum+Amlodipinnum 5mg + 5mg x 30kaps</t>
  </si>
  <si>
    <t>Rosuvastatin 10mg x 28 tabl.powl.</t>
  </si>
  <si>
    <t>Rosuvastatinum 20mg  x 28 tabl.powl.</t>
  </si>
  <si>
    <t>Salbutamolum 0,5mg/ml x 10amp</t>
  </si>
  <si>
    <t>Simvastatinum 20mg x 28 tabl.</t>
  </si>
  <si>
    <t>Simvastatinum 40 mg  x  28 tab</t>
  </si>
  <si>
    <t>Torasemidum  2,5 mg x 30 tabl.</t>
  </si>
  <si>
    <t>Torasemidum 10 mg x 30 tabl.</t>
  </si>
  <si>
    <t>Torasemidum 20 mg x 30 tabl.</t>
  </si>
  <si>
    <t>Torasemidum 5 mg x 30 tabl.</t>
  </si>
  <si>
    <t>Tramadoli  100 mg tabl.retard x 30</t>
  </si>
  <si>
    <t>Tramadoli  100mg/ml  but. 10 ml krople</t>
  </si>
  <si>
    <t>Tramadolum + Paracetamol (37,5mg+ 325mg) x 60 tabl. w blistrach</t>
  </si>
  <si>
    <t xml:space="preserve">Valsartanum  160mg  x 28 tabl.   </t>
  </si>
  <si>
    <t xml:space="preserve">Valsartanum  80mg x 28 tabl.                                                                                                                                             </t>
  </si>
  <si>
    <t>Verapamil 120mg  x 20 tabl.</t>
  </si>
  <si>
    <t>Verapamil tabl/draż      40mg x 40</t>
  </si>
  <si>
    <t>Verapamil tabl/draż      80mg x 40</t>
  </si>
  <si>
    <t>Zolpidem  0,01 mg x   20 tabl.</t>
  </si>
  <si>
    <t>Tramadoli  100 mg/2ml x 5 amp.</t>
  </si>
  <si>
    <t>Tramadoli  50mg/1ml x 5 amp.</t>
  </si>
  <si>
    <t>Tramadoli  50mg x 20 kaps.</t>
  </si>
  <si>
    <t>Tramadoli  96 ml krople</t>
  </si>
  <si>
    <t xml:space="preserve">Noradrenalinum  roztw.do infuzji,   4mg / 4 ml x 5 amp.  </t>
  </si>
  <si>
    <t>Budesonidum  zawiesina do nebuliz. 0,25/ml 20 poj. x 2ml</t>
  </si>
  <si>
    <t>Budesonidum zawiesina do nebuliz.  0,5/ml 20 poj. x 2ml</t>
  </si>
  <si>
    <t>Nadroparinum Calcium2850j.m/0,3ml x 10 amp.-strzyk.</t>
  </si>
  <si>
    <t>PAKIET  22</t>
  </si>
  <si>
    <t>Captopril tabl     tabl 25mg x 40</t>
  </si>
  <si>
    <t>Captopril 12,5mg x 30 tabl</t>
  </si>
  <si>
    <t>Clonidinum 0,075 mg  x 50 tabl.</t>
  </si>
  <si>
    <t>Dexamethason   4mg/1ml x 10 amp</t>
  </si>
  <si>
    <t>x</t>
  </si>
  <si>
    <t>Dexamethason   8mg/2ml x 10 amp</t>
  </si>
  <si>
    <t>Hydrocortisoni acetas  1%  krem 15g</t>
  </si>
  <si>
    <t>Hydrocortisoni butyras  0,1% krem  15g</t>
  </si>
  <si>
    <t>Hydrocortisonum 100mg prosz.d/sporz.roztw. d/wstrzyk., infuzji (5 fiol.+ 5 rozp.)</t>
  </si>
  <si>
    <t>Hydroxysine     10mg/5ml  syrop 250g</t>
  </si>
  <si>
    <t>Hydroxysine   tabl 25mg x 30 szt.</t>
  </si>
  <si>
    <t>Hydroxysine amp 100mg/2ml x5</t>
  </si>
  <si>
    <t>Lidocaine  2% żel  typ U</t>
  </si>
  <si>
    <t>Lidocaine 2% żel typ A</t>
  </si>
  <si>
    <t>Mianserinum 30 mg tabl. powl. X 30</t>
  </si>
  <si>
    <t>Pancuronium bromidum 4mg/2ml x 10 amp.</t>
  </si>
  <si>
    <t>Promazine   50mg  tabl  x 60</t>
  </si>
  <si>
    <t>Promazine  25 mg  tabl. X 60</t>
  </si>
  <si>
    <t>Promethazin  tabl. 25mg x 20</t>
  </si>
  <si>
    <t>Promethazini syrop 5mg/5ml</t>
  </si>
  <si>
    <t>Promethazini tabl 10 mg x20</t>
  </si>
  <si>
    <t>Rocuroni bromidum 50mg/5ml  x 10 fiol</t>
  </si>
  <si>
    <t>Sulfathiazolum  natricum  2% (20mg/g) krem 400 g</t>
  </si>
  <si>
    <t>Sulfathiazolum  natricum 2% (20mg/g) krem 100g</t>
  </si>
  <si>
    <t>Suxametonium fiol 200mg x10</t>
  </si>
  <si>
    <t>Telmisartanum  +  H/Cl  40mg  + 12,5 mg  x 28 tabl.</t>
  </si>
  <si>
    <t>Telmisartanum  40mg  x 28 tabl.</t>
  </si>
  <si>
    <t>Telmisartanum + HCL  80 mg  +  12,5 mg x 28 tabl.</t>
  </si>
  <si>
    <t>Telmisartanum 80mg x 28 tabl.</t>
  </si>
  <si>
    <t>Thiamazolum  tabl  10mg x 50 tabl.powl.</t>
  </si>
  <si>
    <t>Thiamazolum  tabl 5mg x 50</t>
  </si>
  <si>
    <t>Ticlopidine hydrochloricum 250 mg x 60 tabl.</t>
  </si>
  <si>
    <t>Timonacicum 100 mg x 100 tabl.</t>
  </si>
  <si>
    <t>Tolperisonum 50mg x 30 tabl</t>
  </si>
  <si>
    <t>Venlafaxinum 150mg x 28 kaps o przedł. Uwalnianiu</t>
  </si>
  <si>
    <t>Venlafaxinum 75 mg x 28 tabl. o przedł.uwal.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</si>
</sst>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;\-#,##0.00&quot; zł&quot;"/>
    <numFmt numFmtId="165" formatCode="#,##0.00&quot; zł&quot;;[Red]\-#,##0.00&quot; zł&quot;"/>
    <numFmt numFmtId="166" formatCode="#,##0.00_ ;[Red]\-#,##0.00\ "/>
    <numFmt numFmtId="167" formatCode="#,##0.00_ ;\-#,##0.00\ "/>
    <numFmt numFmtId="168" formatCode="[$-415]dddd\,\ d\ mmmm\ yyyy"/>
    <numFmt numFmtId="169" formatCode="#,##0.00\ &quot;zł&quot;"/>
    <numFmt numFmtId="170" formatCode="0.0%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8"/>
      <name val="Arial CE1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 CE"/>
      <family val="2"/>
    </font>
    <font>
      <b/>
      <sz val="10"/>
      <color theme="1"/>
      <name val="Arial CE"/>
      <family val="2"/>
    </font>
    <font>
      <sz val="10"/>
      <color rgb="FFFF000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10" xfId="0" applyFont="1" applyFill="1" applyBorder="1" applyAlignment="1">
      <alignment wrapText="1"/>
    </xf>
    <xf numFmtId="165" fontId="0" fillId="0" borderId="10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165" fontId="0" fillId="0" borderId="10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4" fontId="42" fillId="0" borderId="10" xfId="0" applyNumberFormat="1" applyFont="1" applyFill="1" applyBorder="1" applyAlignment="1">
      <alignment horizontal="center"/>
    </xf>
    <xf numFmtId="44" fontId="42" fillId="0" borderId="10" xfId="0" applyNumberFormat="1" applyFont="1" applyFill="1" applyBorder="1" applyAlignment="1">
      <alignment/>
    </xf>
    <xf numFmtId="44" fontId="4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4" fontId="4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44" fontId="4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42" fillId="0" borderId="10" xfId="0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44" fontId="42" fillId="0" borderId="13" xfId="0" applyNumberFormat="1" applyFont="1" applyFill="1" applyBorder="1" applyAlignment="1">
      <alignment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/>
    </xf>
    <xf numFmtId="0" fontId="43" fillId="0" borderId="14" xfId="0" applyFont="1" applyFill="1" applyBorder="1" applyAlignment="1">
      <alignment/>
    </xf>
    <xf numFmtId="165" fontId="0" fillId="0" borderId="14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wrapText="1"/>
    </xf>
    <xf numFmtId="0" fontId="42" fillId="0" borderId="0" xfId="0" applyFont="1" applyFill="1" applyAlignment="1">
      <alignment/>
    </xf>
    <xf numFmtId="16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/>
    </xf>
    <xf numFmtId="165" fontId="2" fillId="0" borderId="14" xfId="0" applyNumberFormat="1" applyFont="1" applyFill="1" applyBorder="1" applyAlignment="1">
      <alignment/>
    </xf>
    <xf numFmtId="1" fontId="2" fillId="0" borderId="14" xfId="0" applyNumberFormat="1" applyFont="1" applyFill="1" applyBorder="1" applyAlignment="1">
      <alignment/>
    </xf>
    <xf numFmtId="44" fontId="43" fillId="0" borderId="10" xfId="0" applyNumberFormat="1" applyFont="1" applyFill="1" applyBorder="1" applyAlignment="1">
      <alignment/>
    </xf>
    <xf numFmtId="165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0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/>
    </xf>
    <xf numFmtId="44" fontId="43" fillId="0" borderId="16" xfId="0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NumberFormat="1" applyFill="1" applyAlignment="1">
      <alignment wrapText="1"/>
    </xf>
    <xf numFmtId="165" fontId="0" fillId="0" borderId="18" xfId="0" applyNumberFormat="1" applyFill="1" applyBorder="1" applyAlignment="1">
      <alignment wrapText="1"/>
    </xf>
    <xf numFmtId="165" fontId="4" fillId="33" borderId="18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164" fontId="0" fillId="0" borderId="18" xfId="0" applyNumberFormat="1" applyFill="1" applyBorder="1" applyAlignment="1">
      <alignment wrapText="1"/>
    </xf>
    <xf numFmtId="0" fontId="4" fillId="33" borderId="18" xfId="0" applyNumberFormat="1" applyFont="1" applyFill="1" applyBorder="1" applyAlignment="1">
      <alignment wrapText="1"/>
    </xf>
    <xf numFmtId="0" fontId="0" fillId="0" borderId="18" xfId="0" applyNumberFormat="1" applyFont="1" applyFill="1" applyBorder="1" applyAlignment="1">
      <alignment wrapText="1"/>
    </xf>
    <xf numFmtId="0" fontId="0" fillId="34" borderId="0" xfId="0" applyNumberFormat="1" applyFill="1" applyAlignment="1">
      <alignment wrapText="1"/>
    </xf>
    <xf numFmtId="165" fontId="0" fillId="34" borderId="18" xfId="0" applyNumberFormat="1" applyFill="1" applyBorder="1" applyAlignment="1">
      <alignment wrapText="1"/>
    </xf>
    <xf numFmtId="165" fontId="4" fillId="34" borderId="18" xfId="0" applyNumberFormat="1" applyFont="1" applyFill="1" applyBorder="1" applyAlignment="1">
      <alignment wrapText="1"/>
    </xf>
    <xf numFmtId="0" fontId="0" fillId="34" borderId="18" xfId="0" applyNumberFormat="1" applyFill="1" applyBorder="1" applyAlignment="1">
      <alignment wrapText="1"/>
    </xf>
    <xf numFmtId="164" fontId="0" fillId="34" borderId="18" xfId="0" applyNumberFormat="1" applyFill="1" applyBorder="1" applyAlignment="1">
      <alignment wrapText="1"/>
    </xf>
    <xf numFmtId="0" fontId="4" fillId="34" borderId="18" xfId="0" applyNumberFormat="1" applyFont="1" applyFill="1" applyBorder="1" applyAlignment="1">
      <alignment wrapText="1"/>
    </xf>
    <xf numFmtId="0" fontId="0" fillId="34" borderId="0" xfId="0" applyFill="1" applyBorder="1" applyAlignment="1">
      <alignment horizontal="center" vertical="center"/>
    </xf>
    <xf numFmtId="0" fontId="0" fillId="34" borderId="14" xfId="0" applyFill="1" applyBorder="1" applyAlignment="1">
      <alignment wrapText="1"/>
    </xf>
    <xf numFmtId="0" fontId="0" fillId="34" borderId="14" xfId="0" applyFill="1" applyBorder="1" applyAlignment="1">
      <alignment/>
    </xf>
    <xf numFmtId="0" fontId="42" fillId="34" borderId="14" xfId="0" applyFont="1" applyFill="1" applyBorder="1" applyAlignment="1">
      <alignment/>
    </xf>
    <xf numFmtId="165" fontId="0" fillId="34" borderId="14" xfId="0" applyNumberFormat="1" applyFont="1" applyFill="1" applyBorder="1" applyAlignment="1">
      <alignment/>
    </xf>
    <xf numFmtId="165" fontId="2" fillId="34" borderId="14" xfId="0" applyNumberFormat="1" applyFont="1" applyFill="1" applyBorder="1" applyAlignment="1">
      <alignment/>
    </xf>
    <xf numFmtId="44" fontId="43" fillId="34" borderId="14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0" fillId="34" borderId="10" xfId="0" applyFill="1" applyBorder="1" applyAlignment="1">
      <alignment/>
    </xf>
    <xf numFmtId="0" fontId="42" fillId="34" borderId="10" xfId="0" applyFont="1" applyFill="1" applyBorder="1" applyAlignment="1">
      <alignment/>
    </xf>
    <xf numFmtId="165" fontId="0" fillId="34" borderId="10" xfId="0" applyNumberFormat="1" applyFill="1" applyBorder="1" applyAlignment="1">
      <alignment/>
    </xf>
    <xf numFmtId="164" fontId="0" fillId="34" borderId="10" xfId="0" applyNumberFormat="1" applyFill="1" applyBorder="1" applyAlignment="1">
      <alignment/>
    </xf>
    <xf numFmtId="1" fontId="2" fillId="34" borderId="10" xfId="0" applyNumberFormat="1" applyFont="1" applyFill="1" applyBorder="1" applyAlignment="1">
      <alignment/>
    </xf>
    <xf numFmtId="44" fontId="42" fillId="34" borderId="1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0" fontId="2" fillId="16" borderId="0" xfId="0" applyNumberFormat="1" applyFont="1" applyFill="1" applyBorder="1" applyAlignment="1">
      <alignment wrapText="1"/>
    </xf>
    <xf numFmtId="164" fontId="2" fillId="16" borderId="0" xfId="0" applyNumberFormat="1" applyFont="1" applyFill="1" applyBorder="1" applyAlignment="1">
      <alignment wrapText="1"/>
    </xf>
    <xf numFmtId="0" fontId="2" fillId="16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/>
    </xf>
    <xf numFmtId="0" fontId="2" fillId="35" borderId="12" xfId="0" applyFont="1" applyFill="1" applyBorder="1" applyAlignment="1">
      <alignment/>
    </xf>
    <xf numFmtId="0" fontId="2" fillId="36" borderId="19" xfId="0" applyFont="1" applyFill="1" applyBorder="1" applyAlignment="1">
      <alignment wrapText="1"/>
    </xf>
    <xf numFmtId="0" fontId="2" fillId="36" borderId="20" xfId="0" applyFont="1" applyFill="1" applyBorder="1" applyAlignment="1">
      <alignment wrapText="1"/>
    </xf>
    <xf numFmtId="0" fontId="2" fillId="36" borderId="20" xfId="0" applyFont="1" applyFill="1" applyBorder="1" applyAlignment="1">
      <alignment/>
    </xf>
    <xf numFmtId="0" fontId="43" fillId="36" borderId="20" xfId="0" applyFont="1" applyFill="1" applyBorder="1" applyAlignment="1">
      <alignment/>
    </xf>
    <xf numFmtId="164" fontId="2" fillId="36" borderId="20" xfId="0" applyNumberFormat="1" applyFont="1" applyFill="1" applyBorder="1" applyAlignment="1">
      <alignment/>
    </xf>
    <xf numFmtId="1" fontId="2" fillId="36" borderId="20" xfId="0" applyNumberFormat="1" applyFont="1" applyFill="1" applyBorder="1" applyAlignment="1">
      <alignment/>
    </xf>
    <xf numFmtId="44" fontId="43" fillId="36" borderId="20" xfId="0" applyNumberFormat="1" applyFont="1" applyFill="1" applyBorder="1" applyAlignment="1">
      <alignment/>
    </xf>
    <xf numFmtId="165" fontId="2" fillId="36" borderId="18" xfId="0" applyNumberFormat="1" applyFont="1" applyFill="1" applyBorder="1" applyAlignment="1">
      <alignment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/>
    </xf>
    <xf numFmtId="0" fontId="43" fillId="0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FF66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99"/>
      <rgbColor rgb="0099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324"/>
  <sheetViews>
    <sheetView tabSelected="1" zoomScale="80" zoomScaleNormal="80" zoomScalePageLayoutView="0" workbookViewId="0" topLeftCell="A1">
      <selection activeCell="G3" sqref="G3:H3"/>
    </sheetView>
  </sheetViews>
  <sheetFormatPr defaultColWidth="9.00390625" defaultRowHeight="12.75" customHeight="1"/>
  <cols>
    <col min="1" max="1" width="5.625" style="51" customWidth="1"/>
    <col min="2" max="2" width="9.75390625" style="51" customWidth="1"/>
    <col min="3" max="3" width="65.75390625" style="52" customWidth="1"/>
    <col min="4" max="4" width="11.625" style="52" customWidth="1"/>
    <col min="5" max="5" width="5.125" style="6" customWidth="1"/>
    <col min="6" max="6" width="7.125" style="53" customWidth="1"/>
    <col min="7" max="7" width="12.00390625" style="6" customWidth="1"/>
    <col min="8" max="8" width="15.125" style="54" customWidth="1"/>
    <col min="9" max="9" width="9.75390625" style="55" customWidth="1"/>
    <col min="10" max="10" width="12.875" style="16" customWidth="1"/>
    <col min="11" max="11" width="15.625" style="6" customWidth="1"/>
    <col min="12" max="16384" width="9.125" style="6" customWidth="1"/>
  </cols>
  <sheetData>
    <row r="1" spans="1:11" ht="31.5" customHeight="1">
      <c r="A1" s="7" t="s">
        <v>0</v>
      </c>
      <c r="B1" s="7" t="s">
        <v>1</v>
      </c>
      <c r="C1" s="17" t="s">
        <v>2</v>
      </c>
      <c r="D1" s="17" t="s">
        <v>3</v>
      </c>
      <c r="E1" s="7" t="s">
        <v>4</v>
      </c>
      <c r="F1" s="18" t="s">
        <v>5</v>
      </c>
      <c r="G1" s="7" t="s">
        <v>6</v>
      </c>
      <c r="H1" s="19" t="s">
        <v>7</v>
      </c>
      <c r="I1" s="20" t="s">
        <v>8</v>
      </c>
      <c r="J1" s="21" t="s">
        <v>9</v>
      </c>
      <c r="K1" s="7" t="s">
        <v>10</v>
      </c>
    </row>
    <row r="2" spans="1:11" s="56" customFormat="1" ht="17.25" customHeight="1">
      <c r="A2" s="128" t="s">
        <v>119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51" customHeight="1">
      <c r="A3" s="13">
        <v>1</v>
      </c>
      <c r="B3" s="13">
        <v>4</v>
      </c>
      <c r="C3" s="1" t="s">
        <v>11</v>
      </c>
      <c r="D3" s="1"/>
      <c r="E3" s="22" t="s">
        <v>12</v>
      </c>
      <c r="F3" s="23">
        <v>300</v>
      </c>
      <c r="G3" s="10"/>
      <c r="H3" s="11"/>
      <c r="I3" s="12">
        <v>8</v>
      </c>
      <c r="J3" s="14">
        <f>ROUND(G3*1.08,2)</f>
        <v>0</v>
      </c>
      <c r="K3" s="10">
        <f>ROUND(H3+(H3*0.08),0)</f>
        <v>0</v>
      </c>
    </row>
    <row r="4" spans="1:11" s="8" customFormat="1" ht="12" customHeight="1">
      <c r="A4" s="7"/>
      <c r="B4" s="7"/>
      <c r="C4" s="24" t="s">
        <v>13</v>
      </c>
      <c r="D4" s="24"/>
      <c r="E4" s="25"/>
      <c r="F4" s="26"/>
      <c r="G4" s="27"/>
      <c r="H4" s="28">
        <f>SUM(H3:H3)</f>
        <v>0</v>
      </c>
      <c r="I4" s="29"/>
      <c r="J4" s="30"/>
      <c r="K4" s="27">
        <f>SUM(K3:K3)</f>
        <v>0</v>
      </c>
    </row>
    <row r="5" spans="1:11" s="56" customFormat="1" ht="17.25" customHeight="1">
      <c r="A5" s="123" t="s">
        <v>120</v>
      </c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t="12" customHeight="1">
      <c r="A6" s="13">
        <v>1</v>
      </c>
      <c r="B6" s="13">
        <v>5</v>
      </c>
      <c r="C6" s="1" t="s">
        <v>14</v>
      </c>
      <c r="D6" s="1"/>
      <c r="E6" s="31" t="s">
        <v>15</v>
      </c>
      <c r="F6" s="32">
        <v>10</v>
      </c>
      <c r="G6" s="2"/>
      <c r="H6" s="3"/>
      <c r="I6" s="4">
        <v>8</v>
      </c>
      <c r="J6" s="15">
        <f aca="true" t="shared" si="0" ref="J6:J34">ROUND(G6*1.08,2)</f>
        <v>0</v>
      </c>
      <c r="K6" s="2">
        <f aca="true" t="shared" si="1" ref="K6:K34">ROUND(H6+(H6*0.08),2)</f>
        <v>0</v>
      </c>
    </row>
    <row r="7" spans="1:11" ht="12" customHeight="1">
      <c r="A7" s="13">
        <v>2</v>
      </c>
      <c r="B7" s="13">
        <v>5</v>
      </c>
      <c r="C7" s="1" t="s">
        <v>16</v>
      </c>
      <c r="D7" s="1"/>
      <c r="E7" s="31" t="s">
        <v>15</v>
      </c>
      <c r="F7" s="32">
        <v>50</v>
      </c>
      <c r="G7" s="2"/>
      <c r="H7" s="3"/>
      <c r="I7" s="4">
        <v>8</v>
      </c>
      <c r="J7" s="15">
        <f t="shared" si="0"/>
        <v>0</v>
      </c>
      <c r="K7" s="2">
        <f t="shared" si="1"/>
        <v>0</v>
      </c>
    </row>
    <row r="8" spans="1:11" ht="34.5" customHeight="1">
      <c r="A8" s="13">
        <v>3</v>
      </c>
      <c r="B8" s="13">
        <v>5</v>
      </c>
      <c r="C8" s="1" t="s">
        <v>19</v>
      </c>
      <c r="D8" s="1"/>
      <c r="E8" s="31" t="s">
        <v>15</v>
      </c>
      <c r="F8" s="32">
        <v>12</v>
      </c>
      <c r="G8" s="2"/>
      <c r="H8" s="3"/>
      <c r="I8" s="4">
        <v>8</v>
      </c>
      <c r="J8" s="15">
        <f t="shared" si="0"/>
        <v>0</v>
      </c>
      <c r="K8" s="2">
        <f t="shared" si="1"/>
        <v>0</v>
      </c>
    </row>
    <row r="9" spans="1:11" ht="38.25" customHeight="1">
      <c r="A9" s="13">
        <v>4</v>
      </c>
      <c r="B9" s="13">
        <v>5</v>
      </c>
      <c r="C9" s="1" t="s">
        <v>20</v>
      </c>
      <c r="D9" s="1"/>
      <c r="E9" s="31" t="s">
        <v>15</v>
      </c>
      <c r="F9" s="32">
        <v>380</v>
      </c>
      <c r="G9" s="2"/>
      <c r="H9" s="3"/>
      <c r="I9" s="4">
        <v>8</v>
      </c>
      <c r="J9" s="15">
        <f t="shared" si="0"/>
        <v>0</v>
      </c>
      <c r="K9" s="2">
        <f t="shared" si="1"/>
        <v>0</v>
      </c>
    </row>
    <row r="10" spans="1:11" ht="12" customHeight="1">
      <c r="A10" s="13">
        <v>5</v>
      </c>
      <c r="B10" s="13">
        <v>5</v>
      </c>
      <c r="C10" s="9" t="s">
        <v>112</v>
      </c>
      <c r="D10" s="1"/>
      <c r="E10" s="31" t="s">
        <v>15</v>
      </c>
      <c r="F10" s="32">
        <v>190</v>
      </c>
      <c r="G10" s="2"/>
      <c r="H10" s="3"/>
      <c r="I10" s="4">
        <v>8</v>
      </c>
      <c r="J10" s="15">
        <f t="shared" si="0"/>
        <v>0</v>
      </c>
      <c r="K10" s="2">
        <f t="shared" si="1"/>
        <v>0</v>
      </c>
    </row>
    <row r="11" spans="1:11" ht="12" customHeight="1">
      <c r="A11" s="13">
        <v>6</v>
      </c>
      <c r="B11" s="13">
        <v>5</v>
      </c>
      <c r="C11" s="1" t="s">
        <v>28</v>
      </c>
      <c r="D11" s="1"/>
      <c r="E11" s="31" t="s">
        <v>15</v>
      </c>
      <c r="F11" s="32">
        <v>100</v>
      </c>
      <c r="G11" s="2"/>
      <c r="H11" s="3"/>
      <c r="I11" s="4">
        <v>8</v>
      </c>
      <c r="J11" s="15">
        <f t="shared" si="0"/>
        <v>0</v>
      </c>
      <c r="K11" s="2">
        <f t="shared" si="1"/>
        <v>0</v>
      </c>
    </row>
    <row r="12" spans="1:11" ht="12" customHeight="1">
      <c r="A12" s="13">
        <v>7</v>
      </c>
      <c r="B12" s="13">
        <v>5</v>
      </c>
      <c r="C12" s="1" t="s">
        <v>22</v>
      </c>
      <c r="D12" s="1"/>
      <c r="E12" s="31" t="s">
        <v>15</v>
      </c>
      <c r="F12" s="32">
        <v>300</v>
      </c>
      <c r="G12" s="2"/>
      <c r="H12" s="3"/>
      <c r="I12" s="4">
        <v>8</v>
      </c>
      <c r="J12" s="15">
        <f t="shared" si="0"/>
        <v>0</v>
      </c>
      <c r="K12" s="2">
        <f t="shared" si="1"/>
        <v>0</v>
      </c>
    </row>
    <row r="13" spans="1:11" ht="12" customHeight="1">
      <c r="A13" s="13">
        <v>8</v>
      </c>
      <c r="B13" s="13">
        <v>5</v>
      </c>
      <c r="C13" s="1" t="s">
        <v>23</v>
      </c>
      <c r="D13" s="1"/>
      <c r="E13" s="31" t="s">
        <v>15</v>
      </c>
      <c r="F13" s="32">
        <v>2800</v>
      </c>
      <c r="G13" s="2"/>
      <c r="H13" s="3"/>
      <c r="I13" s="4">
        <v>8</v>
      </c>
      <c r="J13" s="15">
        <f t="shared" si="0"/>
        <v>0</v>
      </c>
      <c r="K13" s="2">
        <f t="shared" si="1"/>
        <v>0</v>
      </c>
    </row>
    <row r="14" spans="1:11" ht="12" customHeight="1">
      <c r="A14" s="13">
        <v>9</v>
      </c>
      <c r="B14" s="13">
        <v>5</v>
      </c>
      <c r="C14" s="1" t="s">
        <v>24</v>
      </c>
      <c r="D14" s="1"/>
      <c r="E14" s="31" t="s">
        <v>15</v>
      </c>
      <c r="F14" s="32">
        <v>1200</v>
      </c>
      <c r="G14" s="2"/>
      <c r="H14" s="3"/>
      <c r="I14" s="4">
        <v>8</v>
      </c>
      <c r="J14" s="15">
        <f t="shared" si="0"/>
        <v>0</v>
      </c>
      <c r="K14" s="2">
        <f t="shared" si="1"/>
        <v>0</v>
      </c>
    </row>
    <row r="15" spans="1:11" ht="12" customHeight="1">
      <c r="A15" s="13">
        <v>10</v>
      </c>
      <c r="B15" s="13">
        <v>5</v>
      </c>
      <c r="C15" s="1" t="s">
        <v>25</v>
      </c>
      <c r="D15" s="1"/>
      <c r="E15" s="31" t="s">
        <v>15</v>
      </c>
      <c r="F15" s="32">
        <v>500</v>
      </c>
      <c r="G15" s="2"/>
      <c r="H15" s="3"/>
      <c r="I15" s="4">
        <v>8</v>
      </c>
      <c r="J15" s="15">
        <f t="shared" si="0"/>
        <v>0</v>
      </c>
      <c r="K15" s="2">
        <f t="shared" si="1"/>
        <v>0</v>
      </c>
    </row>
    <row r="16" spans="1:11" ht="12" customHeight="1">
      <c r="A16" s="13">
        <v>11</v>
      </c>
      <c r="B16" s="13">
        <v>5</v>
      </c>
      <c r="C16" s="1" t="s">
        <v>26</v>
      </c>
      <c r="D16" s="1"/>
      <c r="E16" s="31" t="s">
        <v>15</v>
      </c>
      <c r="F16" s="32">
        <v>370</v>
      </c>
      <c r="G16" s="2"/>
      <c r="H16" s="3"/>
      <c r="I16" s="4">
        <v>8</v>
      </c>
      <c r="J16" s="15">
        <f t="shared" si="0"/>
        <v>0</v>
      </c>
      <c r="K16" s="2">
        <f t="shared" si="1"/>
        <v>0</v>
      </c>
    </row>
    <row r="17" spans="1:11" ht="12" customHeight="1">
      <c r="A17" s="13">
        <v>12</v>
      </c>
      <c r="B17" s="13">
        <v>5</v>
      </c>
      <c r="C17" s="1" t="s">
        <v>27</v>
      </c>
      <c r="D17" s="1"/>
      <c r="E17" s="31" t="s">
        <v>15</v>
      </c>
      <c r="F17" s="32">
        <v>340</v>
      </c>
      <c r="G17" s="2"/>
      <c r="H17" s="3"/>
      <c r="I17" s="4">
        <v>8</v>
      </c>
      <c r="J17" s="15">
        <f t="shared" si="0"/>
        <v>0</v>
      </c>
      <c r="K17" s="2">
        <f t="shared" si="1"/>
        <v>0</v>
      </c>
    </row>
    <row r="18" spans="1:11" ht="12" customHeight="1">
      <c r="A18" s="13">
        <v>13</v>
      </c>
      <c r="B18" s="13">
        <v>5</v>
      </c>
      <c r="C18" s="1" t="s">
        <v>42</v>
      </c>
      <c r="D18" s="1"/>
      <c r="E18" s="31" t="s">
        <v>15</v>
      </c>
      <c r="F18" s="32">
        <v>2</v>
      </c>
      <c r="G18" s="2"/>
      <c r="H18" s="3"/>
      <c r="I18" s="4">
        <v>8</v>
      </c>
      <c r="J18" s="15">
        <f t="shared" si="0"/>
        <v>0</v>
      </c>
      <c r="K18" s="2">
        <f t="shared" si="1"/>
        <v>0</v>
      </c>
    </row>
    <row r="19" spans="1:11" ht="12" customHeight="1">
      <c r="A19" s="13">
        <v>14</v>
      </c>
      <c r="B19" s="13">
        <v>5</v>
      </c>
      <c r="C19" s="1" t="s">
        <v>29</v>
      </c>
      <c r="D19" s="1"/>
      <c r="E19" s="31" t="s">
        <v>15</v>
      </c>
      <c r="F19" s="32">
        <v>260</v>
      </c>
      <c r="G19" s="2"/>
      <c r="H19" s="3"/>
      <c r="I19" s="4">
        <v>8</v>
      </c>
      <c r="J19" s="15">
        <f t="shared" si="0"/>
        <v>0</v>
      </c>
      <c r="K19" s="2">
        <f t="shared" si="1"/>
        <v>0</v>
      </c>
    </row>
    <row r="20" spans="1:11" ht="12" customHeight="1">
      <c r="A20" s="13">
        <v>15</v>
      </c>
      <c r="B20" s="13">
        <v>5</v>
      </c>
      <c r="C20" s="1" t="s">
        <v>30</v>
      </c>
      <c r="D20" s="1"/>
      <c r="E20" s="31" t="s">
        <v>15</v>
      </c>
      <c r="F20" s="32">
        <v>25</v>
      </c>
      <c r="G20" s="2"/>
      <c r="H20" s="3"/>
      <c r="I20" s="4">
        <v>8</v>
      </c>
      <c r="J20" s="15">
        <f t="shared" si="0"/>
        <v>0</v>
      </c>
      <c r="K20" s="2">
        <f t="shared" si="1"/>
        <v>0</v>
      </c>
    </row>
    <row r="21" spans="1:11" ht="12" customHeight="1">
      <c r="A21" s="13">
        <v>16</v>
      </c>
      <c r="B21" s="13">
        <v>5</v>
      </c>
      <c r="C21" s="9" t="s">
        <v>18</v>
      </c>
      <c r="D21" s="1"/>
      <c r="E21" s="31" t="s">
        <v>15</v>
      </c>
      <c r="F21" s="32">
        <v>400</v>
      </c>
      <c r="G21" s="2"/>
      <c r="H21" s="3"/>
      <c r="I21" s="4">
        <v>8</v>
      </c>
      <c r="J21" s="15">
        <f t="shared" si="0"/>
        <v>0</v>
      </c>
      <c r="K21" s="2">
        <f t="shared" si="1"/>
        <v>0</v>
      </c>
    </row>
    <row r="22" spans="1:11" ht="12" customHeight="1">
      <c r="A22" s="13">
        <v>17</v>
      </c>
      <c r="B22" s="13">
        <v>5</v>
      </c>
      <c r="C22" s="1" t="s">
        <v>287</v>
      </c>
      <c r="D22" s="1"/>
      <c r="E22" s="50" t="s">
        <v>15</v>
      </c>
      <c r="F22" s="32">
        <v>2</v>
      </c>
      <c r="G22" s="2"/>
      <c r="H22" s="3"/>
      <c r="I22" s="4">
        <v>8</v>
      </c>
      <c r="J22" s="15">
        <f t="shared" si="0"/>
        <v>0</v>
      </c>
      <c r="K22" s="2">
        <f t="shared" si="1"/>
        <v>0</v>
      </c>
    </row>
    <row r="23" spans="1:11" ht="12" customHeight="1">
      <c r="A23" s="13">
        <v>18</v>
      </c>
      <c r="B23" s="13">
        <v>5</v>
      </c>
      <c r="C23" s="1" t="s">
        <v>31</v>
      </c>
      <c r="D23" s="1"/>
      <c r="E23" s="31" t="s">
        <v>15</v>
      </c>
      <c r="F23" s="32">
        <v>9000</v>
      </c>
      <c r="G23" s="2"/>
      <c r="H23" s="3"/>
      <c r="I23" s="4">
        <v>8</v>
      </c>
      <c r="J23" s="15">
        <f t="shared" si="0"/>
        <v>0</v>
      </c>
      <c r="K23" s="2">
        <f t="shared" si="1"/>
        <v>0</v>
      </c>
    </row>
    <row r="24" spans="1:11" ht="12" customHeight="1">
      <c r="A24" s="13">
        <v>19</v>
      </c>
      <c r="B24" s="13">
        <v>5</v>
      </c>
      <c r="C24" s="1" t="s">
        <v>32</v>
      </c>
      <c r="D24" s="1"/>
      <c r="E24" s="31" t="s">
        <v>15</v>
      </c>
      <c r="F24" s="32">
        <v>550</v>
      </c>
      <c r="G24" s="2"/>
      <c r="H24" s="3"/>
      <c r="I24" s="4">
        <v>8</v>
      </c>
      <c r="J24" s="15">
        <f t="shared" si="0"/>
        <v>0</v>
      </c>
      <c r="K24" s="2">
        <f t="shared" si="1"/>
        <v>0</v>
      </c>
    </row>
    <row r="25" spans="1:11" ht="12" customHeight="1">
      <c r="A25" s="13">
        <v>20</v>
      </c>
      <c r="B25" s="13">
        <v>5</v>
      </c>
      <c r="C25" s="1" t="s">
        <v>33</v>
      </c>
      <c r="D25" s="1"/>
      <c r="E25" s="31" t="s">
        <v>15</v>
      </c>
      <c r="F25" s="32">
        <v>12500</v>
      </c>
      <c r="G25" s="2"/>
      <c r="H25" s="3"/>
      <c r="I25" s="4">
        <v>8</v>
      </c>
      <c r="J25" s="15">
        <f t="shared" si="0"/>
        <v>0</v>
      </c>
      <c r="K25" s="2">
        <f t="shared" si="1"/>
        <v>0</v>
      </c>
    </row>
    <row r="26" spans="1:11" ht="12" customHeight="1">
      <c r="A26" s="13">
        <v>21</v>
      </c>
      <c r="B26" s="13">
        <v>5</v>
      </c>
      <c r="C26" s="1" t="s">
        <v>34</v>
      </c>
      <c r="D26" s="1"/>
      <c r="E26" s="31" t="s">
        <v>15</v>
      </c>
      <c r="F26" s="33">
        <v>300</v>
      </c>
      <c r="G26" s="2"/>
      <c r="H26" s="3"/>
      <c r="I26" s="4">
        <v>8</v>
      </c>
      <c r="J26" s="15">
        <f t="shared" si="0"/>
        <v>0</v>
      </c>
      <c r="K26" s="2">
        <f t="shared" si="1"/>
        <v>0</v>
      </c>
    </row>
    <row r="27" spans="1:11" ht="12" customHeight="1">
      <c r="A27" s="13">
        <v>22</v>
      </c>
      <c r="B27" s="13">
        <v>5</v>
      </c>
      <c r="C27" s="1" t="s">
        <v>35</v>
      </c>
      <c r="D27" s="1"/>
      <c r="E27" s="31" t="s">
        <v>15</v>
      </c>
      <c r="F27" s="32">
        <v>12600</v>
      </c>
      <c r="G27" s="2"/>
      <c r="H27" s="3"/>
      <c r="I27" s="4">
        <v>8</v>
      </c>
      <c r="J27" s="15">
        <f t="shared" si="0"/>
        <v>0</v>
      </c>
      <c r="K27" s="2">
        <f t="shared" si="1"/>
        <v>0</v>
      </c>
    </row>
    <row r="28" spans="1:11" ht="28.5" customHeight="1">
      <c r="A28" s="13">
        <v>23</v>
      </c>
      <c r="B28" s="13">
        <v>5</v>
      </c>
      <c r="C28" s="1" t="s">
        <v>41</v>
      </c>
      <c r="D28" s="1"/>
      <c r="E28" s="31" t="s">
        <v>15</v>
      </c>
      <c r="F28" s="32">
        <v>500</v>
      </c>
      <c r="G28" s="2"/>
      <c r="H28" s="3"/>
      <c r="I28" s="4">
        <v>8</v>
      </c>
      <c r="J28" s="15">
        <f t="shared" si="0"/>
        <v>0</v>
      </c>
      <c r="K28" s="2">
        <f t="shared" si="1"/>
        <v>0</v>
      </c>
    </row>
    <row r="29" spans="1:11" ht="30.75" customHeight="1">
      <c r="A29" s="13">
        <v>24</v>
      </c>
      <c r="B29" s="13">
        <v>5</v>
      </c>
      <c r="C29" s="1" t="s">
        <v>40</v>
      </c>
      <c r="D29" s="1"/>
      <c r="E29" s="31" t="s">
        <v>15</v>
      </c>
      <c r="F29" s="32">
        <v>40</v>
      </c>
      <c r="G29" s="2"/>
      <c r="H29" s="3"/>
      <c r="I29" s="4">
        <v>8</v>
      </c>
      <c r="J29" s="15">
        <f t="shared" si="0"/>
        <v>0</v>
      </c>
      <c r="K29" s="2">
        <f t="shared" si="1"/>
        <v>0</v>
      </c>
    </row>
    <row r="30" spans="1:11" ht="36" customHeight="1">
      <c r="A30" s="13">
        <v>25</v>
      </c>
      <c r="B30" s="13">
        <v>5</v>
      </c>
      <c r="C30" s="1" t="s">
        <v>36</v>
      </c>
      <c r="D30" s="1"/>
      <c r="E30" s="31" t="s">
        <v>15</v>
      </c>
      <c r="F30" s="32">
        <v>12800</v>
      </c>
      <c r="G30" s="2"/>
      <c r="H30" s="3"/>
      <c r="I30" s="4">
        <v>8</v>
      </c>
      <c r="J30" s="15">
        <f t="shared" si="0"/>
        <v>0</v>
      </c>
      <c r="K30" s="2">
        <f t="shared" si="1"/>
        <v>0</v>
      </c>
    </row>
    <row r="31" spans="1:11" ht="12" customHeight="1">
      <c r="A31" s="13">
        <v>26</v>
      </c>
      <c r="B31" s="13">
        <v>5</v>
      </c>
      <c r="C31" s="1" t="s">
        <v>37</v>
      </c>
      <c r="D31" s="1"/>
      <c r="E31" s="31" t="s">
        <v>15</v>
      </c>
      <c r="F31" s="33">
        <v>2500</v>
      </c>
      <c r="G31" s="2"/>
      <c r="H31" s="3"/>
      <c r="I31" s="4">
        <v>8</v>
      </c>
      <c r="J31" s="15">
        <f t="shared" si="0"/>
        <v>0</v>
      </c>
      <c r="K31" s="2">
        <f t="shared" si="1"/>
        <v>0</v>
      </c>
    </row>
    <row r="32" spans="1:11" ht="27" customHeight="1">
      <c r="A32" s="13">
        <v>27</v>
      </c>
      <c r="B32" s="13">
        <v>5</v>
      </c>
      <c r="C32" s="1" t="s">
        <v>38</v>
      </c>
      <c r="D32" s="1"/>
      <c r="E32" s="31" t="s">
        <v>15</v>
      </c>
      <c r="F32" s="32">
        <v>1100</v>
      </c>
      <c r="G32" s="2"/>
      <c r="H32" s="3"/>
      <c r="I32" s="4">
        <v>8</v>
      </c>
      <c r="J32" s="15">
        <f t="shared" si="0"/>
        <v>0</v>
      </c>
      <c r="K32" s="2">
        <f t="shared" si="1"/>
        <v>0</v>
      </c>
    </row>
    <row r="33" spans="1:11" ht="35.25" customHeight="1">
      <c r="A33" s="13">
        <v>28</v>
      </c>
      <c r="B33" s="13">
        <v>5</v>
      </c>
      <c r="C33" s="1" t="s">
        <v>39</v>
      </c>
      <c r="D33" s="1"/>
      <c r="E33" s="31" t="s">
        <v>15</v>
      </c>
      <c r="F33" s="32">
        <v>2500</v>
      </c>
      <c r="G33" s="2"/>
      <c r="H33" s="3"/>
      <c r="I33" s="4">
        <v>8</v>
      </c>
      <c r="J33" s="15">
        <f t="shared" si="0"/>
        <v>0</v>
      </c>
      <c r="K33" s="2">
        <f t="shared" si="1"/>
        <v>0</v>
      </c>
    </row>
    <row r="34" spans="1:11" ht="63.75" customHeight="1">
      <c r="A34" s="13">
        <v>29</v>
      </c>
      <c r="B34" s="13">
        <v>5</v>
      </c>
      <c r="C34" s="1" t="s">
        <v>17</v>
      </c>
      <c r="D34" s="1"/>
      <c r="E34" s="31" t="s">
        <v>15</v>
      </c>
      <c r="F34" s="32">
        <v>2200</v>
      </c>
      <c r="G34" s="2"/>
      <c r="H34" s="3"/>
      <c r="I34" s="4">
        <v>8</v>
      </c>
      <c r="J34" s="15">
        <f t="shared" si="0"/>
        <v>0</v>
      </c>
      <c r="K34" s="2">
        <f t="shared" si="1"/>
        <v>0</v>
      </c>
    </row>
    <row r="35" spans="1:11" s="8" customFormat="1" ht="12" customHeight="1">
      <c r="A35" s="7"/>
      <c r="B35" s="7"/>
      <c r="C35" s="24"/>
      <c r="D35" s="24"/>
      <c r="E35" s="25"/>
      <c r="F35" s="34"/>
      <c r="G35" s="27"/>
      <c r="H35" s="28">
        <f>SUM(H6:H34)</f>
        <v>0</v>
      </c>
      <c r="I35" s="29"/>
      <c r="J35" s="30"/>
      <c r="K35" s="27">
        <f>SUM(K6:K34)</f>
        <v>0</v>
      </c>
    </row>
    <row r="36" spans="1:11" s="56" customFormat="1" ht="17.25" customHeight="1">
      <c r="A36" s="57"/>
      <c r="B36" s="123" t="s">
        <v>43</v>
      </c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ht="24.75" customHeight="1">
      <c r="A37" s="13">
        <v>1</v>
      </c>
      <c r="B37" s="13">
        <v>6</v>
      </c>
      <c r="C37" s="1" t="s">
        <v>47</v>
      </c>
      <c r="D37" s="1"/>
      <c r="E37" s="31" t="s">
        <v>15</v>
      </c>
      <c r="F37" s="33">
        <v>80</v>
      </c>
      <c r="G37" s="2"/>
      <c r="H37" s="3"/>
      <c r="I37" s="35">
        <v>8</v>
      </c>
      <c r="J37" s="15">
        <f aca="true" t="shared" si="2" ref="J37:J42">ROUND(G37*1.08,2)</f>
        <v>0</v>
      </c>
      <c r="K37" s="2">
        <f aca="true" t="shared" si="3" ref="K37:K42">H37+(H37*0.08)</f>
        <v>0</v>
      </c>
    </row>
    <row r="38" spans="1:11" ht="12" customHeight="1">
      <c r="A38" s="13">
        <v>2</v>
      </c>
      <c r="B38" s="13">
        <v>6</v>
      </c>
      <c r="C38" s="1" t="s">
        <v>48</v>
      </c>
      <c r="D38" s="1"/>
      <c r="E38" s="31" t="s">
        <v>15</v>
      </c>
      <c r="F38" s="33">
        <v>7</v>
      </c>
      <c r="G38" s="2"/>
      <c r="H38" s="3"/>
      <c r="I38" s="35">
        <v>8</v>
      </c>
      <c r="J38" s="15">
        <f t="shared" si="2"/>
        <v>0</v>
      </c>
      <c r="K38" s="2">
        <f t="shared" si="3"/>
        <v>0</v>
      </c>
    </row>
    <row r="39" spans="1:11" ht="12" customHeight="1">
      <c r="A39" s="13">
        <v>3</v>
      </c>
      <c r="B39" s="13">
        <v>6</v>
      </c>
      <c r="C39" s="1" t="s">
        <v>21</v>
      </c>
      <c r="D39" s="1"/>
      <c r="E39" s="31" t="s">
        <v>15</v>
      </c>
      <c r="F39" s="33">
        <v>60</v>
      </c>
      <c r="G39" s="2"/>
      <c r="H39" s="3"/>
      <c r="I39" s="4">
        <v>8</v>
      </c>
      <c r="J39" s="15">
        <f t="shared" si="2"/>
        <v>0</v>
      </c>
      <c r="K39" s="2">
        <f t="shared" si="3"/>
        <v>0</v>
      </c>
    </row>
    <row r="40" spans="1:11" ht="12" customHeight="1">
      <c r="A40" s="13">
        <v>4</v>
      </c>
      <c r="B40" s="13">
        <v>6</v>
      </c>
      <c r="C40" s="1" t="s">
        <v>44</v>
      </c>
      <c r="D40" s="1"/>
      <c r="E40" s="31" t="s">
        <v>15</v>
      </c>
      <c r="F40" s="33">
        <v>200</v>
      </c>
      <c r="G40" s="2"/>
      <c r="H40" s="3"/>
      <c r="I40" s="4">
        <v>8</v>
      </c>
      <c r="J40" s="15">
        <f t="shared" si="2"/>
        <v>0</v>
      </c>
      <c r="K40" s="2">
        <f t="shared" si="3"/>
        <v>0</v>
      </c>
    </row>
    <row r="41" spans="1:11" ht="31.5" customHeight="1">
      <c r="A41" s="13">
        <v>5</v>
      </c>
      <c r="B41" s="13">
        <v>6</v>
      </c>
      <c r="C41" s="1" t="s">
        <v>45</v>
      </c>
      <c r="D41" s="1"/>
      <c r="E41" s="31" t="s">
        <v>15</v>
      </c>
      <c r="F41" s="33">
        <v>1</v>
      </c>
      <c r="G41" s="2"/>
      <c r="H41" s="3"/>
      <c r="I41" s="35">
        <v>8</v>
      </c>
      <c r="J41" s="15">
        <f t="shared" si="2"/>
        <v>0</v>
      </c>
      <c r="K41" s="2">
        <f t="shared" si="3"/>
        <v>0</v>
      </c>
    </row>
    <row r="42" spans="1:11" ht="25.5" customHeight="1">
      <c r="A42" s="13">
        <v>6</v>
      </c>
      <c r="B42" s="13">
        <v>6</v>
      </c>
      <c r="C42" s="1" t="s">
        <v>46</v>
      </c>
      <c r="D42" s="1"/>
      <c r="E42" s="31" t="s">
        <v>15</v>
      </c>
      <c r="F42" s="33">
        <v>1</v>
      </c>
      <c r="G42" s="2"/>
      <c r="H42" s="3"/>
      <c r="I42" s="35">
        <v>8</v>
      </c>
      <c r="J42" s="15">
        <f t="shared" si="2"/>
        <v>0</v>
      </c>
      <c r="K42" s="2">
        <f t="shared" si="3"/>
        <v>0</v>
      </c>
    </row>
    <row r="43" spans="1:11" s="8" customFormat="1" ht="12" customHeight="1">
      <c r="A43" s="7"/>
      <c r="B43" s="7"/>
      <c r="C43" s="24"/>
      <c r="D43" s="24"/>
      <c r="E43" s="25"/>
      <c r="F43" s="26"/>
      <c r="G43" s="27"/>
      <c r="H43" s="28">
        <f>SUM(H37:H42)</f>
        <v>0</v>
      </c>
      <c r="I43" s="29"/>
      <c r="J43" s="30"/>
      <c r="K43" s="27">
        <f>SUM(K37:K42)</f>
        <v>0</v>
      </c>
    </row>
    <row r="44" spans="1:11" s="56" customFormat="1" ht="17.25" customHeight="1">
      <c r="A44" s="57"/>
      <c r="B44" s="123" t="s">
        <v>121</v>
      </c>
      <c r="C44" s="123"/>
      <c r="D44" s="123"/>
      <c r="E44" s="123"/>
      <c r="F44" s="123"/>
      <c r="G44" s="123"/>
      <c r="H44" s="123"/>
      <c r="I44" s="123"/>
      <c r="J44" s="123"/>
      <c r="K44" s="123"/>
    </row>
    <row r="45" spans="1:11" ht="12" customHeight="1">
      <c r="A45" s="13">
        <v>1</v>
      </c>
      <c r="B45" s="13">
        <v>7</v>
      </c>
      <c r="C45" s="1" t="s">
        <v>50</v>
      </c>
      <c r="D45" s="1"/>
      <c r="E45" s="31" t="s">
        <v>49</v>
      </c>
      <c r="F45" s="33">
        <v>650</v>
      </c>
      <c r="G45" s="2"/>
      <c r="H45" s="3"/>
      <c r="I45" s="35">
        <v>8</v>
      </c>
      <c r="J45" s="15">
        <f aca="true" t="shared" si="4" ref="J45:J55">ROUND(G45*1.08,2)</f>
        <v>0</v>
      </c>
      <c r="K45" s="2">
        <f aca="true" t="shared" si="5" ref="K45:K55">ROUND(H45+(H45*0.08),2)</f>
        <v>0</v>
      </c>
    </row>
    <row r="46" spans="1:11" ht="12" customHeight="1">
      <c r="A46" s="13">
        <v>2</v>
      </c>
      <c r="B46" s="13">
        <v>7</v>
      </c>
      <c r="C46" s="1" t="s">
        <v>51</v>
      </c>
      <c r="D46" s="1"/>
      <c r="E46" s="31" t="s">
        <v>49</v>
      </c>
      <c r="F46" s="33">
        <v>260</v>
      </c>
      <c r="G46" s="2"/>
      <c r="H46" s="3"/>
      <c r="I46" s="35">
        <v>8</v>
      </c>
      <c r="J46" s="15">
        <f t="shared" si="4"/>
        <v>0</v>
      </c>
      <c r="K46" s="2">
        <f t="shared" si="5"/>
        <v>0</v>
      </c>
    </row>
    <row r="47" spans="1:11" ht="12" customHeight="1">
      <c r="A47" s="13">
        <v>3</v>
      </c>
      <c r="B47" s="13">
        <v>7</v>
      </c>
      <c r="C47" s="1" t="s">
        <v>52</v>
      </c>
      <c r="D47" s="1"/>
      <c r="E47" s="31" t="s">
        <v>49</v>
      </c>
      <c r="F47" s="33">
        <v>120</v>
      </c>
      <c r="G47" s="2"/>
      <c r="H47" s="3"/>
      <c r="I47" s="4">
        <v>8</v>
      </c>
      <c r="J47" s="15">
        <f t="shared" si="4"/>
        <v>0</v>
      </c>
      <c r="K47" s="2">
        <f t="shared" si="5"/>
        <v>0</v>
      </c>
    </row>
    <row r="48" spans="1:11" ht="12" customHeight="1">
      <c r="A48" s="13">
        <v>4</v>
      </c>
      <c r="B48" s="13">
        <v>7</v>
      </c>
      <c r="C48" s="1" t="s">
        <v>53</v>
      </c>
      <c r="D48" s="1"/>
      <c r="E48" s="31" t="s">
        <v>49</v>
      </c>
      <c r="F48" s="33">
        <v>10</v>
      </c>
      <c r="G48" s="2"/>
      <c r="H48" s="3"/>
      <c r="I48" s="4">
        <v>8</v>
      </c>
      <c r="J48" s="15">
        <f t="shared" si="4"/>
        <v>0</v>
      </c>
      <c r="K48" s="2">
        <f t="shared" si="5"/>
        <v>0</v>
      </c>
    </row>
    <row r="49" spans="1:11" ht="12" customHeight="1">
      <c r="A49" s="13">
        <v>5</v>
      </c>
      <c r="B49" s="13">
        <v>7</v>
      </c>
      <c r="C49" s="1" t="s">
        <v>54</v>
      </c>
      <c r="D49" s="1"/>
      <c r="E49" s="31" t="s">
        <v>49</v>
      </c>
      <c r="F49" s="33">
        <v>10</v>
      </c>
      <c r="G49" s="2"/>
      <c r="H49" s="3"/>
      <c r="I49" s="35">
        <v>8</v>
      </c>
      <c r="J49" s="15">
        <f t="shared" si="4"/>
        <v>0</v>
      </c>
      <c r="K49" s="2">
        <f t="shared" si="5"/>
        <v>0</v>
      </c>
    </row>
    <row r="50" spans="1:11" ht="12" customHeight="1">
      <c r="A50" s="13">
        <v>6</v>
      </c>
      <c r="B50" s="13">
        <v>7</v>
      </c>
      <c r="C50" s="1" t="s">
        <v>55</v>
      </c>
      <c r="D50" s="1"/>
      <c r="E50" s="31" t="s">
        <v>56</v>
      </c>
      <c r="F50" s="33">
        <v>10</v>
      </c>
      <c r="G50" s="2"/>
      <c r="H50" s="3"/>
      <c r="I50" s="35">
        <v>8</v>
      </c>
      <c r="J50" s="15">
        <f t="shared" si="4"/>
        <v>0</v>
      </c>
      <c r="K50" s="2">
        <f t="shared" si="5"/>
        <v>0</v>
      </c>
    </row>
    <row r="51" spans="1:11" ht="12" customHeight="1">
      <c r="A51" s="13">
        <v>7</v>
      </c>
      <c r="B51" s="13">
        <v>7</v>
      </c>
      <c r="C51" s="1" t="s">
        <v>57</v>
      </c>
      <c r="D51" s="1"/>
      <c r="E51" s="31" t="s">
        <v>49</v>
      </c>
      <c r="F51" s="33">
        <v>1600</v>
      </c>
      <c r="G51" s="2"/>
      <c r="H51" s="3"/>
      <c r="I51" s="35">
        <v>8</v>
      </c>
      <c r="J51" s="15">
        <f t="shared" si="4"/>
        <v>0</v>
      </c>
      <c r="K51" s="2">
        <f t="shared" si="5"/>
        <v>0</v>
      </c>
    </row>
    <row r="52" spans="1:11" ht="12" customHeight="1">
      <c r="A52" s="13">
        <v>8</v>
      </c>
      <c r="B52" s="13">
        <v>7</v>
      </c>
      <c r="C52" s="1" t="s">
        <v>58</v>
      </c>
      <c r="D52" s="1"/>
      <c r="E52" s="31" t="s">
        <v>49</v>
      </c>
      <c r="F52" s="33">
        <v>100</v>
      </c>
      <c r="G52" s="2"/>
      <c r="H52" s="3"/>
      <c r="I52" s="35">
        <v>8</v>
      </c>
      <c r="J52" s="15">
        <f t="shared" si="4"/>
        <v>0</v>
      </c>
      <c r="K52" s="2">
        <f t="shared" si="5"/>
        <v>0</v>
      </c>
    </row>
    <row r="53" spans="1:11" ht="12" customHeight="1">
      <c r="A53" s="13">
        <v>9</v>
      </c>
      <c r="B53" s="13">
        <v>7</v>
      </c>
      <c r="C53" s="1" t="s">
        <v>59</v>
      </c>
      <c r="D53" s="1"/>
      <c r="E53" s="31" t="s">
        <v>15</v>
      </c>
      <c r="F53" s="33">
        <v>6</v>
      </c>
      <c r="G53" s="2"/>
      <c r="H53" s="3"/>
      <c r="I53" s="35">
        <v>8</v>
      </c>
      <c r="J53" s="15">
        <f t="shared" si="4"/>
        <v>0</v>
      </c>
      <c r="K53" s="2">
        <f t="shared" si="5"/>
        <v>0</v>
      </c>
    </row>
    <row r="54" spans="1:11" ht="12" customHeight="1">
      <c r="A54" s="13">
        <v>10</v>
      </c>
      <c r="B54" s="13">
        <v>7</v>
      </c>
      <c r="C54" s="1" t="s">
        <v>60</v>
      </c>
      <c r="D54" s="1"/>
      <c r="E54" s="31" t="s">
        <v>15</v>
      </c>
      <c r="F54" s="32">
        <v>4</v>
      </c>
      <c r="G54" s="2"/>
      <c r="H54" s="3"/>
      <c r="I54" s="35">
        <v>8</v>
      </c>
      <c r="J54" s="15">
        <f t="shared" si="4"/>
        <v>0</v>
      </c>
      <c r="K54" s="2">
        <f t="shared" si="5"/>
        <v>0</v>
      </c>
    </row>
    <row r="55" spans="1:11" ht="12" customHeight="1">
      <c r="A55" s="13">
        <v>11</v>
      </c>
      <c r="B55" s="13">
        <v>7</v>
      </c>
      <c r="C55" s="1" t="s">
        <v>61</v>
      </c>
      <c r="D55" s="1"/>
      <c r="E55" s="31" t="s">
        <v>15</v>
      </c>
      <c r="F55" s="33">
        <v>20</v>
      </c>
      <c r="G55" s="2"/>
      <c r="H55" s="3"/>
      <c r="I55" s="35">
        <v>8</v>
      </c>
      <c r="J55" s="15">
        <f t="shared" si="4"/>
        <v>0</v>
      </c>
      <c r="K55" s="2">
        <f t="shared" si="5"/>
        <v>0</v>
      </c>
    </row>
    <row r="56" spans="1:11" s="8" customFormat="1" ht="12" customHeight="1">
      <c r="A56" s="7"/>
      <c r="B56" s="7"/>
      <c r="C56" s="24"/>
      <c r="D56" s="24"/>
      <c r="E56" s="25"/>
      <c r="F56" s="26"/>
      <c r="G56" s="27"/>
      <c r="H56" s="28">
        <f>SUM(H45:H55)</f>
        <v>0</v>
      </c>
      <c r="I56" s="29"/>
      <c r="J56" s="30"/>
      <c r="K56" s="27">
        <f>SUM(K45:K55)</f>
        <v>0</v>
      </c>
    </row>
    <row r="57" spans="1:11" s="56" customFormat="1" ht="17.25" customHeight="1">
      <c r="A57" s="57"/>
      <c r="B57" s="123" t="s">
        <v>62</v>
      </c>
      <c r="C57" s="123"/>
      <c r="D57" s="123"/>
      <c r="E57" s="123"/>
      <c r="F57" s="123"/>
      <c r="G57" s="123"/>
      <c r="H57" s="123"/>
      <c r="I57" s="123"/>
      <c r="J57" s="123"/>
      <c r="K57" s="123"/>
    </row>
    <row r="58" spans="1:11" ht="12" customHeight="1">
      <c r="A58" s="13">
        <v>1</v>
      </c>
      <c r="B58" s="13">
        <v>8</v>
      </c>
      <c r="C58" s="1" t="s">
        <v>63</v>
      </c>
      <c r="D58" s="1"/>
      <c r="E58" s="31" t="s">
        <v>15</v>
      </c>
      <c r="F58" s="33">
        <v>50</v>
      </c>
      <c r="G58" s="2"/>
      <c r="H58" s="3"/>
      <c r="I58" s="35">
        <v>8</v>
      </c>
      <c r="J58" s="15">
        <f>ROUND(G58*1.08,2)</f>
        <v>0</v>
      </c>
      <c r="K58" s="2">
        <f>ROUND(H58+(H58*0.08),2)</f>
        <v>0</v>
      </c>
    </row>
    <row r="59" spans="1:11" ht="12" customHeight="1">
      <c r="A59" s="13">
        <v>2</v>
      </c>
      <c r="B59" s="13">
        <v>8</v>
      </c>
      <c r="C59" s="1" t="s">
        <v>64</v>
      </c>
      <c r="D59" s="1"/>
      <c r="E59" s="31" t="s">
        <v>15</v>
      </c>
      <c r="F59" s="33">
        <v>2</v>
      </c>
      <c r="G59" s="2"/>
      <c r="H59" s="3"/>
      <c r="I59" s="35">
        <v>8</v>
      </c>
      <c r="J59" s="15">
        <f>ROUND(G59*1.08,2)</f>
        <v>0</v>
      </c>
      <c r="K59" s="2">
        <f>ROUND(H59+(H59*0.08),2)</f>
        <v>0</v>
      </c>
    </row>
    <row r="60" spans="1:11" ht="12" customHeight="1">
      <c r="A60" s="13">
        <v>3</v>
      </c>
      <c r="B60" s="13">
        <v>8</v>
      </c>
      <c r="C60" s="1" t="s">
        <v>65</v>
      </c>
      <c r="D60" s="1"/>
      <c r="E60" s="31" t="s">
        <v>15</v>
      </c>
      <c r="F60" s="68">
        <v>480</v>
      </c>
      <c r="G60" s="2"/>
      <c r="H60" s="3"/>
      <c r="I60" s="35">
        <v>8</v>
      </c>
      <c r="J60" s="15">
        <f>ROUND(G60*1.08,2)</f>
        <v>0</v>
      </c>
      <c r="K60" s="2">
        <f>ROUND(H60+(H60*0.08),2)</f>
        <v>0</v>
      </c>
    </row>
    <row r="61" spans="1:11" ht="12" customHeight="1">
      <c r="A61" s="13">
        <v>4</v>
      </c>
      <c r="B61" s="13">
        <v>8</v>
      </c>
      <c r="C61" s="1" t="s">
        <v>66</v>
      </c>
      <c r="D61" s="1"/>
      <c r="E61" s="31" t="s">
        <v>15</v>
      </c>
      <c r="F61" s="68">
        <v>480</v>
      </c>
      <c r="G61" s="2"/>
      <c r="H61" s="3"/>
      <c r="I61" s="35">
        <v>8</v>
      </c>
      <c r="J61" s="15">
        <f>ROUND(G61*1.08,2)</f>
        <v>0</v>
      </c>
      <c r="K61" s="2">
        <f>ROUND(H61+(H61*0.08),2)</f>
        <v>0</v>
      </c>
    </row>
    <row r="62" spans="1:11" s="8" customFormat="1" ht="12" customHeight="1">
      <c r="A62" s="13"/>
      <c r="B62" s="7"/>
      <c r="C62" s="24"/>
      <c r="D62" s="24"/>
      <c r="E62" s="25"/>
      <c r="F62" s="26"/>
      <c r="G62" s="27"/>
      <c r="H62" s="28">
        <f>SUM(H58:H61)</f>
        <v>0</v>
      </c>
      <c r="I62" s="29"/>
      <c r="J62" s="30"/>
      <c r="K62" s="27">
        <f>SUM(K58:K61)</f>
        <v>0</v>
      </c>
    </row>
    <row r="63" spans="1:11" s="56" customFormat="1" ht="17.25" customHeight="1">
      <c r="A63" s="57"/>
      <c r="B63" s="123" t="s">
        <v>122</v>
      </c>
      <c r="C63" s="128"/>
      <c r="D63" s="128"/>
      <c r="E63" s="128"/>
      <c r="F63" s="128"/>
      <c r="G63" s="128"/>
      <c r="H63" s="128"/>
      <c r="I63" s="128"/>
      <c r="J63" s="123"/>
      <c r="K63" s="123"/>
    </row>
    <row r="64" spans="1:11" ht="12" customHeight="1">
      <c r="A64" s="13">
        <v>1</v>
      </c>
      <c r="B64" s="36">
        <v>9</v>
      </c>
      <c r="C64" s="37" t="s">
        <v>67</v>
      </c>
      <c r="D64" s="37"/>
      <c r="E64" s="38" t="s">
        <v>15</v>
      </c>
      <c r="F64" s="39">
        <v>2</v>
      </c>
      <c r="G64" s="40"/>
      <c r="H64" s="41"/>
      <c r="I64" s="42">
        <v>8</v>
      </c>
      <c r="J64" s="43">
        <f>ROUND(G64*1.08,2)</f>
        <v>0</v>
      </c>
      <c r="K64" s="2">
        <f>ROUND(H64+(H64*0.08),2)</f>
        <v>0</v>
      </c>
    </row>
    <row r="65" spans="1:11" ht="12" customHeight="1">
      <c r="A65" s="13">
        <v>2</v>
      </c>
      <c r="B65" s="36">
        <v>9</v>
      </c>
      <c r="C65" s="37" t="s">
        <v>70</v>
      </c>
      <c r="D65" s="37"/>
      <c r="E65" s="38" t="s">
        <v>15</v>
      </c>
      <c r="F65" s="39">
        <v>45</v>
      </c>
      <c r="G65" s="40"/>
      <c r="H65" s="41"/>
      <c r="I65" s="42">
        <v>8</v>
      </c>
      <c r="J65" s="43">
        <f>ROUND(G65*1.08,2)</f>
        <v>0</v>
      </c>
      <c r="K65" s="2">
        <f>ROUND(H65+(H65*0.08),2)</f>
        <v>0</v>
      </c>
    </row>
    <row r="66" spans="1:11" ht="12" customHeight="1">
      <c r="A66" s="13">
        <v>3</v>
      </c>
      <c r="B66" s="36">
        <v>9</v>
      </c>
      <c r="C66" s="37" t="s">
        <v>68</v>
      </c>
      <c r="D66" s="37"/>
      <c r="E66" s="38" t="s">
        <v>15</v>
      </c>
      <c r="F66" s="39">
        <v>780</v>
      </c>
      <c r="G66" s="40"/>
      <c r="H66" s="41"/>
      <c r="I66" s="42">
        <v>8</v>
      </c>
      <c r="J66" s="43">
        <f>ROUND(G66*1.08,2)</f>
        <v>0</v>
      </c>
      <c r="K66" s="2">
        <f>ROUND(H66+(H66*0.08),2)</f>
        <v>0</v>
      </c>
    </row>
    <row r="67" spans="1:11" ht="12" customHeight="1">
      <c r="A67" s="13">
        <v>4</v>
      </c>
      <c r="B67" s="36">
        <v>9</v>
      </c>
      <c r="C67" s="37" t="s">
        <v>69</v>
      </c>
      <c r="D67" s="37"/>
      <c r="E67" s="38" t="s">
        <v>15</v>
      </c>
      <c r="F67" s="39">
        <v>40</v>
      </c>
      <c r="G67" s="40"/>
      <c r="H67" s="41"/>
      <c r="I67" s="42">
        <v>8</v>
      </c>
      <c r="J67" s="43">
        <f>ROUND(G67*1.08,2)</f>
        <v>0</v>
      </c>
      <c r="K67" s="2">
        <f>ROUND(H67+(H67*0.08),2)</f>
        <v>0</v>
      </c>
    </row>
    <row r="68" spans="1:11" s="8" customFormat="1" ht="12" customHeight="1">
      <c r="A68" s="7"/>
      <c r="B68" s="7"/>
      <c r="C68" s="44"/>
      <c r="D68" s="44"/>
      <c r="E68" s="45"/>
      <c r="F68" s="46"/>
      <c r="G68" s="47"/>
      <c r="H68" s="61">
        <f>SUM(H64:H67)</f>
        <v>0</v>
      </c>
      <c r="I68" s="62"/>
      <c r="J68" s="63"/>
      <c r="K68" s="64">
        <f>SUM(K64:K67)</f>
        <v>0</v>
      </c>
    </row>
    <row r="69" spans="1:11" s="56" customFormat="1" ht="19.5" customHeight="1">
      <c r="A69" s="57"/>
      <c r="B69" s="123" t="s">
        <v>123</v>
      </c>
      <c r="C69" s="123"/>
      <c r="D69" s="123"/>
      <c r="E69" s="123"/>
      <c r="F69" s="123"/>
      <c r="G69" s="123">
        <f>J69/1.08</f>
        <v>0</v>
      </c>
      <c r="H69" s="123">
        <f>F69*G69</f>
        <v>0</v>
      </c>
      <c r="I69" s="123"/>
      <c r="J69" s="123"/>
      <c r="K69" s="123">
        <f>F69*J69</f>
        <v>0</v>
      </c>
    </row>
    <row r="70" spans="1:11" s="8" customFormat="1" ht="12.75" customHeight="1">
      <c r="A70" s="5">
        <v>1</v>
      </c>
      <c r="B70" s="5">
        <v>10</v>
      </c>
      <c r="C70" s="1" t="s">
        <v>73</v>
      </c>
      <c r="D70" s="24"/>
      <c r="E70" s="31" t="s">
        <v>15</v>
      </c>
      <c r="F70" s="33">
        <v>70</v>
      </c>
      <c r="G70" s="2"/>
      <c r="H70" s="3"/>
      <c r="I70" s="29">
        <v>8</v>
      </c>
      <c r="J70" s="15">
        <f>ROUND(G70*1.08,2)</f>
        <v>0</v>
      </c>
      <c r="K70" s="2">
        <f>ROUND(H70+(H70*0.08),2)</f>
        <v>0</v>
      </c>
    </row>
    <row r="71" spans="1:11" s="104" customFormat="1" ht="12.75" customHeight="1">
      <c r="A71" s="95">
        <v>2</v>
      </c>
      <c r="B71" s="5">
        <v>10</v>
      </c>
      <c r="C71" s="96" t="s">
        <v>115</v>
      </c>
      <c r="D71" s="97"/>
      <c r="E71" s="98" t="s">
        <v>116</v>
      </c>
      <c r="F71" s="99">
        <v>20</v>
      </c>
      <c r="G71" s="100"/>
      <c r="H71" s="101"/>
      <c r="I71" s="102">
        <v>8</v>
      </c>
      <c r="J71" s="103">
        <f>ROUND(G71*1.08,2)</f>
        <v>0</v>
      </c>
      <c r="K71" s="100">
        <f>ROUND(H71+(H71*0.08),2)</f>
        <v>0</v>
      </c>
    </row>
    <row r="72" spans="1:11" s="8" customFormat="1" ht="12.75" customHeight="1">
      <c r="A72" s="5">
        <v>3</v>
      </c>
      <c r="B72" s="5">
        <v>10</v>
      </c>
      <c r="C72" s="1" t="s">
        <v>71</v>
      </c>
      <c r="D72" s="24"/>
      <c r="E72" s="31" t="s">
        <v>15</v>
      </c>
      <c r="F72" s="33">
        <v>130</v>
      </c>
      <c r="G72" s="2"/>
      <c r="H72" s="3"/>
      <c r="I72" s="29">
        <v>8</v>
      </c>
      <c r="J72" s="15">
        <f>ROUND(G72*1.08,2)</f>
        <v>0</v>
      </c>
      <c r="K72" s="2">
        <f>ROUND(H72+(H72*0.08),2)</f>
        <v>0</v>
      </c>
    </row>
    <row r="73" spans="1:11" s="8" customFormat="1" ht="12.75" customHeight="1">
      <c r="A73" s="5">
        <v>4</v>
      </c>
      <c r="B73" s="5">
        <v>10</v>
      </c>
      <c r="C73" s="1" t="s">
        <v>72</v>
      </c>
      <c r="D73" s="24"/>
      <c r="E73" s="31" t="s">
        <v>15</v>
      </c>
      <c r="F73" s="33">
        <v>1300</v>
      </c>
      <c r="G73" s="2"/>
      <c r="H73" s="3"/>
      <c r="I73" s="29">
        <v>8</v>
      </c>
      <c r="J73" s="15">
        <f>ROUND(G73*1.08,2)</f>
        <v>0</v>
      </c>
      <c r="K73" s="2">
        <f>ROUND(H73+(H73*0.08),2)</f>
        <v>0</v>
      </c>
    </row>
    <row r="74" spans="1:11" s="8" customFormat="1" ht="12" customHeight="1">
      <c r="A74" s="5"/>
      <c r="B74" s="5"/>
      <c r="C74" s="24"/>
      <c r="D74" s="24"/>
      <c r="E74" s="25"/>
      <c r="F74" s="26"/>
      <c r="G74" s="2"/>
      <c r="H74" s="64">
        <f>SUM(H70:H73)</f>
        <v>0</v>
      </c>
      <c r="I74" s="65"/>
      <c r="J74" s="63"/>
      <c r="K74" s="64">
        <f>SUM(K70:K73)</f>
        <v>0</v>
      </c>
    </row>
    <row r="75" spans="1:11" s="56" customFormat="1" ht="17.25" customHeight="1">
      <c r="A75" s="58"/>
      <c r="B75" s="123" t="s">
        <v>74</v>
      </c>
      <c r="C75" s="123"/>
      <c r="D75" s="123"/>
      <c r="E75" s="123"/>
      <c r="F75" s="123"/>
      <c r="G75" s="123">
        <f>J75/1.08</f>
        <v>0</v>
      </c>
      <c r="H75" s="123">
        <f>F75*G75</f>
        <v>0</v>
      </c>
      <c r="I75" s="123">
        <v>8</v>
      </c>
      <c r="J75" s="123"/>
      <c r="K75" s="123">
        <f>F75*J75</f>
        <v>0</v>
      </c>
    </row>
    <row r="76" spans="1:11" s="8" customFormat="1" ht="44.25" customHeight="1">
      <c r="A76" s="5">
        <v>1</v>
      </c>
      <c r="B76" s="5">
        <v>11</v>
      </c>
      <c r="C76" s="1" t="s">
        <v>75</v>
      </c>
      <c r="D76" s="24"/>
      <c r="E76" s="25" t="s">
        <v>15</v>
      </c>
      <c r="F76" s="33">
        <v>30</v>
      </c>
      <c r="G76" s="2"/>
      <c r="H76" s="3"/>
      <c r="I76" s="29">
        <v>8</v>
      </c>
      <c r="J76" s="15">
        <f>ROUND(G76*1.08,2)</f>
        <v>0</v>
      </c>
      <c r="K76" s="2">
        <f>ROUND(H76+(H76*0.08),2)</f>
        <v>0</v>
      </c>
    </row>
    <row r="77" spans="1:11" s="8" customFormat="1" ht="12" customHeight="1">
      <c r="A77" s="7"/>
      <c r="B77" s="7"/>
      <c r="C77" s="24"/>
      <c r="D77" s="24"/>
      <c r="E77" s="25"/>
      <c r="F77" s="26"/>
      <c r="G77" s="2"/>
      <c r="H77" s="64">
        <f>SUM(H76:H76)</f>
        <v>0</v>
      </c>
      <c r="I77" s="65"/>
      <c r="J77" s="63"/>
      <c r="K77" s="64">
        <f>SUM(K76:K76)</f>
        <v>0</v>
      </c>
    </row>
    <row r="78" spans="1:11" s="56" customFormat="1" ht="18" customHeight="1">
      <c r="A78" s="57"/>
      <c r="B78" s="123" t="s">
        <v>76</v>
      </c>
      <c r="C78" s="123"/>
      <c r="D78" s="123"/>
      <c r="E78" s="123"/>
      <c r="F78" s="123"/>
      <c r="G78" s="123"/>
      <c r="H78" s="123"/>
      <c r="I78" s="123"/>
      <c r="J78" s="123"/>
      <c r="K78" s="123"/>
    </row>
    <row r="79" spans="1:11" s="8" customFormat="1" ht="12" customHeight="1">
      <c r="A79" s="5">
        <v>1</v>
      </c>
      <c r="B79" s="5">
        <v>12</v>
      </c>
      <c r="C79" s="1" t="s">
        <v>77</v>
      </c>
      <c r="D79" s="1"/>
      <c r="E79" s="31" t="s">
        <v>15</v>
      </c>
      <c r="F79" s="33">
        <v>24</v>
      </c>
      <c r="G79" s="48"/>
      <c r="H79" s="49"/>
      <c r="I79" s="4">
        <v>8</v>
      </c>
      <c r="J79" s="15">
        <f>ROUND(G79*1.08,2)</f>
        <v>0</v>
      </c>
      <c r="K79" s="48">
        <f>ROUND(H79+(H79*0.08),2)</f>
        <v>0</v>
      </c>
    </row>
    <row r="80" spans="1:11" s="8" customFormat="1" ht="12" customHeight="1">
      <c r="A80" s="5">
        <v>2</v>
      </c>
      <c r="B80" s="5">
        <v>12</v>
      </c>
      <c r="C80" s="1" t="s">
        <v>79</v>
      </c>
      <c r="D80" s="1"/>
      <c r="E80" s="31" t="s">
        <v>15</v>
      </c>
      <c r="F80" s="33">
        <v>30</v>
      </c>
      <c r="G80" s="48"/>
      <c r="H80" s="49"/>
      <c r="I80" s="4">
        <v>8</v>
      </c>
      <c r="J80" s="15">
        <f>ROUND(G80*1.08,2)</f>
        <v>0</v>
      </c>
      <c r="K80" s="48">
        <f>ROUND(H80+(H80*0.08),2)</f>
        <v>0</v>
      </c>
    </row>
    <row r="81" spans="1:11" s="8" customFormat="1" ht="12" customHeight="1">
      <c r="A81" s="5">
        <v>3</v>
      </c>
      <c r="B81" s="5">
        <v>12</v>
      </c>
      <c r="C81" s="1" t="s">
        <v>78</v>
      </c>
      <c r="D81" s="1"/>
      <c r="E81" s="31" t="s">
        <v>15</v>
      </c>
      <c r="F81" s="33">
        <v>14</v>
      </c>
      <c r="G81" s="48"/>
      <c r="H81" s="49"/>
      <c r="I81" s="4">
        <v>8</v>
      </c>
      <c r="J81" s="15">
        <f>ROUND(G81*1.08,2)</f>
        <v>0</v>
      </c>
      <c r="K81" s="48">
        <f>ROUND(H81+(H81*0.08),2)</f>
        <v>0</v>
      </c>
    </row>
    <row r="82" spans="1:11" s="8" customFormat="1" ht="12" customHeight="1">
      <c r="A82" s="7"/>
      <c r="B82" s="5"/>
      <c r="C82" s="1"/>
      <c r="D82" s="1"/>
      <c r="E82" s="31"/>
      <c r="F82" s="33"/>
      <c r="G82" s="48"/>
      <c r="H82" s="66">
        <f>SUM(H79:H81)</f>
        <v>0</v>
      </c>
      <c r="I82" s="65"/>
      <c r="J82" s="63"/>
      <c r="K82" s="64">
        <f>SUM(K79:K81)</f>
        <v>0</v>
      </c>
    </row>
    <row r="83" spans="1:11" s="56" customFormat="1" ht="18" customHeight="1">
      <c r="A83" s="57"/>
      <c r="B83" s="123" t="s">
        <v>80</v>
      </c>
      <c r="C83" s="123"/>
      <c r="D83" s="123"/>
      <c r="E83" s="123"/>
      <c r="F83" s="123"/>
      <c r="G83" s="123"/>
      <c r="H83" s="123"/>
      <c r="I83" s="123"/>
      <c r="J83" s="123"/>
      <c r="K83" s="123"/>
    </row>
    <row r="84" spans="1:11" ht="39.75" customHeight="1">
      <c r="A84" s="13">
        <v>1</v>
      </c>
      <c r="B84" s="13">
        <v>13</v>
      </c>
      <c r="C84" s="1" t="s">
        <v>81</v>
      </c>
      <c r="D84" s="1"/>
      <c r="E84" s="31" t="s">
        <v>82</v>
      </c>
      <c r="F84" s="33">
        <v>100</v>
      </c>
      <c r="G84" s="48"/>
      <c r="H84" s="49"/>
      <c r="I84" s="4">
        <v>8</v>
      </c>
      <c r="J84" s="15">
        <f>ROUND(G84*1.08,2)</f>
        <v>0</v>
      </c>
      <c r="K84" s="48">
        <f>ROUND(H84+(H84*0.08),2)</f>
        <v>0</v>
      </c>
    </row>
    <row r="85" spans="1:11" ht="12" customHeight="1">
      <c r="A85" s="13"/>
      <c r="B85" s="13"/>
      <c r="C85" s="9"/>
      <c r="D85" s="9"/>
      <c r="E85" s="50"/>
      <c r="F85" s="33"/>
      <c r="G85" s="48"/>
      <c r="H85" s="66">
        <f>SUM(H84)</f>
        <v>0</v>
      </c>
      <c r="I85" s="65"/>
      <c r="J85" s="63"/>
      <c r="K85" s="64">
        <f>SUM(K84)</f>
        <v>0</v>
      </c>
    </row>
    <row r="86" spans="1:11" s="60" customFormat="1" ht="19.5" customHeight="1">
      <c r="A86" s="59"/>
      <c r="B86" s="124" t="s">
        <v>124</v>
      </c>
      <c r="C86" s="124"/>
      <c r="D86" s="124"/>
      <c r="E86" s="124"/>
      <c r="F86" s="124"/>
      <c r="G86" s="124"/>
      <c r="H86" s="124"/>
      <c r="I86" s="124"/>
      <c r="J86" s="124"/>
      <c r="K86" s="124"/>
    </row>
    <row r="87" spans="1:11" ht="38.25" customHeight="1">
      <c r="A87" s="13">
        <v>1</v>
      </c>
      <c r="B87" s="13">
        <v>14</v>
      </c>
      <c r="C87" s="1" t="s">
        <v>83</v>
      </c>
      <c r="D87" s="1"/>
      <c r="E87" s="31" t="s">
        <v>56</v>
      </c>
      <c r="F87" s="33">
        <v>4</v>
      </c>
      <c r="G87" s="48"/>
      <c r="H87" s="49"/>
      <c r="I87" s="4">
        <v>8</v>
      </c>
      <c r="J87" s="15">
        <f>ROUND(G87*1.08,2)</f>
        <v>0</v>
      </c>
      <c r="K87" s="48">
        <f>ROUND(H87+(H87*0.08),2)</f>
        <v>0</v>
      </c>
    </row>
    <row r="88" spans="1:11" ht="12" customHeight="1">
      <c r="A88" s="13"/>
      <c r="B88" s="13"/>
      <c r="C88" s="9"/>
      <c r="D88" s="9"/>
      <c r="E88" s="50"/>
      <c r="F88" s="33"/>
      <c r="G88" s="48"/>
      <c r="H88" s="66">
        <f>SUM(H87)</f>
        <v>0</v>
      </c>
      <c r="I88" s="65"/>
      <c r="J88" s="63"/>
      <c r="K88" s="64">
        <f>SUM(K87)</f>
        <v>0</v>
      </c>
    </row>
    <row r="89" spans="1:11" s="60" customFormat="1" ht="18" customHeight="1">
      <c r="A89" s="59"/>
      <c r="B89" s="124" t="s">
        <v>113</v>
      </c>
      <c r="C89" s="124"/>
      <c r="D89" s="124"/>
      <c r="E89" s="124"/>
      <c r="F89" s="124"/>
      <c r="G89" s="124"/>
      <c r="H89" s="124"/>
      <c r="I89" s="124"/>
      <c r="J89" s="124"/>
      <c r="K89" s="124"/>
    </row>
    <row r="90" spans="1:11" ht="42" customHeight="1">
      <c r="A90" s="13">
        <v>1</v>
      </c>
      <c r="B90" s="13">
        <v>15</v>
      </c>
      <c r="C90" s="1" t="s">
        <v>84</v>
      </c>
      <c r="D90" s="1"/>
      <c r="E90" s="31" t="s">
        <v>15</v>
      </c>
      <c r="F90" s="33">
        <v>14</v>
      </c>
      <c r="G90" s="48"/>
      <c r="H90" s="49"/>
      <c r="I90" s="4">
        <v>8</v>
      </c>
      <c r="J90" s="15">
        <f>ROUND(G90*1.08,2)</f>
        <v>0</v>
      </c>
      <c r="K90" s="48">
        <f>ROUND(H90+(H90*0.08),2)</f>
        <v>0</v>
      </c>
    </row>
    <row r="91" spans="1:11" ht="12" customHeight="1">
      <c r="A91" s="13"/>
      <c r="B91" s="13"/>
      <c r="C91" s="9"/>
      <c r="D91" s="9"/>
      <c r="E91" s="50"/>
      <c r="F91" s="33"/>
      <c r="G91" s="48"/>
      <c r="H91" s="66">
        <f>SUM(H90)</f>
        <v>0</v>
      </c>
      <c r="I91" s="65"/>
      <c r="J91" s="63"/>
      <c r="K91" s="64">
        <f>SUM(K90)</f>
        <v>0</v>
      </c>
    </row>
    <row r="92" spans="1:11" s="60" customFormat="1" ht="18" customHeight="1">
      <c r="A92" s="59"/>
      <c r="B92" s="129" t="s">
        <v>125</v>
      </c>
      <c r="C92" s="129"/>
      <c r="D92" s="129"/>
      <c r="E92" s="129"/>
      <c r="F92" s="129"/>
      <c r="G92" s="129"/>
      <c r="H92" s="129"/>
      <c r="I92" s="129"/>
      <c r="J92" s="129"/>
      <c r="K92" s="129"/>
    </row>
    <row r="93" spans="1:11" ht="34.5" customHeight="1">
      <c r="A93" s="13">
        <v>1</v>
      </c>
      <c r="B93" s="13">
        <v>16</v>
      </c>
      <c r="C93" s="1" t="s">
        <v>87</v>
      </c>
      <c r="D93" s="1"/>
      <c r="E93" s="31" t="s">
        <v>86</v>
      </c>
      <c r="F93" s="33">
        <v>20</v>
      </c>
      <c r="G93" s="48"/>
      <c r="H93" s="49"/>
      <c r="I93" s="4">
        <v>8</v>
      </c>
      <c r="J93" s="15">
        <f>ROUND(G93*1.08,2)</f>
        <v>0</v>
      </c>
      <c r="K93" s="48">
        <f>ROUND(H93+(H93*0.08),2)</f>
        <v>0</v>
      </c>
    </row>
    <row r="94" spans="1:11" ht="29.25" customHeight="1">
      <c r="A94" s="13">
        <v>2</v>
      </c>
      <c r="B94" s="13">
        <v>16</v>
      </c>
      <c r="C94" s="1" t="s">
        <v>88</v>
      </c>
      <c r="D94" s="1"/>
      <c r="E94" s="31" t="s">
        <v>86</v>
      </c>
      <c r="F94" s="33">
        <v>30</v>
      </c>
      <c r="G94" s="48"/>
      <c r="H94" s="49"/>
      <c r="I94" s="4">
        <v>8</v>
      </c>
      <c r="J94" s="15">
        <f>ROUND(G94*1.08,2)</f>
        <v>0</v>
      </c>
      <c r="K94" s="48">
        <f>ROUND(H94+(H94*0.08),2)</f>
        <v>0</v>
      </c>
    </row>
    <row r="95" spans="1:11" ht="33.75" customHeight="1">
      <c r="A95" s="13">
        <v>3</v>
      </c>
      <c r="B95" s="13">
        <v>16</v>
      </c>
      <c r="C95" s="1" t="s">
        <v>85</v>
      </c>
      <c r="D95" s="1"/>
      <c r="E95" s="31" t="s">
        <v>86</v>
      </c>
      <c r="F95" s="33">
        <v>20</v>
      </c>
      <c r="G95" s="48"/>
      <c r="H95" s="49"/>
      <c r="I95" s="4">
        <v>8</v>
      </c>
      <c r="J95" s="15">
        <f>ROUND(G95*1.08,2)</f>
        <v>0</v>
      </c>
      <c r="K95" s="48">
        <f>ROUND(H95+(H95*0.08),2)</f>
        <v>0</v>
      </c>
    </row>
    <row r="96" spans="1:11" ht="12" customHeight="1">
      <c r="A96" s="13"/>
      <c r="B96" s="13"/>
      <c r="C96" s="9"/>
      <c r="D96" s="9"/>
      <c r="E96" s="50"/>
      <c r="F96" s="33"/>
      <c r="G96" s="48"/>
      <c r="H96" s="66">
        <f>SUM(H93:H95)</f>
        <v>0</v>
      </c>
      <c r="I96" s="65"/>
      <c r="J96" s="63"/>
      <c r="K96" s="64">
        <f>SUM(K93:K95)</f>
        <v>0</v>
      </c>
    </row>
    <row r="97" spans="1:11" s="60" customFormat="1" ht="18" customHeight="1">
      <c r="A97" s="59"/>
      <c r="B97" s="129" t="s">
        <v>126</v>
      </c>
      <c r="C97" s="129"/>
      <c r="D97" s="129"/>
      <c r="E97" s="129"/>
      <c r="F97" s="129"/>
      <c r="G97" s="129"/>
      <c r="H97" s="129"/>
      <c r="I97" s="129"/>
      <c r="J97" s="129"/>
      <c r="K97" s="129"/>
    </row>
    <row r="98" spans="1:11" ht="27" customHeight="1">
      <c r="A98" s="13">
        <v>1</v>
      </c>
      <c r="B98" s="13">
        <v>17</v>
      </c>
      <c r="C98" s="1" t="s">
        <v>94</v>
      </c>
      <c r="D98" s="1"/>
      <c r="E98" s="31" t="s">
        <v>15</v>
      </c>
      <c r="F98" s="33">
        <v>50</v>
      </c>
      <c r="G98" s="48"/>
      <c r="H98" s="49"/>
      <c r="I98" s="4">
        <v>8</v>
      </c>
      <c r="J98" s="15">
        <f aca="true" t="shared" si="6" ref="J98:J105">ROUND(G98*1.08,2)</f>
        <v>0</v>
      </c>
      <c r="K98" s="48">
        <f aca="true" t="shared" si="7" ref="K98:K105">ROUND(H98+(H98*0.08),2)</f>
        <v>0</v>
      </c>
    </row>
    <row r="99" spans="1:11" ht="12" customHeight="1">
      <c r="A99" s="13">
        <v>2</v>
      </c>
      <c r="B99" s="13">
        <v>17</v>
      </c>
      <c r="C99" s="1" t="s">
        <v>95</v>
      </c>
      <c r="D99" s="1"/>
      <c r="E99" s="31" t="s">
        <v>15</v>
      </c>
      <c r="F99" s="33">
        <v>34</v>
      </c>
      <c r="G99" s="48"/>
      <c r="H99" s="49"/>
      <c r="I99" s="4">
        <v>8</v>
      </c>
      <c r="J99" s="15">
        <f t="shared" si="6"/>
        <v>0</v>
      </c>
      <c r="K99" s="48">
        <f t="shared" si="7"/>
        <v>0</v>
      </c>
    </row>
    <row r="100" spans="1:11" ht="29.25" customHeight="1">
      <c r="A100" s="13">
        <v>3</v>
      </c>
      <c r="B100" s="13">
        <v>17</v>
      </c>
      <c r="C100" s="1" t="s">
        <v>93</v>
      </c>
      <c r="D100" s="1"/>
      <c r="E100" s="31" t="s">
        <v>15</v>
      </c>
      <c r="F100" s="33">
        <v>27</v>
      </c>
      <c r="G100" s="48"/>
      <c r="H100" s="49"/>
      <c r="I100" s="4">
        <v>8</v>
      </c>
      <c r="J100" s="15">
        <f t="shared" si="6"/>
        <v>0</v>
      </c>
      <c r="K100" s="48">
        <f t="shared" si="7"/>
        <v>0</v>
      </c>
    </row>
    <row r="101" spans="1:11" ht="21" customHeight="1">
      <c r="A101" s="13">
        <v>4</v>
      </c>
      <c r="B101" s="13">
        <v>17</v>
      </c>
      <c r="C101" s="1" t="s">
        <v>89</v>
      </c>
      <c r="D101" s="1"/>
      <c r="E101" s="31" t="s">
        <v>15</v>
      </c>
      <c r="F101" s="33">
        <v>28</v>
      </c>
      <c r="G101" s="48"/>
      <c r="H101" s="49"/>
      <c r="I101" s="4">
        <v>8</v>
      </c>
      <c r="J101" s="15">
        <f t="shared" si="6"/>
        <v>0</v>
      </c>
      <c r="K101" s="48">
        <f t="shared" si="7"/>
        <v>0</v>
      </c>
    </row>
    <row r="102" spans="1:11" ht="21" customHeight="1">
      <c r="A102" s="13">
        <v>5</v>
      </c>
      <c r="B102" s="13">
        <v>17</v>
      </c>
      <c r="C102" s="1" t="s">
        <v>92</v>
      </c>
      <c r="D102" s="1"/>
      <c r="E102" s="31" t="s">
        <v>15</v>
      </c>
      <c r="F102" s="33">
        <v>50</v>
      </c>
      <c r="G102" s="48"/>
      <c r="H102" s="49"/>
      <c r="I102" s="4">
        <v>8</v>
      </c>
      <c r="J102" s="15">
        <f t="shared" si="6"/>
        <v>0</v>
      </c>
      <c r="K102" s="48">
        <f t="shared" si="7"/>
        <v>0</v>
      </c>
    </row>
    <row r="103" spans="1:11" ht="12" customHeight="1">
      <c r="A103" s="13">
        <v>6</v>
      </c>
      <c r="B103" s="13">
        <v>17</v>
      </c>
      <c r="C103" s="1" t="s">
        <v>91</v>
      </c>
      <c r="D103" s="1"/>
      <c r="E103" s="31" t="s">
        <v>15</v>
      </c>
      <c r="F103" s="33">
        <v>30</v>
      </c>
      <c r="G103" s="48"/>
      <c r="H103" s="49"/>
      <c r="I103" s="4">
        <v>8</v>
      </c>
      <c r="J103" s="15">
        <f t="shared" si="6"/>
        <v>0</v>
      </c>
      <c r="K103" s="48">
        <f t="shared" si="7"/>
        <v>0</v>
      </c>
    </row>
    <row r="104" spans="1:11" ht="12" customHeight="1">
      <c r="A104" s="13">
        <v>7</v>
      </c>
      <c r="B104" s="13">
        <v>17</v>
      </c>
      <c r="C104" s="9" t="s">
        <v>117</v>
      </c>
      <c r="D104" s="1"/>
      <c r="E104" s="50" t="s">
        <v>15</v>
      </c>
      <c r="F104" s="33">
        <v>80</v>
      </c>
      <c r="G104" s="48"/>
      <c r="H104" s="49"/>
      <c r="I104" s="4">
        <v>8</v>
      </c>
      <c r="J104" s="15">
        <f t="shared" si="6"/>
        <v>0</v>
      </c>
      <c r="K104" s="48">
        <f t="shared" si="7"/>
        <v>0</v>
      </c>
    </row>
    <row r="105" spans="1:11" ht="12" customHeight="1">
      <c r="A105" s="13">
        <v>8</v>
      </c>
      <c r="B105" s="13">
        <v>17</v>
      </c>
      <c r="C105" s="1" t="s">
        <v>90</v>
      </c>
      <c r="D105" s="1"/>
      <c r="E105" s="31" t="s">
        <v>15</v>
      </c>
      <c r="F105" s="33">
        <v>15</v>
      </c>
      <c r="G105" s="48"/>
      <c r="H105" s="49"/>
      <c r="I105" s="4">
        <v>8</v>
      </c>
      <c r="J105" s="15">
        <f t="shared" si="6"/>
        <v>0</v>
      </c>
      <c r="K105" s="48">
        <f t="shared" si="7"/>
        <v>0</v>
      </c>
    </row>
    <row r="106" spans="1:11" ht="12" customHeight="1">
      <c r="A106" s="13"/>
      <c r="B106" s="13"/>
      <c r="C106" s="9"/>
      <c r="D106" s="9"/>
      <c r="E106" s="50"/>
      <c r="F106" s="33"/>
      <c r="G106" s="48"/>
      <c r="H106" s="64">
        <f>SUM(H98:H105)</f>
        <v>0</v>
      </c>
      <c r="I106" s="64"/>
      <c r="J106" s="63"/>
      <c r="K106" s="64">
        <f>SUM(K98:K105)</f>
        <v>0</v>
      </c>
    </row>
    <row r="107" spans="1:11" s="60" customFormat="1" ht="18" customHeight="1">
      <c r="A107" s="59"/>
      <c r="B107" s="129" t="s">
        <v>114</v>
      </c>
      <c r="C107" s="129"/>
      <c r="D107" s="129"/>
      <c r="E107" s="129"/>
      <c r="F107" s="129"/>
      <c r="G107" s="129"/>
      <c r="H107" s="129"/>
      <c r="I107" s="129"/>
      <c r="J107" s="129"/>
      <c r="K107" s="129"/>
    </row>
    <row r="108" spans="1:11" ht="84" customHeight="1">
      <c r="A108" s="13">
        <v>1</v>
      </c>
      <c r="B108" s="13">
        <v>18</v>
      </c>
      <c r="C108" s="1" t="s">
        <v>100</v>
      </c>
      <c r="D108" s="1"/>
      <c r="E108" s="31" t="s">
        <v>82</v>
      </c>
      <c r="F108" s="33">
        <v>70</v>
      </c>
      <c r="G108" s="48"/>
      <c r="H108" s="49"/>
      <c r="I108" s="4">
        <v>8</v>
      </c>
      <c r="J108" s="15">
        <f aca="true" t="shared" si="8" ref="J108:J114">ROUND(G108*1.08,2)</f>
        <v>0</v>
      </c>
      <c r="K108" s="48">
        <f aca="true" t="shared" si="9" ref="K108:K114">ROUND(H108+(H108*0.08),2)</f>
        <v>0</v>
      </c>
    </row>
    <row r="109" spans="1:11" ht="95.25" customHeight="1">
      <c r="A109" s="13">
        <v>2</v>
      </c>
      <c r="B109" s="13">
        <v>18</v>
      </c>
      <c r="C109" s="1" t="s">
        <v>102</v>
      </c>
      <c r="D109" s="1"/>
      <c r="E109" s="31" t="s">
        <v>82</v>
      </c>
      <c r="F109" s="33">
        <v>5</v>
      </c>
      <c r="G109" s="48"/>
      <c r="H109" s="49"/>
      <c r="I109" s="4">
        <v>8</v>
      </c>
      <c r="J109" s="15">
        <f t="shared" si="8"/>
        <v>0</v>
      </c>
      <c r="K109" s="48">
        <f t="shared" si="9"/>
        <v>0</v>
      </c>
    </row>
    <row r="110" spans="1:11" ht="58.5" customHeight="1">
      <c r="A110" s="13">
        <v>3</v>
      </c>
      <c r="B110" s="13">
        <v>18</v>
      </c>
      <c r="C110" s="1" t="s">
        <v>101</v>
      </c>
      <c r="D110" s="1"/>
      <c r="E110" s="31" t="s">
        <v>15</v>
      </c>
      <c r="F110" s="33">
        <v>15</v>
      </c>
      <c r="G110" s="48"/>
      <c r="H110" s="49"/>
      <c r="I110" s="4">
        <v>8</v>
      </c>
      <c r="J110" s="15">
        <f t="shared" si="8"/>
        <v>0</v>
      </c>
      <c r="K110" s="48">
        <f t="shared" si="9"/>
        <v>0</v>
      </c>
    </row>
    <row r="111" spans="1:11" ht="60" customHeight="1">
      <c r="A111" s="13">
        <v>4</v>
      </c>
      <c r="B111" s="13">
        <v>18</v>
      </c>
      <c r="C111" s="9" t="s">
        <v>98</v>
      </c>
      <c r="D111" s="1"/>
      <c r="E111" s="31" t="s">
        <v>82</v>
      </c>
      <c r="F111" s="33">
        <v>220</v>
      </c>
      <c r="G111" s="48"/>
      <c r="H111" s="49"/>
      <c r="I111" s="4">
        <v>8</v>
      </c>
      <c r="J111" s="15">
        <f t="shared" si="8"/>
        <v>0</v>
      </c>
      <c r="K111" s="48">
        <f t="shared" si="9"/>
        <v>0</v>
      </c>
    </row>
    <row r="112" spans="1:11" ht="60.75" customHeight="1">
      <c r="A112" s="13">
        <v>5</v>
      </c>
      <c r="B112" s="13">
        <v>18</v>
      </c>
      <c r="C112" s="9" t="s">
        <v>99</v>
      </c>
      <c r="D112" s="1"/>
      <c r="E112" s="31" t="s">
        <v>82</v>
      </c>
      <c r="F112" s="33">
        <v>250</v>
      </c>
      <c r="G112" s="48"/>
      <c r="H112" s="49"/>
      <c r="I112" s="4">
        <v>8</v>
      </c>
      <c r="J112" s="15">
        <f t="shared" si="8"/>
        <v>0</v>
      </c>
      <c r="K112" s="48">
        <f t="shared" si="9"/>
        <v>0</v>
      </c>
    </row>
    <row r="113" spans="1:11" ht="63" customHeight="1">
      <c r="A113" s="13">
        <v>6</v>
      </c>
      <c r="B113" s="13">
        <v>18</v>
      </c>
      <c r="C113" s="1" t="s">
        <v>96</v>
      </c>
      <c r="D113" s="1"/>
      <c r="E113" s="31" t="s">
        <v>82</v>
      </c>
      <c r="F113" s="33">
        <v>20</v>
      </c>
      <c r="G113" s="48"/>
      <c r="H113" s="49"/>
      <c r="I113" s="4">
        <v>8</v>
      </c>
      <c r="J113" s="15">
        <f t="shared" si="8"/>
        <v>0</v>
      </c>
      <c r="K113" s="48">
        <f t="shared" si="9"/>
        <v>0</v>
      </c>
    </row>
    <row r="114" spans="1:11" ht="46.5" customHeight="1">
      <c r="A114" s="69">
        <v>7</v>
      </c>
      <c r="B114" s="13">
        <v>18</v>
      </c>
      <c r="C114" s="9" t="s">
        <v>97</v>
      </c>
      <c r="D114" s="1"/>
      <c r="E114" s="31" t="s">
        <v>82</v>
      </c>
      <c r="F114" s="33">
        <v>150</v>
      </c>
      <c r="G114" s="48"/>
      <c r="H114" s="49"/>
      <c r="I114" s="4">
        <v>8</v>
      </c>
      <c r="J114" s="15">
        <f t="shared" si="8"/>
        <v>0</v>
      </c>
      <c r="K114" s="48">
        <f t="shared" si="9"/>
        <v>0</v>
      </c>
    </row>
    <row r="115" spans="1:12" ht="12" customHeight="1">
      <c r="A115" s="13"/>
      <c r="B115" s="13"/>
      <c r="C115" s="9"/>
      <c r="D115" s="9"/>
      <c r="E115" s="50"/>
      <c r="F115" s="33"/>
      <c r="G115" s="48"/>
      <c r="H115" s="66">
        <f>SUM(H108:H114)</f>
        <v>0</v>
      </c>
      <c r="I115" s="65"/>
      <c r="J115" s="63"/>
      <c r="K115" s="64">
        <f>SUM(K108:K114)</f>
        <v>0</v>
      </c>
      <c r="L115" s="67"/>
    </row>
    <row r="116" spans="1:11" s="60" customFormat="1" ht="18" customHeight="1">
      <c r="A116" s="59"/>
      <c r="B116" s="129" t="s">
        <v>127</v>
      </c>
      <c r="C116" s="129"/>
      <c r="D116" s="129"/>
      <c r="E116" s="129"/>
      <c r="F116" s="129"/>
      <c r="G116" s="129"/>
      <c r="H116" s="129"/>
      <c r="I116" s="129"/>
      <c r="J116" s="129"/>
      <c r="K116" s="129"/>
    </row>
    <row r="117" spans="1:11" ht="42.75" customHeight="1">
      <c r="A117" s="13">
        <v>1</v>
      </c>
      <c r="B117" s="13">
        <v>19</v>
      </c>
      <c r="C117" s="1" t="s">
        <v>103</v>
      </c>
      <c r="D117" s="1"/>
      <c r="E117" s="31" t="s">
        <v>82</v>
      </c>
      <c r="F117" s="33">
        <v>10</v>
      </c>
      <c r="G117" s="48"/>
      <c r="H117" s="49"/>
      <c r="I117" s="4">
        <v>8</v>
      </c>
      <c r="J117" s="15">
        <f>ROUND(G117*1.08,2)</f>
        <v>0</v>
      </c>
      <c r="K117" s="48">
        <f aca="true" t="shared" si="10" ref="K117:K125">ROUND(H117+(H117*0.08),2)</f>
        <v>0</v>
      </c>
    </row>
    <row r="118" spans="1:11" ht="44.25" customHeight="1">
      <c r="A118" s="13">
        <v>2</v>
      </c>
      <c r="B118" s="13">
        <v>19</v>
      </c>
      <c r="C118" s="1" t="s">
        <v>104</v>
      </c>
      <c r="D118" s="1"/>
      <c r="E118" s="31" t="s">
        <v>82</v>
      </c>
      <c r="F118" s="33">
        <v>10</v>
      </c>
      <c r="G118" s="48"/>
      <c r="H118" s="49"/>
      <c r="I118" s="4">
        <v>8</v>
      </c>
      <c r="J118" s="15">
        <f aca="true" t="shared" si="11" ref="J118:J125">ROUND(G118*1.08,2)</f>
        <v>0</v>
      </c>
      <c r="K118" s="48">
        <f t="shared" si="10"/>
        <v>0</v>
      </c>
    </row>
    <row r="119" spans="1:11" ht="33" customHeight="1">
      <c r="A119" s="13">
        <v>3</v>
      </c>
      <c r="B119" s="13">
        <v>19</v>
      </c>
      <c r="C119" s="1" t="s">
        <v>105</v>
      </c>
      <c r="D119" s="1"/>
      <c r="E119" s="31" t="s">
        <v>82</v>
      </c>
      <c r="F119" s="33">
        <v>10</v>
      </c>
      <c r="G119" s="48"/>
      <c r="H119" s="49"/>
      <c r="I119" s="4">
        <v>8</v>
      </c>
      <c r="J119" s="15">
        <f t="shared" si="11"/>
        <v>0</v>
      </c>
      <c r="K119" s="48">
        <f t="shared" si="10"/>
        <v>0</v>
      </c>
    </row>
    <row r="120" spans="1:11" ht="29.25" customHeight="1">
      <c r="A120" s="13">
        <v>4</v>
      </c>
      <c r="B120" s="13">
        <v>19</v>
      </c>
      <c r="C120" s="1" t="s">
        <v>106</v>
      </c>
      <c r="D120" s="1"/>
      <c r="E120" s="31" t="s">
        <v>82</v>
      </c>
      <c r="F120" s="33">
        <v>10</v>
      </c>
      <c r="G120" s="48"/>
      <c r="H120" s="49"/>
      <c r="I120" s="4">
        <v>8</v>
      </c>
      <c r="J120" s="15">
        <f t="shared" si="11"/>
        <v>0</v>
      </c>
      <c r="K120" s="48">
        <f t="shared" si="10"/>
        <v>0</v>
      </c>
    </row>
    <row r="121" spans="1:11" ht="57" customHeight="1">
      <c r="A121" s="13">
        <v>5</v>
      </c>
      <c r="B121" s="13">
        <v>19</v>
      </c>
      <c r="C121" s="1" t="s">
        <v>107</v>
      </c>
      <c r="D121" s="1"/>
      <c r="E121" s="31" t="s">
        <v>82</v>
      </c>
      <c r="F121" s="33">
        <v>10</v>
      </c>
      <c r="G121" s="48"/>
      <c r="H121" s="49"/>
      <c r="I121" s="4">
        <v>8</v>
      </c>
      <c r="J121" s="15">
        <f t="shared" si="11"/>
        <v>0</v>
      </c>
      <c r="K121" s="48">
        <f t="shared" si="10"/>
        <v>0</v>
      </c>
    </row>
    <row r="122" spans="1:11" ht="58.5" customHeight="1">
      <c r="A122" s="13">
        <v>6</v>
      </c>
      <c r="B122" s="13">
        <v>19</v>
      </c>
      <c r="C122" s="1" t="s">
        <v>108</v>
      </c>
      <c r="D122" s="1"/>
      <c r="E122" s="31" t="s">
        <v>12</v>
      </c>
      <c r="F122" s="33">
        <v>10</v>
      </c>
      <c r="G122" s="48"/>
      <c r="H122" s="49"/>
      <c r="I122" s="4">
        <v>8</v>
      </c>
      <c r="J122" s="15">
        <f t="shared" si="11"/>
        <v>0</v>
      </c>
      <c r="K122" s="48">
        <f t="shared" si="10"/>
        <v>0</v>
      </c>
    </row>
    <row r="123" spans="1:11" ht="37.5" customHeight="1">
      <c r="A123" s="13">
        <v>7</v>
      </c>
      <c r="B123" s="13">
        <v>19</v>
      </c>
      <c r="C123" s="1" t="s">
        <v>109</v>
      </c>
      <c r="D123" s="1"/>
      <c r="E123" s="31" t="s">
        <v>12</v>
      </c>
      <c r="F123" s="33">
        <v>10</v>
      </c>
      <c r="G123" s="48"/>
      <c r="H123" s="49"/>
      <c r="I123" s="4">
        <v>8</v>
      </c>
      <c r="J123" s="15">
        <f t="shared" si="11"/>
        <v>0</v>
      </c>
      <c r="K123" s="48">
        <f t="shared" si="10"/>
        <v>0</v>
      </c>
    </row>
    <row r="124" spans="1:11" ht="42.75" customHeight="1">
      <c r="A124" s="13">
        <v>8</v>
      </c>
      <c r="B124" s="13">
        <v>19</v>
      </c>
      <c r="C124" s="1" t="s">
        <v>110</v>
      </c>
      <c r="D124" s="1"/>
      <c r="E124" s="31" t="s">
        <v>12</v>
      </c>
      <c r="F124" s="33">
        <v>10</v>
      </c>
      <c r="G124" s="48"/>
      <c r="H124" s="49"/>
      <c r="I124" s="4">
        <v>8</v>
      </c>
      <c r="J124" s="15">
        <f t="shared" si="11"/>
        <v>0</v>
      </c>
      <c r="K124" s="48">
        <f t="shared" si="10"/>
        <v>0</v>
      </c>
    </row>
    <row r="125" spans="1:11" ht="36" customHeight="1">
      <c r="A125" s="13">
        <v>9</v>
      </c>
      <c r="B125" s="13">
        <v>19</v>
      </c>
      <c r="C125" s="1" t="s">
        <v>111</v>
      </c>
      <c r="D125" s="1"/>
      <c r="E125" s="31" t="s">
        <v>12</v>
      </c>
      <c r="F125" s="33">
        <v>10</v>
      </c>
      <c r="G125" s="48"/>
      <c r="H125" s="49"/>
      <c r="I125" s="4">
        <v>8</v>
      </c>
      <c r="J125" s="15">
        <f t="shared" si="11"/>
        <v>0</v>
      </c>
      <c r="K125" s="48">
        <f t="shared" si="10"/>
        <v>0</v>
      </c>
    </row>
    <row r="126" spans="1:11" s="67" customFormat="1" ht="12" customHeight="1">
      <c r="A126" s="119"/>
      <c r="B126" s="119"/>
      <c r="C126" s="120" t="s">
        <v>13</v>
      </c>
      <c r="D126" s="120"/>
      <c r="E126" s="121"/>
      <c r="F126" s="122"/>
      <c r="G126" s="70"/>
      <c r="H126" s="70">
        <f>SUM(H117:H125)</f>
        <v>0</v>
      </c>
      <c r="I126" s="70"/>
      <c r="J126" s="71"/>
      <c r="K126" s="70">
        <f>SUM(K117:K125)</f>
        <v>0</v>
      </c>
    </row>
    <row r="127" spans="1:78" s="72" customFormat="1" ht="33.75" customHeight="1">
      <c r="A127" s="125" t="s">
        <v>128</v>
      </c>
      <c r="B127" s="126"/>
      <c r="C127" s="126"/>
      <c r="D127" s="126"/>
      <c r="E127" s="126"/>
      <c r="F127" s="126"/>
      <c r="G127" s="126"/>
      <c r="H127" s="126"/>
      <c r="I127" s="126"/>
      <c r="J127" s="126"/>
      <c r="K127" s="127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</row>
    <row r="128" spans="1:11" s="74" customFormat="1" ht="23.25" customHeight="1">
      <c r="A128" s="88">
        <v>1</v>
      </c>
      <c r="B128" s="88">
        <v>20</v>
      </c>
      <c r="C128" s="89" t="s">
        <v>118</v>
      </c>
      <c r="D128" s="89"/>
      <c r="E128" s="90" t="s">
        <v>82</v>
      </c>
      <c r="F128" s="91">
        <v>450</v>
      </c>
      <c r="G128" s="92"/>
      <c r="H128" s="93"/>
      <c r="I128" s="93">
        <v>8</v>
      </c>
      <c r="J128" s="94"/>
      <c r="K128" s="93"/>
    </row>
    <row r="129" spans="1:11" s="56" customFormat="1" ht="17.25" customHeight="1">
      <c r="A129" s="128" t="s">
        <v>129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</row>
    <row r="130" spans="1:64" ht="51" customHeight="1">
      <c r="A130" s="78">
        <v>1</v>
      </c>
      <c r="B130" s="78">
        <v>21</v>
      </c>
      <c r="C130" s="81" t="s">
        <v>135</v>
      </c>
      <c r="D130" s="78"/>
      <c r="E130" s="78" t="s">
        <v>15</v>
      </c>
      <c r="F130" s="80">
        <v>2</v>
      </c>
      <c r="G130" s="76"/>
      <c r="H130" s="79"/>
      <c r="I130" s="78">
        <v>8</v>
      </c>
      <c r="J130" s="77"/>
      <c r="K130" s="76">
        <f aca="true" t="shared" si="12" ref="K130:K161">ROUND(H130+(H130*0.08),2)</f>
        <v>0</v>
      </c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</row>
    <row r="131" spans="1:64" ht="12.75" customHeight="1">
      <c r="A131" s="78">
        <v>2</v>
      </c>
      <c r="B131" s="78">
        <v>21</v>
      </c>
      <c r="C131" s="81" t="s">
        <v>134</v>
      </c>
      <c r="D131" s="78"/>
      <c r="E131" s="78" t="s">
        <v>15</v>
      </c>
      <c r="F131" s="80">
        <v>2</v>
      </c>
      <c r="G131" s="76"/>
      <c r="H131" s="79"/>
      <c r="I131" s="78">
        <v>8</v>
      </c>
      <c r="J131" s="77"/>
      <c r="K131" s="76">
        <f t="shared" si="12"/>
        <v>0</v>
      </c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</row>
    <row r="132" spans="1:64" ht="12.75" customHeight="1">
      <c r="A132" s="78">
        <v>3</v>
      </c>
      <c r="B132" s="78">
        <v>21</v>
      </c>
      <c r="C132" s="81" t="s">
        <v>133</v>
      </c>
      <c r="D132" s="78"/>
      <c r="E132" s="78" t="s">
        <v>15</v>
      </c>
      <c r="F132" s="80">
        <v>4</v>
      </c>
      <c r="G132" s="76"/>
      <c r="H132" s="79"/>
      <c r="I132" s="78">
        <v>8</v>
      </c>
      <c r="J132" s="77"/>
      <c r="K132" s="76">
        <f t="shared" si="12"/>
        <v>0</v>
      </c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</row>
    <row r="133" spans="1:64" ht="12.75" customHeight="1">
      <c r="A133" s="78">
        <v>4</v>
      </c>
      <c r="B133" s="78">
        <v>21</v>
      </c>
      <c r="C133" s="81" t="s">
        <v>132</v>
      </c>
      <c r="D133" s="78"/>
      <c r="E133" s="78" t="s">
        <v>15</v>
      </c>
      <c r="F133" s="80">
        <v>4</v>
      </c>
      <c r="G133" s="76"/>
      <c r="H133" s="79"/>
      <c r="I133" s="78">
        <v>8</v>
      </c>
      <c r="J133" s="77"/>
      <c r="K133" s="76">
        <f t="shared" si="12"/>
        <v>0</v>
      </c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</row>
    <row r="134" spans="1:64" ht="12.75" customHeight="1">
      <c r="A134" s="78">
        <v>5</v>
      </c>
      <c r="B134" s="78">
        <v>21</v>
      </c>
      <c r="C134" s="81" t="s">
        <v>131</v>
      </c>
      <c r="D134" s="78"/>
      <c r="E134" s="78" t="s">
        <v>15</v>
      </c>
      <c r="F134" s="80">
        <v>8</v>
      </c>
      <c r="G134" s="76"/>
      <c r="H134" s="79"/>
      <c r="I134" s="78">
        <v>8</v>
      </c>
      <c r="J134" s="77"/>
      <c r="K134" s="76">
        <f t="shared" si="12"/>
        <v>0</v>
      </c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</row>
    <row r="135" spans="1:64" ht="12.75" customHeight="1">
      <c r="A135" s="78">
        <v>6</v>
      </c>
      <c r="B135" s="78">
        <v>21</v>
      </c>
      <c r="C135" s="81" t="s">
        <v>130</v>
      </c>
      <c r="D135" s="78"/>
      <c r="E135" s="78" t="s">
        <v>15</v>
      </c>
      <c r="F135" s="80">
        <v>15</v>
      </c>
      <c r="G135" s="76"/>
      <c r="H135" s="79"/>
      <c r="I135" s="78">
        <v>8</v>
      </c>
      <c r="J135" s="77"/>
      <c r="K135" s="76">
        <f t="shared" si="12"/>
        <v>0</v>
      </c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</row>
    <row r="136" spans="1:64" ht="12.75" customHeight="1">
      <c r="A136" s="78">
        <v>7</v>
      </c>
      <c r="B136" s="78">
        <v>21</v>
      </c>
      <c r="C136" s="81" t="s">
        <v>137</v>
      </c>
      <c r="D136" s="78"/>
      <c r="E136" s="78" t="s">
        <v>49</v>
      </c>
      <c r="F136" s="80">
        <v>600</v>
      </c>
      <c r="G136" s="76"/>
      <c r="H136" s="79"/>
      <c r="I136" s="78">
        <v>8</v>
      </c>
      <c r="J136" s="77"/>
      <c r="K136" s="76">
        <f t="shared" si="12"/>
        <v>0</v>
      </c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</row>
    <row r="137" spans="1:64" ht="12.75" customHeight="1">
      <c r="A137" s="78">
        <v>8</v>
      </c>
      <c r="B137" s="78">
        <v>21</v>
      </c>
      <c r="C137" s="81" t="s">
        <v>136</v>
      </c>
      <c r="D137" s="78"/>
      <c r="E137" s="78" t="s">
        <v>15</v>
      </c>
      <c r="F137" s="80">
        <v>15</v>
      </c>
      <c r="G137" s="76"/>
      <c r="H137" s="79"/>
      <c r="I137" s="78">
        <v>8</v>
      </c>
      <c r="J137" s="77"/>
      <c r="K137" s="76">
        <f t="shared" si="12"/>
        <v>0</v>
      </c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</row>
    <row r="138" spans="1:64" ht="12.75" customHeight="1">
      <c r="A138" s="78">
        <v>9</v>
      </c>
      <c r="B138" s="78">
        <v>21</v>
      </c>
      <c r="C138" s="81" t="s">
        <v>138</v>
      </c>
      <c r="D138" s="78"/>
      <c r="E138" s="78" t="s">
        <v>15</v>
      </c>
      <c r="F138" s="80">
        <v>10</v>
      </c>
      <c r="G138" s="76"/>
      <c r="H138" s="79"/>
      <c r="I138" s="78">
        <v>8</v>
      </c>
      <c r="J138" s="77"/>
      <c r="K138" s="76">
        <f t="shared" si="12"/>
        <v>0</v>
      </c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</row>
    <row r="139" spans="1:64" ht="12.75" customHeight="1">
      <c r="A139" s="78">
        <v>10</v>
      </c>
      <c r="B139" s="78">
        <v>21</v>
      </c>
      <c r="C139" s="81" t="s">
        <v>139</v>
      </c>
      <c r="D139" s="78"/>
      <c r="E139" s="78" t="s">
        <v>15</v>
      </c>
      <c r="F139" s="80">
        <v>20</v>
      </c>
      <c r="G139" s="76"/>
      <c r="H139" s="79"/>
      <c r="I139" s="78">
        <v>8</v>
      </c>
      <c r="J139" s="77"/>
      <c r="K139" s="76">
        <f t="shared" si="12"/>
        <v>0</v>
      </c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</row>
    <row r="140" spans="1:64" ht="12.75" customHeight="1">
      <c r="A140" s="78">
        <v>11</v>
      </c>
      <c r="B140" s="78">
        <v>21</v>
      </c>
      <c r="C140" s="81" t="s">
        <v>141</v>
      </c>
      <c r="D140" s="78"/>
      <c r="E140" s="78" t="s">
        <v>15</v>
      </c>
      <c r="F140" s="80">
        <v>55</v>
      </c>
      <c r="G140" s="76"/>
      <c r="H140" s="79"/>
      <c r="I140" s="78">
        <v>8</v>
      </c>
      <c r="J140" s="77"/>
      <c r="K140" s="76">
        <f t="shared" si="12"/>
        <v>0</v>
      </c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</row>
    <row r="141" spans="1:64" ht="12.75" customHeight="1">
      <c r="A141" s="78">
        <v>12</v>
      </c>
      <c r="B141" s="78">
        <v>21</v>
      </c>
      <c r="C141" s="81" t="s">
        <v>140</v>
      </c>
      <c r="D141" s="78"/>
      <c r="E141" s="78" t="s">
        <v>15</v>
      </c>
      <c r="F141" s="80">
        <v>30</v>
      </c>
      <c r="G141" s="76"/>
      <c r="H141" s="79"/>
      <c r="I141" s="78">
        <v>8</v>
      </c>
      <c r="J141" s="77"/>
      <c r="K141" s="76">
        <f t="shared" si="12"/>
        <v>0</v>
      </c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</row>
    <row r="142" spans="1:64" ht="12.75" customHeight="1">
      <c r="A142" s="78">
        <v>13</v>
      </c>
      <c r="B142" s="78">
        <v>21</v>
      </c>
      <c r="C142" s="81" t="s">
        <v>143</v>
      </c>
      <c r="D142" s="78"/>
      <c r="E142" s="78" t="s">
        <v>15</v>
      </c>
      <c r="F142" s="80">
        <v>5</v>
      </c>
      <c r="G142" s="76"/>
      <c r="H142" s="79"/>
      <c r="I142" s="78">
        <v>8</v>
      </c>
      <c r="J142" s="77"/>
      <c r="K142" s="76">
        <f t="shared" si="12"/>
        <v>0</v>
      </c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</row>
    <row r="143" spans="1:64" ht="12.75" customHeight="1">
      <c r="A143" s="78">
        <v>14</v>
      </c>
      <c r="B143" s="78">
        <v>21</v>
      </c>
      <c r="C143" s="81" t="s">
        <v>142</v>
      </c>
      <c r="D143" s="78"/>
      <c r="E143" s="78" t="s">
        <v>15</v>
      </c>
      <c r="F143" s="80">
        <v>5</v>
      </c>
      <c r="G143" s="76"/>
      <c r="H143" s="79"/>
      <c r="I143" s="78">
        <v>8</v>
      </c>
      <c r="J143" s="77"/>
      <c r="K143" s="76">
        <f t="shared" si="12"/>
        <v>0</v>
      </c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</row>
    <row r="144" spans="1:64" ht="12.75" customHeight="1">
      <c r="A144" s="78">
        <v>15</v>
      </c>
      <c r="B144" s="78">
        <v>21</v>
      </c>
      <c r="C144" s="81" t="s">
        <v>146</v>
      </c>
      <c r="D144" s="78"/>
      <c r="E144" s="78" t="s">
        <v>15</v>
      </c>
      <c r="F144" s="80">
        <v>5</v>
      </c>
      <c r="G144" s="76"/>
      <c r="H144" s="79"/>
      <c r="I144" s="78">
        <v>8</v>
      </c>
      <c r="J144" s="77"/>
      <c r="K144" s="76">
        <f t="shared" si="12"/>
        <v>0</v>
      </c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</row>
    <row r="145" spans="1:11" s="75" customFormat="1" ht="12.75" customHeight="1">
      <c r="A145" s="78">
        <v>16</v>
      </c>
      <c r="B145" s="78">
        <v>21</v>
      </c>
      <c r="C145" s="81" t="s">
        <v>145</v>
      </c>
      <c r="D145" s="78"/>
      <c r="E145" s="78" t="s">
        <v>15</v>
      </c>
      <c r="F145" s="80">
        <v>30</v>
      </c>
      <c r="G145" s="76"/>
      <c r="H145" s="79"/>
      <c r="I145" s="78">
        <v>8</v>
      </c>
      <c r="J145" s="77"/>
      <c r="K145" s="76">
        <f t="shared" si="12"/>
        <v>0</v>
      </c>
    </row>
    <row r="146" spans="1:64" ht="12.75" customHeight="1">
      <c r="A146" s="78">
        <v>17</v>
      </c>
      <c r="B146" s="78">
        <v>21</v>
      </c>
      <c r="C146" s="81" t="s">
        <v>144</v>
      </c>
      <c r="D146" s="78"/>
      <c r="E146" s="78" t="s">
        <v>15</v>
      </c>
      <c r="F146" s="80">
        <v>3</v>
      </c>
      <c r="G146" s="76"/>
      <c r="H146" s="79"/>
      <c r="I146" s="78">
        <v>8</v>
      </c>
      <c r="J146" s="77"/>
      <c r="K146" s="76">
        <f t="shared" si="12"/>
        <v>0</v>
      </c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</row>
    <row r="147" spans="1:64" ht="12.75" customHeight="1">
      <c r="A147" s="78">
        <v>18</v>
      </c>
      <c r="B147" s="78">
        <v>21</v>
      </c>
      <c r="C147" s="78" t="s">
        <v>285</v>
      </c>
      <c r="D147" s="78"/>
      <c r="E147" s="78" t="s">
        <v>15</v>
      </c>
      <c r="F147" s="80">
        <v>50</v>
      </c>
      <c r="G147" s="76"/>
      <c r="H147" s="79"/>
      <c r="I147" s="78">
        <v>8</v>
      </c>
      <c r="J147" s="77"/>
      <c r="K147" s="76">
        <f t="shared" si="12"/>
        <v>0</v>
      </c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</row>
    <row r="148" spans="1:64" ht="12.75" customHeight="1">
      <c r="A148" s="78">
        <v>19</v>
      </c>
      <c r="B148" s="78">
        <v>21</v>
      </c>
      <c r="C148" s="78" t="s">
        <v>286</v>
      </c>
      <c r="D148" s="78"/>
      <c r="E148" s="78" t="s">
        <v>15</v>
      </c>
      <c r="F148" s="80">
        <v>80</v>
      </c>
      <c r="G148" s="76"/>
      <c r="H148" s="79"/>
      <c r="I148" s="78">
        <v>8</v>
      </c>
      <c r="J148" s="77"/>
      <c r="K148" s="76">
        <f t="shared" si="12"/>
        <v>0</v>
      </c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</row>
    <row r="149" spans="1:64" ht="12.75" customHeight="1">
      <c r="A149" s="78">
        <v>20</v>
      </c>
      <c r="B149" s="78">
        <v>21</v>
      </c>
      <c r="C149" s="81" t="s">
        <v>147</v>
      </c>
      <c r="D149" s="78"/>
      <c r="E149" s="78" t="s">
        <v>15</v>
      </c>
      <c r="F149" s="80">
        <v>30</v>
      </c>
      <c r="G149" s="76"/>
      <c r="H149" s="79"/>
      <c r="I149" s="78">
        <v>8</v>
      </c>
      <c r="J149" s="77"/>
      <c r="K149" s="76">
        <f t="shared" si="12"/>
        <v>0</v>
      </c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</row>
    <row r="150" spans="1:64" ht="12.75" customHeight="1">
      <c r="A150" s="78">
        <v>21</v>
      </c>
      <c r="B150" s="78">
        <v>21</v>
      </c>
      <c r="C150" s="81" t="s">
        <v>148</v>
      </c>
      <c r="D150" s="78"/>
      <c r="E150" s="78" t="s">
        <v>15</v>
      </c>
      <c r="F150" s="80">
        <v>85</v>
      </c>
      <c r="G150" s="76"/>
      <c r="H150" s="79"/>
      <c r="I150" s="78">
        <v>8</v>
      </c>
      <c r="J150" s="77"/>
      <c r="K150" s="76">
        <f t="shared" si="12"/>
        <v>0</v>
      </c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</row>
    <row r="151" spans="1:64" ht="12.75" customHeight="1">
      <c r="A151" s="78">
        <v>22</v>
      </c>
      <c r="B151" s="78">
        <v>21</v>
      </c>
      <c r="C151" s="81" t="s">
        <v>149</v>
      </c>
      <c r="D151" s="78"/>
      <c r="E151" s="78" t="s">
        <v>15</v>
      </c>
      <c r="F151" s="80">
        <v>10</v>
      </c>
      <c r="G151" s="76"/>
      <c r="H151" s="79"/>
      <c r="I151" s="78">
        <v>8</v>
      </c>
      <c r="J151" s="77"/>
      <c r="K151" s="76">
        <f t="shared" si="12"/>
        <v>0</v>
      </c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</row>
    <row r="152" spans="1:64" ht="12.75" customHeight="1">
      <c r="A152" s="78">
        <v>23</v>
      </c>
      <c r="B152" s="78">
        <v>21</v>
      </c>
      <c r="C152" s="81" t="s">
        <v>152</v>
      </c>
      <c r="D152" s="78"/>
      <c r="E152" s="78" t="s">
        <v>15</v>
      </c>
      <c r="F152" s="80">
        <v>15</v>
      </c>
      <c r="G152" s="76"/>
      <c r="H152" s="79"/>
      <c r="I152" s="78">
        <v>8</v>
      </c>
      <c r="J152" s="77"/>
      <c r="K152" s="76">
        <f t="shared" si="12"/>
        <v>0</v>
      </c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</row>
    <row r="153" spans="1:64" ht="12.75" customHeight="1">
      <c r="A153" s="78">
        <v>24</v>
      </c>
      <c r="B153" s="78">
        <v>21</v>
      </c>
      <c r="C153" s="81" t="s">
        <v>151</v>
      </c>
      <c r="D153" s="78"/>
      <c r="E153" s="78" t="s">
        <v>15</v>
      </c>
      <c r="F153" s="80">
        <v>5</v>
      </c>
      <c r="G153" s="76"/>
      <c r="H153" s="79"/>
      <c r="I153" s="78">
        <v>8</v>
      </c>
      <c r="J153" s="77"/>
      <c r="K153" s="76">
        <f t="shared" si="12"/>
        <v>0</v>
      </c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</row>
    <row r="154" spans="1:64" ht="12.75" customHeight="1">
      <c r="A154" s="78">
        <v>25</v>
      </c>
      <c r="B154" s="78">
        <v>21</v>
      </c>
      <c r="C154" s="81" t="s">
        <v>150</v>
      </c>
      <c r="D154" s="78"/>
      <c r="E154" s="78" t="s">
        <v>15</v>
      </c>
      <c r="F154" s="80">
        <v>80</v>
      </c>
      <c r="G154" s="76"/>
      <c r="H154" s="79"/>
      <c r="I154" s="78">
        <v>8</v>
      </c>
      <c r="J154" s="77"/>
      <c r="K154" s="76">
        <f t="shared" si="12"/>
        <v>0</v>
      </c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</row>
    <row r="155" spans="1:64" ht="12.75" customHeight="1">
      <c r="A155" s="78">
        <v>26</v>
      </c>
      <c r="B155" s="78">
        <v>21</v>
      </c>
      <c r="C155" s="81" t="s">
        <v>161</v>
      </c>
      <c r="D155" s="78"/>
      <c r="E155" s="78" t="s">
        <v>49</v>
      </c>
      <c r="F155" s="80">
        <v>1200</v>
      </c>
      <c r="G155" s="76"/>
      <c r="H155" s="79"/>
      <c r="I155" s="78">
        <v>8</v>
      </c>
      <c r="J155" s="77"/>
      <c r="K155" s="76">
        <f t="shared" si="12"/>
        <v>0</v>
      </c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</row>
    <row r="156" spans="1:64" s="74" customFormat="1" ht="12.75" customHeight="1">
      <c r="A156" s="78">
        <v>27</v>
      </c>
      <c r="B156" s="78">
        <v>21</v>
      </c>
      <c r="C156" s="85" t="s">
        <v>160</v>
      </c>
      <c r="D156" s="85"/>
      <c r="E156" s="85" t="s">
        <v>56</v>
      </c>
      <c r="F156" s="87">
        <v>120</v>
      </c>
      <c r="G156" s="83"/>
      <c r="H156" s="86"/>
      <c r="I156" s="85">
        <v>8</v>
      </c>
      <c r="J156" s="84"/>
      <c r="K156" s="83">
        <f t="shared" si="12"/>
        <v>0</v>
      </c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</row>
    <row r="157" spans="1:64" ht="12.75" customHeight="1">
      <c r="A157" s="78">
        <v>28</v>
      </c>
      <c r="B157" s="78">
        <v>21</v>
      </c>
      <c r="C157" s="81" t="s">
        <v>159</v>
      </c>
      <c r="D157" s="78"/>
      <c r="E157" s="78" t="s">
        <v>56</v>
      </c>
      <c r="F157" s="80">
        <v>300</v>
      </c>
      <c r="G157" s="76"/>
      <c r="H157" s="79"/>
      <c r="I157" s="78">
        <v>8</v>
      </c>
      <c r="J157" s="77"/>
      <c r="K157" s="76">
        <f t="shared" si="12"/>
        <v>0</v>
      </c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</row>
    <row r="158" spans="1:64" ht="12.75" customHeight="1">
      <c r="A158" s="78">
        <v>29</v>
      </c>
      <c r="B158" s="78">
        <v>21</v>
      </c>
      <c r="C158" s="78" t="s">
        <v>158</v>
      </c>
      <c r="D158" s="78"/>
      <c r="E158" s="78" t="s">
        <v>49</v>
      </c>
      <c r="F158" s="80">
        <v>150</v>
      </c>
      <c r="G158" s="76"/>
      <c r="H158" s="79"/>
      <c r="I158" s="78">
        <v>8</v>
      </c>
      <c r="J158" s="77"/>
      <c r="K158" s="76">
        <f t="shared" si="12"/>
        <v>0</v>
      </c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</row>
    <row r="159" spans="1:64" ht="12.75" customHeight="1">
      <c r="A159" s="78">
        <v>30</v>
      </c>
      <c r="B159" s="78">
        <v>21</v>
      </c>
      <c r="C159" s="78" t="s">
        <v>157</v>
      </c>
      <c r="D159" s="78"/>
      <c r="E159" s="78" t="s">
        <v>49</v>
      </c>
      <c r="F159" s="80">
        <v>14000</v>
      </c>
      <c r="G159" s="76"/>
      <c r="H159" s="79"/>
      <c r="I159" s="78">
        <v>8</v>
      </c>
      <c r="J159" s="77"/>
      <c r="K159" s="76">
        <f t="shared" si="12"/>
        <v>0</v>
      </c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</row>
    <row r="160" spans="1:64" s="74" customFormat="1" ht="12.75" customHeight="1">
      <c r="A160" s="78">
        <v>31</v>
      </c>
      <c r="B160" s="78">
        <v>21</v>
      </c>
      <c r="C160" s="85" t="s">
        <v>156</v>
      </c>
      <c r="D160" s="85"/>
      <c r="E160" s="85" t="s">
        <v>56</v>
      </c>
      <c r="F160" s="87">
        <v>1200</v>
      </c>
      <c r="G160" s="83"/>
      <c r="H160" s="86"/>
      <c r="I160" s="85">
        <v>8</v>
      </c>
      <c r="J160" s="84"/>
      <c r="K160" s="83">
        <f t="shared" si="12"/>
        <v>0</v>
      </c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</row>
    <row r="161" spans="1:64" ht="12.75" customHeight="1">
      <c r="A161" s="78">
        <v>32</v>
      </c>
      <c r="B161" s="78">
        <v>21</v>
      </c>
      <c r="C161" s="81" t="s">
        <v>155</v>
      </c>
      <c r="D161" s="78"/>
      <c r="E161" s="78" t="s">
        <v>49</v>
      </c>
      <c r="F161" s="80">
        <v>1500</v>
      </c>
      <c r="G161" s="76"/>
      <c r="H161" s="79"/>
      <c r="I161" s="78">
        <v>8</v>
      </c>
      <c r="J161" s="77"/>
      <c r="K161" s="76">
        <f t="shared" si="12"/>
        <v>0</v>
      </c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</row>
    <row r="162" spans="1:64" ht="12.75" customHeight="1">
      <c r="A162" s="78">
        <v>33</v>
      </c>
      <c r="B162" s="78">
        <v>21</v>
      </c>
      <c r="C162" s="81" t="s">
        <v>154</v>
      </c>
      <c r="D162" s="78"/>
      <c r="E162" s="78" t="s">
        <v>15</v>
      </c>
      <c r="F162" s="80">
        <v>4</v>
      </c>
      <c r="G162" s="76"/>
      <c r="H162" s="79"/>
      <c r="I162" s="78">
        <v>8</v>
      </c>
      <c r="J162" s="77"/>
      <c r="K162" s="76">
        <f aca="true" t="shared" si="13" ref="K162:K193">ROUND(H162+(H162*0.08),2)</f>
        <v>0</v>
      </c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</row>
    <row r="163" spans="1:64" ht="12.75" customHeight="1">
      <c r="A163" s="78">
        <v>34</v>
      </c>
      <c r="B163" s="78">
        <v>21</v>
      </c>
      <c r="C163" s="81" t="s">
        <v>153</v>
      </c>
      <c r="D163" s="78"/>
      <c r="E163" s="78" t="s">
        <v>49</v>
      </c>
      <c r="F163" s="80">
        <v>50</v>
      </c>
      <c r="G163" s="76"/>
      <c r="H163" s="79"/>
      <c r="I163" s="78">
        <v>8</v>
      </c>
      <c r="J163" s="77"/>
      <c r="K163" s="76">
        <f t="shared" si="13"/>
        <v>0</v>
      </c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</row>
    <row r="164" spans="1:64" ht="12.75" customHeight="1">
      <c r="A164" s="78">
        <v>35</v>
      </c>
      <c r="B164" s="78">
        <v>21</v>
      </c>
      <c r="C164" s="81" t="s">
        <v>163</v>
      </c>
      <c r="D164" s="78"/>
      <c r="E164" s="78" t="s">
        <v>15</v>
      </c>
      <c r="F164" s="80">
        <v>4</v>
      </c>
      <c r="G164" s="76"/>
      <c r="H164" s="79"/>
      <c r="I164" s="78">
        <v>8</v>
      </c>
      <c r="J164" s="77"/>
      <c r="K164" s="76">
        <f t="shared" si="13"/>
        <v>0</v>
      </c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</row>
    <row r="165" spans="1:64" ht="12.75" customHeight="1">
      <c r="A165" s="78">
        <v>36</v>
      </c>
      <c r="B165" s="78">
        <v>21</v>
      </c>
      <c r="C165" s="81" t="s">
        <v>162</v>
      </c>
      <c r="D165" s="78"/>
      <c r="E165" s="78" t="s">
        <v>15</v>
      </c>
      <c r="F165" s="80">
        <v>3</v>
      </c>
      <c r="G165" s="76"/>
      <c r="H165" s="79"/>
      <c r="I165" s="78">
        <v>8</v>
      </c>
      <c r="J165" s="77"/>
      <c r="K165" s="76">
        <f t="shared" si="13"/>
        <v>0</v>
      </c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</row>
    <row r="166" spans="1:64" ht="12.75" customHeight="1">
      <c r="A166" s="78">
        <v>37</v>
      </c>
      <c r="B166" s="78">
        <v>21</v>
      </c>
      <c r="C166" s="81" t="s">
        <v>166</v>
      </c>
      <c r="D166" s="78"/>
      <c r="E166" s="78" t="s">
        <v>15</v>
      </c>
      <c r="F166" s="80">
        <v>85</v>
      </c>
      <c r="G166" s="76"/>
      <c r="H166" s="79"/>
      <c r="I166" s="78">
        <v>8</v>
      </c>
      <c r="J166" s="77"/>
      <c r="K166" s="76">
        <f t="shared" si="13"/>
        <v>0</v>
      </c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</row>
    <row r="167" spans="1:64" ht="12.75" customHeight="1">
      <c r="A167" s="78">
        <v>38</v>
      </c>
      <c r="B167" s="78">
        <v>21</v>
      </c>
      <c r="C167" s="81" t="s">
        <v>165</v>
      </c>
      <c r="D167" s="78"/>
      <c r="E167" s="78" t="s">
        <v>15</v>
      </c>
      <c r="F167" s="80">
        <v>680</v>
      </c>
      <c r="G167" s="76"/>
      <c r="H167" s="79"/>
      <c r="I167" s="78">
        <v>8</v>
      </c>
      <c r="J167" s="77"/>
      <c r="K167" s="76">
        <f t="shared" si="13"/>
        <v>0</v>
      </c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  <c r="AJ167" s="75"/>
      <c r="AK167" s="75"/>
      <c r="AL167" s="75"/>
      <c r="AM167" s="75"/>
      <c r="AN167" s="75"/>
      <c r="AO167" s="75"/>
      <c r="AP167" s="75"/>
      <c r="AQ167" s="75"/>
      <c r="AR167" s="75"/>
      <c r="AS167" s="75"/>
      <c r="AT167" s="75"/>
      <c r="AU167" s="75"/>
      <c r="AV167" s="75"/>
      <c r="AW167" s="75"/>
      <c r="AX167" s="75"/>
      <c r="AY167" s="75"/>
      <c r="AZ167" s="75"/>
      <c r="BA167" s="75"/>
      <c r="BB167" s="75"/>
      <c r="BC167" s="75"/>
      <c r="BD167" s="75"/>
      <c r="BE167" s="75"/>
      <c r="BF167" s="75"/>
      <c r="BG167" s="75"/>
      <c r="BH167" s="75"/>
      <c r="BI167" s="75"/>
      <c r="BJ167" s="75"/>
      <c r="BK167" s="75"/>
      <c r="BL167" s="75"/>
    </row>
    <row r="168" spans="1:64" s="74" customFormat="1" ht="12.75" customHeight="1">
      <c r="A168" s="78">
        <v>39</v>
      </c>
      <c r="B168" s="78">
        <v>21</v>
      </c>
      <c r="C168" s="85" t="s">
        <v>164</v>
      </c>
      <c r="D168" s="85"/>
      <c r="E168" s="85" t="s">
        <v>15</v>
      </c>
      <c r="F168" s="87">
        <v>2</v>
      </c>
      <c r="G168" s="83"/>
      <c r="H168" s="86"/>
      <c r="I168" s="85">
        <v>8</v>
      </c>
      <c r="J168" s="84"/>
      <c r="K168" s="83">
        <f t="shared" si="13"/>
        <v>0</v>
      </c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</row>
    <row r="169" spans="1:64" ht="12.75" customHeight="1">
      <c r="A169" s="78">
        <v>40</v>
      </c>
      <c r="B169" s="78">
        <v>21</v>
      </c>
      <c r="C169" s="81" t="s">
        <v>169</v>
      </c>
      <c r="D169" s="78"/>
      <c r="E169" s="78" t="s">
        <v>15</v>
      </c>
      <c r="F169" s="80">
        <v>10</v>
      </c>
      <c r="G169" s="76"/>
      <c r="H169" s="79"/>
      <c r="I169" s="78">
        <v>8</v>
      </c>
      <c r="J169" s="77"/>
      <c r="K169" s="76">
        <f t="shared" si="13"/>
        <v>0</v>
      </c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  <c r="AJ169" s="75"/>
      <c r="AK169" s="75"/>
      <c r="AL169" s="75"/>
      <c r="AM169" s="75"/>
      <c r="AN169" s="75"/>
      <c r="AO169" s="75"/>
      <c r="AP169" s="75"/>
      <c r="AQ169" s="75"/>
      <c r="AR169" s="75"/>
      <c r="AS169" s="75"/>
      <c r="AT169" s="75"/>
      <c r="AU169" s="75"/>
      <c r="AV169" s="75"/>
      <c r="AW169" s="75"/>
      <c r="AX169" s="75"/>
      <c r="AY169" s="75"/>
      <c r="AZ169" s="75"/>
      <c r="BA169" s="75"/>
      <c r="BB169" s="75"/>
      <c r="BC169" s="75"/>
      <c r="BD169" s="75"/>
      <c r="BE169" s="75"/>
      <c r="BF169" s="75"/>
      <c r="BG169" s="75"/>
      <c r="BH169" s="75"/>
      <c r="BI169" s="75"/>
      <c r="BJ169" s="75"/>
      <c r="BK169" s="75"/>
      <c r="BL169" s="75"/>
    </row>
    <row r="170" spans="1:64" ht="12.75" customHeight="1">
      <c r="A170" s="78">
        <v>41</v>
      </c>
      <c r="B170" s="78">
        <v>21</v>
      </c>
      <c r="C170" s="81" t="s">
        <v>168</v>
      </c>
      <c r="D170" s="78"/>
      <c r="E170" s="78" t="s">
        <v>15</v>
      </c>
      <c r="F170" s="80">
        <v>10</v>
      </c>
      <c r="G170" s="76"/>
      <c r="H170" s="79"/>
      <c r="I170" s="78">
        <v>8</v>
      </c>
      <c r="J170" s="77"/>
      <c r="K170" s="76">
        <f t="shared" si="13"/>
        <v>0</v>
      </c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  <c r="AJ170" s="75"/>
      <c r="AK170" s="75"/>
      <c r="AL170" s="75"/>
      <c r="AM170" s="75"/>
      <c r="AN170" s="75"/>
      <c r="AO170" s="75"/>
      <c r="AP170" s="75"/>
      <c r="AQ170" s="75"/>
      <c r="AR170" s="75"/>
      <c r="AS170" s="75"/>
      <c r="AT170" s="75"/>
      <c r="AU170" s="75"/>
      <c r="AV170" s="75"/>
      <c r="AW170" s="75"/>
      <c r="AX170" s="75"/>
      <c r="AY170" s="75"/>
      <c r="AZ170" s="75"/>
      <c r="BA170" s="75"/>
      <c r="BB170" s="75"/>
      <c r="BC170" s="75"/>
      <c r="BD170" s="75"/>
      <c r="BE170" s="75"/>
      <c r="BF170" s="75"/>
      <c r="BG170" s="75"/>
      <c r="BH170" s="75"/>
      <c r="BI170" s="75"/>
      <c r="BJ170" s="75"/>
      <c r="BK170" s="75"/>
      <c r="BL170" s="75"/>
    </row>
    <row r="171" spans="1:64" ht="12.75" customHeight="1">
      <c r="A171" s="78">
        <v>42</v>
      </c>
      <c r="B171" s="78">
        <v>21</v>
      </c>
      <c r="C171" s="81" t="s">
        <v>167</v>
      </c>
      <c r="D171" s="78"/>
      <c r="E171" s="78" t="s">
        <v>15</v>
      </c>
      <c r="F171" s="80">
        <v>35</v>
      </c>
      <c r="G171" s="76"/>
      <c r="H171" s="79"/>
      <c r="I171" s="78">
        <v>8</v>
      </c>
      <c r="J171" s="77"/>
      <c r="K171" s="76">
        <f t="shared" si="13"/>
        <v>0</v>
      </c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  <c r="AJ171" s="75"/>
      <c r="AK171" s="75"/>
      <c r="AL171" s="75"/>
      <c r="AM171" s="75"/>
      <c r="AN171" s="75"/>
      <c r="AO171" s="75"/>
      <c r="AP171" s="75"/>
      <c r="AQ171" s="75"/>
      <c r="AR171" s="75"/>
      <c r="AS171" s="75"/>
      <c r="AT171" s="75"/>
      <c r="AU171" s="75"/>
      <c r="AV171" s="75"/>
      <c r="AW171" s="75"/>
      <c r="AX171" s="75"/>
      <c r="AY171" s="75"/>
      <c r="AZ171" s="75"/>
      <c r="BA171" s="75"/>
      <c r="BB171" s="75"/>
      <c r="BC171" s="75"/>
      <c r="BD171" s="75"/>
      <c r="BE171" s="75"/>
      <c r="BF171" s="75"/>
      <c r="BG171" s="75"/>
      <c r="BH171" s="75"/>
      <c r="BI171" s="75"/>
      <c r="BJ171" s="75"/>
      <c r="BK171" s="75"/>
      <c r="BL171" s="75"/>
    </row>
    <row r="172" spans="1:64" ht="12.75" customHeight="1">
      <c r="A172" s="78">
        <v>43</v>
      </c>
      <c r="B172" s="78">
        <v>21</v>
      </c>
      <c r="C172" s="81" t="s">
        <v>170</v>
      </c>
      <c r="D172" s="78"/>
      <c r="E172" s="78" t="s">
        <v>15</v>
      </c>
      <c r="F172" s="80">
        <v>9</v>
      </c>
      <c r="G172" s="76"/>
      <c r="H172" s="79"/>
      <c r="I172" s="78">
        <v>8</v>
      </c>
      <c r="J172" s="77"/>
      <c r="K172" s="76">
        <f t="shared" si="13"/>
        <v>0</v>
      </c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  <c r="AJ172" s="75"/>
      <c r="AK172" s="75"/>
      <c r="AL172" s="75"/>
      <c r="AM172" s="75"/>
      <c r="AN172" s="75"/>
      <c r="AO172" s="75"/>
      <c r="AP172" s="75"/>
      <c r="AQ172" s="75"/>
      <c r="AR172" s="75"/>
      <c r="AS172" s="75"/>
      <c r="AT172" s="75"/>
      <c r="AU172" s="75"/>
      <c r="AV172" s="75"/>
      <c r="AW172" s="75"/>
      <c r="AX172" s="75"/>
      <c r="AY172" s="75"/>
      <c r="AZ172" s="75"/>
      <c r="BA172" s="75"/>
      <c r="BB172" s="75"/>
      <c r="BC172" s="75"/>
      <c r="BD172" s="75"/>
      <c r="BE172" s="75"/>
      <c r="BF172" s="75"/>
      <c r="BG172" s="75"/>
      <c r="BH172" s="75"/>
      <c r="BI172" s="75"/>
      <c r="BJ172" s="75"/>
      <c r="BK172" s="75"/>
      <c r="BL172" s="75"/>
    </row>
    <row r="173" spans="1:64" ht="12.75" customHeight="1">
      <c r="A173" s="78">
        <v>44</v>
      </c>
      <c r="B173" s="78">
        <v>21</v>
      </c>
      <c r="C173" s="81" t="s">
        <v>171</v>
      </c>
      <c r="D173" s="78"/>
      <c r="E173" s="78" t="s">
        <v>15</v>
      </c>
      <c r="F173" s="80">
        <v>132</v>
      </c>
      <c r="G173" s="76"/>
      <c r="H173" s="79"/>
      <c r="I173" s="78">
        <v>8</v>
      </c>
      <c r="J173" s="77"/>
      <c r="K173" s="76">
        <f t="shared" si="13"/>
        <v>0</v>
      </c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</row>
    <row r="174" spans="1:64" ht="12.75" customHeight="1">
      <c r="A174" s="78">
        <v>45</v>
      </c>
      <c r="B174" s="78">
        <v>21</v>
      </c>
      <c r="C174" s="81" t="s">
        <v>172</v>
      </c>
      <c r="D174" s="78"/>
      <c r="E174" s="78" t="s">
        <v>15</v>
      </c>
      <c r="F174" s="80">
        <v>15</v>
      </c>
      <c r="G174" s="76"/>
      <c r="H174" s="79"/>
      <c r="I174" s="78">
        <v>8</v>
      </c>
      <c r="J174" s="77"/>
      <c r="K174" s="76">
        <f t="shared" si="13"/>
        <v>0</v>
      </c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  <c r="AJ174" s="75"/>
      <c r="AK174" s="75"/>
      <c r="AL174" s="75"/>
      <c r="AM174" s="75"/>
      <c r="AN174" s="75"/>
      <c r="AO174" s="75"/>
      <c r="AP174" s="75"/>
      <c r="AQ174" s="75"/>
      <c r="AR174" s="75"/>
      <c r="AS174" s="75"/>
      <c r="AT174" s="75"/>
      <c r="AU174" s="75"/>
      <c r="AV174" s="75"/>
      <c r="AW174" s="75"/>
      <c r="AX174" s="75"/>
      <c r="AY174" s="75"/>
      <c r="AZ174" s="75"/>
      <c r="BA174" s="75"/>
      <c r="BB174" s="75"/>
      <c r="BC174" s="75"/>
      <c r="BD174" s="75"/>
      <c r="BE174" s="75"/>
      <c r="BF174" s="75"/>
      <c r="BG174" s="75"/>
      <c r="BH174" s="75"/>
      <c r="BI174" s="75"/>
      <c r="BJ174" s="75"/>
      <c r="BK174" s="75"/>
      <c r="BL174" s="75"/>
    </row>
    <row r="175" spans="1:64" ht="12.75" customHeight="1">
      <c r="A175" s="78">
        <v>46</v>
      </c>
      <c r="B175" s="78">
        <v>21</v>
      </c>
      <c r="C175" s="81" t="s">
        <v>173</v>
      </c>
      <c r="D175" s="78"/>
      <c r="E175" s="78" t="s">
        <v>15</v>
      </c>
      <c r="F175" s="80">
        <v>3</v>
      </c>
      <c r="G175" s="76"/>
      <c r="H175" s="79"/>
      <c r="I175" s="78">
        <v>8</v>
      </c>
      <c r="J175" s="77"/>
      <c r="K175" s="76">
        <f t="shared" si="13"/>
        <v>0</v>
      </c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  <c r="AJ175" s="75"/>
      <c r="AK175" s="75"/>
      <c r="AL175" s="75"/>
      <c r="AM175" s="75"/>
      <c r="AN175" s="75"/>
      <c r="AO175" s="75"/>
      <c r="AP175" s="75"/>
      <c r="AQ175" s="75"/>
      <c r="AR175" s="75"/>
      <c r="AS175" s="75"/>
      <c r="AT175" s="75"/>
      <c r="AU175" s="75"/>
      <c r="AV175" s="75"/>
      <c r="AW175" s="75"/>
      <c r="AX175" s="75"/>
      <c r="AY175" s="75"/>
      <c r="AZ175" s="75"/>
      <c r="BA175" s="75"/>
      <c r="BB175" s="75"/>
      <c r="BC175" s="75"/>
      <c r="BD175" s="75"/>
      <c r="BE175" s="75"/>
      <c r="BF175" s="75"/>
      <c r="BG175" s="75"/>
      <c r="BH175" s="75"/>
      <c r="BI175" s="75"/>
      <c r="BJ175" s="75"/>
      <c r="BK175" s="75"/>
      <c r="BL175" s="75"/>
    </row>
    <row r="176" spans="1:64" ht="12.75" customHeight="1">
      <c r="A176" s="78">
        <v>47</v>
      </c>
      <c r="B176" s="78">
        <v>21</v>
      </c>
      <c r="C176" s="81" t="s">
        <v>174</v>
      </c>
      <c r="D176" s="78"/>
      <c r="E176" s="78" t="s">
        <v>15</v>
      </c>
      <c r="F176" s="80">
        <v>5</v>
      </c>
      <c r="G176" s="76"/>
      <c r="H176" s="79"/>
      <c r="I176" s="78">
        <v>8</v>
      </c>
      <c r="J176" s="77"/>
      <c r="K176" s="76">
        <f t="shared" si="13"/>
        <v>0</v>
      </c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</row>
    <row r="177" spans="1:64" ht="12.75" customHeight="1">
      <c r="A177" s="78">
        <v>48</v>
      </c>
      <c r="B177" s="78">
        <v>21</v>
      </c>
      <c r="C177" s="81" t="s">
        <v>175</v>
      </c>
      <c r="D177" s="78"/>
      <c r="E177" s="78" t="s">
        <v>15</v>
      </c>
      <c r="F177" s="80">
        <v>1</v>
      </c>
      <c r="G177" s="76"/>
      <c r="H177" s="79"/>
      <c r="I177" s="78">
        <v>8</v>
      </c>
      <c r="J177" s="77"/>
      <c r="K177" s="76">
        <f t="shared" si="13"/>
        <v>0</v>
      </c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</row>
    <row r="178" spans="1:64" ht="12.75" customHeight="1">
      <c r="A178" s="78">
        <v>49</v>
      </c>
      <c r="B178" s="78">
        <v>21</v>
      </c>
      <c r="C178" s="81" t="s">
        <v>176</v>
      </c>
      <c r="D178" s="78"/>
      <c r="E178" s="78" t="s">
        <v>15</v>
      </c>
      <c r="F178" s="80">
        <v>1</v>
      </c>
      <c r="G178" s="76"/>
      <c r="H178" s="79"/>
      <c r="I178" s="78">
        <v>8</v>
      </c>
      <c r="J178" s="77"/>
      <c r="K178" s="76">
        <f t="shared" si="13"/>
        <v>0</v>
      </c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</row>
    <row r="179" spans="1:64" ht="12.75" customHeight="1">
      <c r="A179" s="78">
        <v>50</v>
      </c>
      <c r="B179" s="78">
        <v>21</v>
      </c>
      <c r="C179" s="81" t="s">
        <v>177</v>
      </c>
      <c r="D179" s="78"/>
      <c r="E179" s="78" t="s">
        <v>15</v>
      </c>
      <c r="F179" s="80">
        <v>10</v>
      </c>
      <c r="G179" s="76"/>
      <c r="H179" s="79"/>
      <c r="I179" s="78">
        <v>8</v>
      </c>
      <c r="J179" s="77"/>
      <c r="K179" s="76">
        <f t="shared" si="13"/>
        <v>0</v>
      </c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75"/>
      <c r="AZ179" s="75"/>
      <c r="BA179" s="75"/>
      <c r="BB179" s="75"/>
      <c r="BC179" s="75"/>
      <c r="BD179" s="75"/>
      <c r="BE179" s="75"/>
      <c r="BF179" s="75"/>
      <c r="BG179" s="75"/>
      <c r="BH179" s="75"/>
      <c r="BI179" s="75"/>
      <c r="BJ179" s="75"/>
      <c r="BK179" s="75"/>
      <c r="BL179" s="75"/>
    </row>
    <row r="180" spans="1:64" ht="12.75" customHeight="1">
      <c r="A180" s="78">
        <v>51</v>
      </c>
      <c r="B180" s="78">
        <v>21</v>
      </c>
      <c r="C180" s="81" t="s">
        <v>178</v>
      </c>
      <c r="D180" s="78"/>
      <c r="E180" s="78" t="s">
        <v>15</v>
      </c>
      <c r="F180" s="80">
        <v>1</v>
      </c>
      <c r="G180" s="76"/>
      <c r="H180" s="79"/>
      <c r="I180" s="78">
        <v>8</v>
      </c>
      <c r="J180" s="77"/>
      <c r="K180" s="76">
        <f t="shared" si="13"/>
        <v>0</v>
      </c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75"/>
      <c r="AZ180" s="75"/>
      <c r="BA180" s="75"/>
      <c r="BB180" s="75"/>
      <c r="BC180" s="75"/>
      <c r="BD180" s="75"/>
      <c r="BE180" s="75"/>
      <c r="BF180" s="75"/>
      <c r="BG180" s="75"/>
      <c r="BH180" s="75"/>
      <c r="BI180" s="75"/>
      <c r="BJ180" s="75"/>
      <c r="BK180" s="75"/>
      <c r="BL180" s="75"/>
    </row>
    <row r="181" spans="1:64" ht="12.75" customHeight="1">
      <c r="A181" s="78">
        <v>52</v>
      </c>
      <c r="B181" s="78">
        <v>21</v>
      </c>
      <c r="C181" s="81" t="s">
        <v>179</v>
      </c>
      <c r="D181" s="78"/>
      <c r="E181" s="78" t="s">
        <v>15</v>
      </c>
      <c r="F181" s="80">
        <v>35</v>
      </c>
      <c r="G181" s="76"/>
      <c r="H181" s="79"/>
      <c r="I181" s="78">
        <v>8</v>
      </c>
      <c r="J181" s="77"/>
      <c r="K181" s="76">
        <f t="shared" si="13"/>
        <v>0</v>
      </c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75"/>
      <c r="AZ181" s="75"/>
      <c r="BA181" s="75"/>
      <c r="BB181" s="75"/>
      <c r="BC181" s="75"/>
      <c r="BD181" s="75"/>
      <c r="BE181" s="75"/>
      <c r="BF181" s="75"/>
      <c r="BG181" s="75"/>
      <c r="BH181" s="75"/>
      <c r="BI181" s="75"/>
      <c r="BJ181" s="75"/>
      <c r="BK181" s="75"/>
      <c r="BL181" s="75"/>
    </row>
    <row r="182" spans="1:64" ht="12.75" customHeight="1">
      <c r="A182" s="78">
        <v>53</v>
      </c>
      <c r="B182" s="78">
        <v>21</v>
      </c>
      <c r="C182" s="81" t="s">
        <v>180</v>
      </c>
      <c r="D182" s="78"/>
      <c r="E182" s="78" t="s">
        <v>15</v>
      </c>
      <c r="F182" s="80">
        <v>10</v>
      </c>
      <c r="G182" s="76"/>
      <c r="H182" s="79"/>
      <c r="I182" s="78">
        <v>8</v>
      </c>
      <c r="J182" s="77"/>
      <c r="K182" s="76">
        <f t="shared" si="13"/>
        <v>0</v>
      </c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75"/>
      <c r="AZ182" s="75"/>
      <c r="BA182" s="75"/>
      <c r="BB182" s="75"/>
      <c r="BC182" s="75"/>
      <c r="BD182" s="75"/>
      <c r="BE182" s="75"/>
      <c r="BF182" s="75"/>
      <c r="BG182" s="75"/>
      <c r="BH182" s="75"/>
      <c r="BI182" s="75"/>
      <c r="BJ182" s="75"/>
      <c r="BK182" s="75"/>
      <c r="BL182" s="75"/>
    </row>
    <row r="183" spans="1:64" ht="12.75" customHeight="1">
      <c r="A183" s="78">
        <v>54</v>
      </c>
      <c r="B183" s="78">
        <v>21</v>
      </c>
      <c r="C183" s="81" t="s">
        <v>181</v>
      </c>
      <c r="D183" s="78"/>
      <c r="E183" s="78" t="s">
        <v>15</v>
      </c>
      <c r="F183" s="80">
        <v>15</v>
      </c>
      <c r="G183" s="76"/>
      <c r="H183" s="79"/>
      <c r="I183" s="78">
        <v>8</v>
      </c>
      <c r="J183" s="77"/>
      <c r="K183" s="76">
        <f t="shared" si="13"/>
        <v>0</v>
      </c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5"/>
      <c r="AZ183" s="75"/>
      <c r="BA183" s="75"/>
      <c r="BB183" s="75"/>
      <c r="BC183" s="75"/>
      <c r="BD183" s="75"/>
      <c r="BE183" s="75"/>
      <c r="BF183" s="75"/>
      <c r="BG183" s="75"/>
      <c r="BH183" s="75"/>
      <c r="BI183" s="75"/>
      <c r="BJ183" s="75"/>
      <c r="BK183" s="75"/>
      <c r="BL183" s="75"/>
    </row>
    <row r="184" spans="1:64" ht="12.75" customHeight="1">
      <c r="A184" s="78">
        <v>55</v>
      </c>
      <c r="B184" s="78">
        <v>21</v>
      </c>
      <c r="C184" s="81" t="s">
        <v>182</v>
      </c>
      <c r="D184" s="78"/>
      <c r="E184" s="78" t="s">
        <v>15</v>
      </c>
      <c r="F184" s="80">
        <v>25</v>
      </c>
      <c r="G184" s="76"/>
      <c r="H184" s="79"/>
      <c r="I184" s="78">
        <v>8</v>
      </c>
      <c r="J184" s="77"/>
      <c r="K184" s="76">
        <f t="shared" si="13"/>
        <v>0</v>
      </c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  <c r="AJ184" s="75"/>
      <c r="AK184" s="75"/>
      <c r="AL184" s="75"/>
      <c r="AM184" s="75"/>
      <c r="AN184" s="75"/>
      <c r="AO184" s="75"/>
      <c r="AP184" s="75"/>
      <c r="AQ184" s="75"/>
      <c r="AR184" s="75"/>
      <c r="AS184" s="75"/>
      <c r="AT184" s="75"/>
      <c r="AU184" s="75"/>
      <c r="AV184" s="75"/>
      <c r="AW184" s="75"/>
      <c r="AX184" s="75"/>
      <c r="AY184" s="75"/>
      <c r="AZ184" s="75"/>
      <c r="BA184" s="75"/>
      <c r="BB184" s="75"/>
      <c r="BC184" s="75"/>
      <c r="BD184" s="75"/>
      <c r="BE184" s="75"/>
      <c r="BF184" s="75"/>
      <c r="BG184" s="75"/>
      <c r="BH184" s="75"/>
      <c r="BI184" s="75"/>
      <c r="BJ184" s="75"/>
      <c r="BK184" s="75"/>
      <c r="BL184" s="75"/>
    </row>
    <row r="185" spans="1:64" ht="12.75" customHeight="1">
      <c r="A185" s="78">
        <v>56</v>
      </c>
      <c r="B185" s="78">
        <v>21</v>
      </c>
      <c r="C185" s="81" t="s">
        <v>183</v>
      </c>
      <c r="D185" s="78"/>
      <c r="E185" s="78" t="s">
        <v>15</v>
      </c>
      <c r="F185" s="80">
        <v>40</v>
      </c>
      <c r="G185" s="76"/>
      <c r="H185" s="79"/>
      <c r="I185" s="78">
        <v>8</v>
      </c>
      <c r="J185" s="77"/>
      <c r="K185" s="76">
        <f t="shared" si="13"/>
        <v>0</v>
      </c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  <c r="AJ185" s="75"/>
      <c r="AK185" s="75"/>
      <c r="AL185" s="75"/>
      <c r="AM185" s="75"/>
      <c r="AN185" s="75"/>
      <c r="AO185" s="75"/>
      <c r="AP185" s="75"/>
      <c r="AQ185" s="75"/>
      <c r="AR185" s="75"/>
      <c r="AS185" s="75"/>
      <c r="AT185" s="75"/>
      <c r="AU185" s="75"/>
      <c r="AV185" s="75"/>
      <c r="AW185" s="75"/>
      <c r="AX185" s="75"/>
      <c r="AY185" s="75"/>
      <c r="AZ185" s="75"/>
      <c r="BA185" s="75"/>
      <c r="BB185" s="75"/>
      <c r="BC185" s="75"/>
      <c r="BD185" s="75"/>
      <c r="BE185" s="75"/>
      <c r="BF185" s="75"/>
      <c r="BG185" s="75"/>
      <c r="BH185" s="75"/>
      <c r="BI185" s="75"/>
      <c r="BJ185" s="75"/>
      <c r="BK185" s="75"/>
      <c r="BL185" s="75"/>
    </row>
    <row r="186" spans="1:64" ht="12.75" customHeight="1">
      <c r="A186" s="78">
        <v>57</v>
      </c>
      <c r="B186" s="78">
        <v>21</v>
      </c>
      <c r="C186" s="81" t="s">
        <v>184</v>
      </c>
      <c r="D186" s="78"/>
      <c r="E186" s="78" t="s">
        <v>15</v>
      </c>
      <c r="F186" s="80">
        <v>70</v>
      </c>
      <c r="G186" s="76"/>
      <c r="H186" s="79"/>
      <c r="I186" s="78">
        <v>8</v>
      </c>
      <c r="J186" s="77"/>
      <c r="K186" s="76">
        <f t="shared" si="13"/>
        <v>0</v>
      </c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</row>
    <row r="187" spans="1:64" ht="12.75" customHeight="1">
      <c r="A187" s="78">
        <v>58</v>
      </c>
      <c r="B187" s="78">
        <v>21</v>
      </c>
      <c r="C187" s="81" t="s">
        <v>185</v>
      </c>
      <c r="D187" s="78"/>
      <c r="E187" s="78" t="s">
        <v>15</v>
      </c>
      <c r="F187" s="80">
        <v>40</v>
      </c>
      <c r="G187" s="76"/>
      <c r="H187" s="79"/>
      <c r="I187" s="78">
        <v>8</v>
      </c>
      <c r="J187" s="77"/>
      <c r="K187" s="76">
        <f t="shared" si="13"/>
        <v>0</v>
      </c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  <c r="AJ187" s="75"/>
      <c r="AK187" s="75"/>
      <c r="AL187" s="75"/>
      <c r="AM187" s="75"/>
      <c r="AN187" s="75"/>
      <c r="AO187" s="75"/>
      <c r="AP187" s="75"/>
      <c r="AQ187" s="75"/>
      <c r="AR187" s="75"/>
      <c r="AS187" s="75"/>
      <c r="AT187" s="75"/>
      <c r="AU187" s="75"/>
      <c r="AV187" s="75"/>
      <c r="AW187" s="75"/>
      <c r="AX187" s="75"/>
      <c r="AY187" s="75"/>
      <c r="AZ187" s="75"/>
      <c r="BA187" s="75"/>
      <c r="BB187" s="75"/>
      <c r="BC187" s="75"/>
      <c r="BD187" s="75"/>
      <c r="BE187" s="75"/>
      <c r="BF187" s="75"/>
      <c r="BG187" s="75"/>
      <c r="BH187" s="75"/>
      <c r="BI187" s="75"/>
      <c r="BJ187" s="75"/>
      <c r="BK187" s="75"/>
      <c r="BL187" s="75"/>
    </row>
    <row r="188" spans="1:64" ht="12.75" customHeight="1">
      <c r="A188" s="78">
        <v>59</v>
      </c>
      <c r="B188" s="78">
        <v>21</v>
      </c>
      <c r="C188" s="81" t="s">
        <v>186</v>
      </c>
      <c r="D188" s="78"/>
      <c r="E188" s="78" t="s">
        <v>15</v>
      </c>
      <c r="F188" s="80">
        <v>10</v>
      </c>
      <c r="G188" s="76"/>
      <c r="H188" s="79"/>
      <c r="I188" s="78">
        <v>8</v>
      </c>
      <c r="J188" s="77"/>
      <c r="K188" s="76">
        <f t="shared" si="13"/>
        <v>0</v>
      </c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  <c r="AJ188" s="75"/>
      <c r="AK188" s="75"/>
      <c r="AL188" s="75"/>
      <c r="AM188" s="75"/>
      <c r="AN188" s="75"/>
      <c r="AO188" s="75"/>
      <c r="AP188" s="75"/>
      <c r="AQ188" s="75"/>
      <c r="AR188" s="75"/>
      <c r="AS188" s="75"/>
      <c r="AT188" s="75"/>
      <c r="AU188" s="75"/>
      <c r="AV188" s="75"/>
      <c r="AW188" s="75"/>
      <c r="AX188" s="75"/>
      <c r="AY188" s="75"/>
      <c r="AZ188" s="75"/>
      <c r="BA188" s="75"/>
      <c r="BB188" s="75"/>
      <c r="BC188" s="75"/>
      <c r="BD188" s="75"/>
      <c r="BE188" s="75"/>
      <c r="BF188" s="75"/>
      <c r="BG188" s="75"/>
      <c r="BH188" s="75"/>
      <c r="BI188" s="75"/>
      <c r="BJ188" s="75"/>
      <c r="BK188" s="75"/>
      <c r="BL188" s="75"/>
    </row>
    <row r="189" spans="1:64" ht="12.75">
      <c r="A189" s="78">
        <v>60</v>
      </c>
      <c r="B189" s="78">
        <v>21</v>
      </c>
      <c r="C189" s="78" t="s">
        <v>187</v>
      </c>
      <c r="D189" s="78"/>
      <c r="E189" s="78" t="s">
        <v>15</v>
      </c>
      <c r="F189" s="80">
        <v>35</v>
      </c>
      <c r="G189" s="76"/>
      <c r="H189" s="79"/>
      <c r="I189" s="78">
        <v>8</v>
      </c>
      <c r="J189" s="77"/>
      <c r="K189" s="76">
        <f t="shared" si="13"/>
        <v>0</v>
      </c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  <c r="AJ189" s="75"/>
      <c r="AK189" s="75"/>
      <c r="AL189" s="75"/>
      <c r="AM189" s="75"/>
      <c r="AN189" s="75"/>
      <c r="AO189" s="75"/>
      <c r="AP189" s="75"/>
      <c r="AQ189" s="75"/>
      <c r="AR189" s="75"/>
      <c r="AS189" s="75"/>
      <c r="AT189" s="75"/>
      <c r="AU189" s="75"/>
      <c r="AV189" s="75"/>
      <c r="AW189" s="75"/>
      <c r="AX189" s="75"/>
      <c r="AY189" s="75"/>
      <c r="AZ189" s="75"/>
      <c r="BA189" s="75"/>
      <c r="BB189" s="75"/>
      <c r="BC189" s="75"/>
      <c r="BD189" s="75"/>
      <c r="BE189" s="75"/>
      <c r="BF189" s="75"/>
      <c r="BG189" s="75"/>
      <c r="BH189" s="75"/>
      <c r="BI189" s="75"/>
      <c r="BJ189" s="75"/>
      <c r="BK189" s="75"/>
      <c r="BL189" s="75"/>
    </row>
    <row r="190" spans="1:64" ht="12.75" customHeight="1">
      <c r="A190" s="78">
        <v>61</v>
      </c>
      <c r="B190" s="78">
        <v>21</v>
      </c>
      <c r="C190" s="81" t="s">
        <v>188</v>
      </c>
      <c r="D190" s="78"/>
      <c r="E190" s="78" t="s">
        <v>15</v>
      </c>
      <c r="F190" s="80">
        <v>10</v>
      </c>
      <c r="G190" s="76"/>
      <c r="H190" s="79"/>
      <c r="I190" s="78">
        <v>8</v>
      </c>
      <c r="J190" s="77"/>
      <c r="K190" s="76">
        <f t="shared" si="13"/>
        <v>0</v>
      </c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</row>
    <row r="191" spans="1:64" ht="12.75" customHeight="1">
      <c r="A191" s="78">
        <v>62</v>
      </c>
      <c r="B191" s="78">
        <v>21</v>
      </c>
      <c r="C191" s="81" t="s">
        <v>189</v>
      </c>
      <c r="D191" s="78"/>
      <c r="E191" s="78" t="s">
        <v>15</v>
      </c>
      <c r="F191" s="80">
        <v>40</v>
      </c>
      <c r="G191" s="76"/>
      <c r="H191" s="79"/>
      <c r="I191" s="78">
        <v>8</v>
      </c>
      <c r="J191" s="77"/>
      <c r="K191" s="76">
        <f t="shared" si="13"/>
        <v>0</v>
      </c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</row>
    <row r="192" spans="1:64" ht="12.75" customHeight="1">
      <c r="A192" s="78">
        <v>63</v>
      </c>
      <c r="B192" s="78">
        <v>21</v>
      </c>
      <c r="C192" s="81" t="s">
        <v>190</v>
      </c>
      <c r="D192" s="78"/>
      <c r="E192" s="78" t="s">
        <v>15</v>
      </c>
      <c r="F192" s="80">
        <v>40</v>
      </c>
      <c r="G192" s="76"/>
      <c r="H192" s="79"/>
      <c r="I192" s="78">
        <v>8</v>
      </c>
      <c r="J192" s="77"/>
      <c r="K192" s="76">
        <f t="shared" si="13"/>
        <v>0</v>
      </c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  <c r="AJ192" s="75"/>
      <c r="AK192" s="75"/>
      <c r="AL192" s="75"/>
      <c r="AM192" s="75"/>
      <c r="AN192" s="75"/>
      <c r="AO192" s="75"/>
      <c r="AP192" s="75"/>
      <c r="AQ192" s="75"/>
      <c r="AR192" s="75"/>
      <c r="AS192" s="75"/>
      <c r="AT192" s="75"/>
      <c r="AU192" s="75"/>
      <c r="AV192" s="75"/>
      <c r="AW192" s="75"/>
      <c r="AX192" s="75"/>
      <c r="AY192" s="75"/>
      <c r="AZ192" s="75"/>
      <c r="BA192" s="75"/>
      <c r="BB192" s="75"/>
      <c r="BC192" s="75"/>
      <c r="BD192" s="75"/>
      <c r="BE192" s="75"/>
      <c r="BF192" s="75"/>
      <c r="BG192" s="75"/>
      <c r="BH192" s="75"/>
      <c r="BI192" s="75"/>
      <c r="BJ192" s="75"/>
      <c r="BK192" s="75"/>
      <c r="BL192" s="75"/>
    </row>
    <row r="193" spans="1:64" ht="12.75" customHeight="1">
      <c r="A193" s="78">
        <v>64</v>
      </c>
      <c r="B193" s="78">
        <v>21</v>
      </c>
      <c r="C193" s="81" t="s">
        <v>191</v>
      </c>
      <c r="D193" s="78"/>
      <c r="E193" s="78" t="s">
        <v>15</v>
      </c>
      <c r="F193" s="80">
        <v>4</v>
      </c>
      <c r="G193" s="76"/>
      <c r="H193" s="79"/>
      <c r="I193" s="78">
        <v>8</v>
      </c>
      <c r="J193" s="77"/>
      <c r="K193" s="76">
        <f t="shared" si="13"/>
        <v>0</v>
      </c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</row>
    <row r="194" spans="1:64" ht="12.75">
      <c r="A194" s="78">
        <v>65</v>
      </c>
      <c r="B194" s="78">
        <v>21</v>
      </c>
      <c r="C194" s="81" t="s">
        <v>192</v>
      </c>
      <c r="D194" s="78"/>
      <c r="E194" s="78" t="s">
        <v>15</v>
      </c>
      <c r="F194" s="80">
        <v>110</v>
      </c>
      <c r="G194" s="76"/>
      <c r="H194" s="79"/>
      <c r="I194" s="78">
        <v>8</v>
      </c>
      <c r="J194" s="77"/>
      <c r="K194" s="76">
        <f aca="true" t="shared" si="14" ref="K194:K225">ROUND(H194+(H194*0.08),2)</f>
        <v>0</v>
      </c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</row>
    <row r="195" spans="1:64" ht="12.75" customHeight="1">
      <c r="A195" s="78">
        <v>66</v>
      </c>
      <c r="B195" s="78">
        <v>21</v>
      </c>
      <c r="C195" s="81" t="s">
        <v>193</v>
      </c>
      <c r="D195" s="78"/>
      <c r="E195" s="78" t="s">
        <v>15</v>
      </c>
      <c r="F195" s="80">
        <v>130</v>
      </c>
      <c r="G195" s="76"/>
      <c r="H195" s="79"/>
      <c r="I195" s="78">
        <v>8</v>
      </c>
      <c r="J195" s="77"/>
      <c r="K195" s="76">
        <f t="shared" si="14"/>
        <v>0</v>
      </c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</row>
    <row r="196" spans="1:64" ht="12.75" customHeight="1">
      <c r="A196" s="78">
        <v>67</v>
      </c>
      <c r="B196" s="78">
        <v>21</v>
      </c>
      <c r="C196" s="81" t="s">
        <v>194</v>
      </c>
      <c r="D196" s="78"/>
      <c r="E196" s="78" t="s">
        <v>15</v>
      </c>
      <c r="F196" s="80">
        <v>70</v>
      </c>
      <c r="G196" s="76"/>
      <c r="H196" s="79"/>
      <c r="I196" s="78">
        <v>8</v>
      </c>
      <c r="J196" s="77"/>
      <c r="K196" s="76">
        <f t="shared" si="14"/>
        <v>0</v>
      </c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</row>
    <row r="197" spans="1:64" ht="12.75" customHeight="1">
      <c r="A197" s="78">
        <v>68</v>
      </c>
      <c r="B197" s="78">
        <v>21</v>
      </c>
      <c r="C197" s="81" t="s">
        <v>195</v>
      </c>
      <c r="D197" s="78"/>
      <c r="E197" s="78" t="s">
        <v>15</v>
      </c>
      <c r="F197" s="80">
        <v>15</v>
      </c>
      <c r="G197" s="76"/>
      <c r="H197" s="79"/>
      <c r="I197" s="78">
        <v>8</v>
      </c>
      <c r="J197" s="77"/>
      <c r="K197" s="76">
        <f t="shared" si="14"/>
        <v>0</v>
      </c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</row>
    <row r="198" spans="1:64" ht="12.75" customHeight="1">
      <c r="A198" s="78">
        <v>69</v>
      </c>
      <c r="B198" s="78">
        <v>21</v>
      </c>
      <c r="C198" s="81" t="s">
        <v>196</v>
      </c>
      <c r="D198" s="78"/>
      <c r="E198" s="78" t="s">
        <v>15</v>
      </c>
      <c r="F198" s="80">
        <v>5</v>
      </c>
      <c r="G198" s="76"/>
      <c r="H198" s="79"/>
      <c r="I198" s="78">
        <v>8</v>
      </c>
      <c r="J198" s="77"/>
      <c r="K198" s="76">
        <f t="shared" si="14"/>
        <v>0</v>
      </c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  <c r="AJ198" s="75"/>
      <c r="AK198" s="75"/>
      <c r="AL198" s="75"/>
      <c r="AM198" s="75"/>
      <c r="AN198" s="75"/>
      <c r="AO198" s="75"/>
      <c r="AP198" s="75"/>
      <c r="AQ198" s="75"/>
      <c r="AR198" s="75"/>
      <c r="AS198" s="75"/>
      <c r="AT198" s="75"/>
      <c r="AU198" s="75"/>
      <c r="AV198" s="75"/>
      <c r="AW198" s="75"/>
      <c r="AX198" s="75"/>
      <c r="AY198" s="75"/>
      <c r="AZ198" s="75"/>
      <c r="BA198" s="75"/>
      <c r="BB198" s="75"/>
      <c r="BC198" s="75"/>
      <c r="BD198" s="75"/>
      <c r="BE198" s="75"/>
      <c r="BF198" s="75"/>
      <c r="BG198" s="75"/>
      <c r="BH198" s="75"/>
      <c r="BI198" s="75"/>
      <c r="BJ198" s="75"/>
      <c r="BK198" s="75"/>
      <c r="BL198" s="75"/>
    </row>
    <row r="199" spans="1:64" ht="12.75" customHeight="1">
      <c r="A199" s="78">
        <v>70</v>
      </c>
      <c r="B199" s="78">
        <v>21</v>
      </c>
      <c r="C199" s="81" t="s">
        <v>197</v>
      </c>
      <c r="D199" s="78"/>
      <c r="E199" s="78" t="s">
        <v>15</v>
      </c>
      <c r="F199" s="80">
        <v>1</v>
      </c>
      <c r="G199" s="76"/>
      <c r="H199" s="79"/>
      <c r="I199" s="78">
        <v>8</v>
      </c>
      <c r="J199" s="77"/>
      <c r="K199" s="76">
        <f t="shared" si="14"/>
        <v>0</v>
      </c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5"/>
      <c r="AP199" s="75"/>
      <c r="AQ199" s="75"/>
      <c r="AR199" s="75"/>
      <c r="AS199" s="75"/>
      <c r="AT199" s="75"/>
      <c r="AU199" s="75"/>
      <c r="AV199" s="75"/>
      <c r="AW199" s="75"/>
      <c r="AX199" s="75"/>
      <c r="AY199" s="75"/>
      <c r="AZ199" s="75"/>
      <c r="BA199" s="75"/>
      <c r="BB199" s="75"/>
      <c r="BC199" s="75"/>
      <c r="BD199" s="75"/>
      <c r="BE199" s="75"/>
      <c r="BF199" s="75"/>
      <c r="BG199" s="75"/>
      <c r="BH199" s="75"/>
      <c r="BI199" s="75"/>
      <c r="BJ199" s="75"/>
      <c r="BK199" s="75"/>
      <c r="BL199" s="75"/>
    </row>
    <row r="200" spans="1:64" ht="12.75" customHeight="1">
      <c r="A200" s="78">
        <v>71</v>
      </c>
      <c r="B200" s="78">
        <v>21</v>
      </c>
      <c r="C200" s="81" t="s">
        <v>198</v>
      </c>
      <c r="D200" s="78"/>
      <c r="E200" s="78" t="s">
        <v>15</v>
      </c>
      <c r="F200" s="80">
        <v>5</v>
      </c>
      <c r="G200" s="76"/>
      <c r="H200" s="79"/>
      <c r="I200" s="78">
        <v>8</v>
      </c>
      <c r="J200" s="77"/>
      <c r="K200" s="76">
        <f t="shared" si="14"/>
        <v>0</v>
      </c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  <c r="AJ200" s="75"/>
      <c r="AK200" s="75"/>
      <c r="AL200" s="75"/>
      <c r="AM200" s="75"/>
      <c r="AN200" s="75"/>
      <c r="AO200" s="75"/>
      <c r="AP200" s="75"/>
      <c r="AQ200" s="75"/>
      <c r="AR200" s="75"/>
      <c r="AS200" s="75"/>
      <c r="AT200" s="75"/>
      <c r="AU200" s="75"/>
      <c r="AV200" s="75"/>
      <c r="AW200" s="75"/>
      <c r="AX200" s="75"/>
      <c r="AY200" s="75"/>
      <c r="AZ200" s="75"/>
      <c r="BA200" s="75"/>
      <c r="BB200" s="75"/>
      <c r="BC200" s="75"/>
      <c r="BD200" s="75"/>
      <c r="BE200" s="75"/>
      <c r="BF200" s="75"/>
      <c r="BG200" s="75"/>
      <c r="BH200" s="75"/>
      <c r="BI200" s="75"/>
      <c r="BJ200" s="75"/>
      <c r="BK200" s="75"/>
      <c r="BL200" s="75"/>
    </row>
    <row r="201" spans="1:64" ht="12.75" customHeight="1">
      <c r="A201" s="78">
        <v>72</v>
      </c>
      <c r="B201" s="78">
        <v>21</v>
      </c>
      <c r="C201" s="81" t="s">
        <v>199</v>
      </c>
      <c r="D201" s="78"/>
      <c r="E201" s="78" t="s">
        <v>15</v>
      </c>
      <c r="F201" s="80">
        <v>2</v>
      </c>
      <c r="G201" s="76"/>
      <c r="H201" s="79"/>
      <c r="I201" s="78">
        <v>8</v>
      </c>
      <c r="J201" s="77"/>
      <c r="K201" s="76">
        <f t="shared" si="14"/>
        <v>0</v>
      </c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  <c r="AJ201" s="75"/>
      <c r="AK201" s="75"/>
      <c r="AL201" s="75"/>
      <c r="AM201" s="75"/>
      <c r="AN201" s="75"/>
      <c r="AO201" s="75"/>
      <c r="AP201" s="75"/>
      <c r="AQ201" s="75"/>
      <c r="AR201" s="75"/>
      <c r="AS201" s="75"/>
      <c r="AT201" s="75"/>
      <c r="AU201" s="75"/>
      <c r="AV201" s="75"/>
      <c r="AW201" s="75"/>
      <c r="AX201" s="75"/>
      <c r="AY201" s="75"/>
      <c r="AZ201" s="75"/>
      <c r="BA201" s="75"/>
      <c r="BB201" s="75"/>
      <c r="BC201" s="75"/>
      <c r="BD201" s="75"/>
      <c r="BE201" s="75"/>
      <c r="BF201" s="75"/>
      <c r="BG201" s="75"/>
      <c r="BH201" s="75"/>
      <c r="BI201" s="75"/>
      <c r="BJ201" s="75"/>
      <c r="BK201" s="75"/>
      <c r="BL201" s="75"/>
    </row>
    <row r="202" spans="1:64" ht="12.75" customHeight="1">
      <c r="A202" s="78">
        <v>73</v>
      </c>
      <c r="B202" s="78">
        <v>21</v>
      </c>
      <c r="C202" s="81" t="s">
        <v>200</v>
      </c>
      <c r="D202" s="78"/>
      <c r="E202" s="78" t="s">
        <v>15</v>
      </c>
      <c r="F202" s="80">
        <v>5</v>
      </c>
      <c r="G202" s="76"/>
      <c r="H202" s="79"/>
      <c r="I202" s="78">
        <v>8</v>
      </c>
      <c r="J202" s="77"/>
      <c r="K202" s="76">
        <f t="shared" si="14"/>
        <v>0</v>
      </c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  <c r="AJ202" s="75"/>
      <c r="AK202" s="75"/>
      <c r="AL202" s="75"/>
      <c r="AM202" s="75"/>
      <c r="AN202" s="75"/>
      <c r="AO202" s="75"/>
      <c r="AP202" s="75"/>
      <c r="AQ202" s="75"/>
      <c r="AR202" s="75"/>
      <c r="AS202" s="75"/>
      <c r="AT202" s="75"/>
      <c r="AU202" s="75"/>
      <c r="AV202" s="75"/>
      <c r="AW202" s="75"/>
      <c r="AX202" s="75"/>
      <c r="AY202" s="75"/>
      <c r="AZ202" s="75"/>
      <c r="BA202" s="75"/>
      <c r="BB202" s="75"/>
      <c r="BC202" s="75"/>
      <c r="BD202" s="75"/>
      <c r="BE202" s="75"/>
      <c r="BF202" s="75"/>
      <c r="BG202" s="75"/>
      <c r="BH202" s="75"/>
      <c r="BI202" s="75"/>
      <c r="BJ202" s="75"/>
      <c r="BK202" s="75"/>
      <c r="BL202" s="75"/>
    </row>
    <row r="203" spans="1:64" ht="12.75" customHeight="1">
      <c r="A203" s="78">
        <v>74</v>
      </c>
      <c r="B203" s="78">
        <v>21</v>
      </c>
      <c r="C203" s="78" t="s">
        <v>201</v>
      </c>
      <c r="D203" s="78"/>
      <c r="E203" s="78" t="s">
        <v>15</v>
      </c>
      <c r="F203" s="80">
        <v>10</v>
      </c>
      <c r="G203" s="76"/>
      <c r="H203" s="79"/>
      <c r="I203" s="78">
        <v>8</v>
      </c>
      <c r="J203" s="77"/>
      <c r="K203" s="76">
        <f t="shared" si="14"/>
        <v>0</v>
      </c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</row>
    <row r="204" spans="1:64" ht="12.75" customHeight="1">
      <c r="A204" s="78">
        <v>75</v>
      </c>
      <c r="B204" s="78">
        <v>21</v>
      </c>
      <c r="C204" s="81" t="s">
        <v>202</v>
      </c>
      <c r="D204" s="78"/>
      <c r="E204" s="78" t="s">
        <v>15</v>
      </c>
      <c r="F204" s="80">
        <v>85</v>
      </c>
      <c r="G204" s="76"/>
      <c r="H204" s="79"/>
      <c r="I204" s="78">
        <v>8</v>
      </c>
      <c r="J204" s="77"/>
      <c r="K204" s="76">
        <f t="shared" si="14"/>
        <v>0</v>
      </c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  <c r="AJ204" s="75"/>
      <c r="AK204" s="75"/>
      <c r="AL204" s="75"/>
      <c r="AM204" s="75"/>
      <c r="AN204" s="75"/>
      <c r="AO204" s="75"/>
      <c r="AP204" s="75"/>
      <c r="AQ204" s="75"/>
      <c r="AR204" s="75"/>
      <c r="AS204" s="75"/>
      <c r="AT204" s="75"/>
      <c r="AU204" s="75"/>
      <c r="AV204" s="75"/>
      <c r="AW204" s="75"/>
      <c r="AX204" s="75"/>
      <c r="AY204" s="75"/>
      <c r="AZ204" s="75"/>
      <c r="BA204" s="75"/>
      <c r="BB204" s="75"/>
      <c r="BC204" s="75"/>
      <c r="BD204" s="75"/>
      <c r="BE204" s="75"/>
      <c r="BF204" s="75"/>
      <c r="BG204" s="75"/>
      <c r="BH204" s="75"/>
      <c r="BI204" s="75"/>
      <c r="BJ204" s="75"/>
      <c r="BK204" s="75"/>
      <c r="BL204" s="75"/>
    </row>
    <row r="205" spans="1:64" ht="12.75" customHeight="1">
      <c r="A205" s="78">
        <v>76</v>
      </c>
      <c r="B205" s="78">
        <v>21</v>
      </c>
      <c r="C205" s="81" t="s">
        <v>203</v>
      </c>
      <c r="D205" s="78"/>
      <c r="E205" s="78" t="s">
        <v>15</v>
      </c>
      <c r="F205" s="80">
        <v>20</v>
      </c>
      <c r="G205" s="76"/>
      <c r="H205" s="79"/>
      <c r="I205" s="78">
        <v>8</v>
      </c>
      <c r="J205" s="77"/>
      <c r="K205" s="76">
        <f t="shared" si="14"/>
        <v>0</v>
      </c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</row>
    <row r="206" spans="1:64" ht="12.75" customHeight="1">
      <c r="A206" s="78">
        <v>77</v>
      </c>
      <c r="B206" s="78">
        <v>21</v>
      </c>
      <c r="C206" s="81" t="s">
        <v>204</v>
      </c>
      <c r="D206" s="78"/>
      <c r="E206" s="78" t="s">
        <v>15</v>
      </c>
      <c r="F206" s="80">
        <v>20</v>
      </c>
      <c r="G206" s="76"/>
      <c r="H206" s="79"/>
      <c r="I206" s="78">
        <v>8</v>
      </c>
      <c r="J206" s="77"/>
      <c r="K206" s="76">
        <f t="shared" si="14"/>
        <v>0</v>
      </c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</row>
    <row r="207" spans="1:64" ht="12.75" customHeight="1">
      <c r="A207" s="78">
        <v>78</v>
      </c>
      <c r="B207" s="78">
        <v>21</v>
      </c>
      <c r="C207" s="81" t="s">
        <v>205</v>
      </c>
      <c r="D207" s="78"/>
      <c r="E207" s="78" t="s">
        <v>15</v>
      </c>
      <c r="F207" s="80">
        <v>10</v>
      </c>
      <c r="G207" s="76"/>
      <c r="H207" s="79"/>
      <c r="I207" s="78">
        <v>8</v>
      </c>
      <c r="J207" s="77"/>
      <c r="K207" s="76">
        <f t="shared" si="14"/>
        <v>0</v>
      </c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</row>
    <row r="208" spans="1:64" ht="12.75" customHeight="1">
      <c r="A208" s="78">
        <v>79</v>
      </c>
      <c r="B208" s="78">
        <v>21</v>
      </c>
      <c r="C208" s="81" t="s">
        <v>206</v>
      </c>
      <c r="D208" s="78"/>
      <c r="E208" s="78" t="s">
        <v>15</v>
      </c>
      <c r="F208" s="80">
        <v>5</v>
      </c>
      <c r="G208" s="76"/>
      <c r="H208" s="79"/>
      <c r="I208" s="78">
        <v>8</v>
      </c>
      <c r="J208" s="77"/>
      <c r="K208" s="76">
        <f t="shared" si="14"/>
        <v>0</v>
      </c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</row>
    <row r="209" spans="1:64" ht="12.75" customHeight="1">
      <c r="A209" s="78">
        <v>80</v>
      </c>
      <c r="B209" s="78">
        <v>21</v>
      </c>
      <c r="C209" s="81" t="s">
        <v>207</v>
      </c>
      <c r="D209" s="78"/>
      <c r="E209" s="78" t="s">
        <v>15</v>
      </c>
      <c r="F209" s="80">
        <v>2</v>
      </c>
      <c r="G209" s="76"/>
      <c r="H209" s="79"/>
      <c r="I209" s="78">
        <v>8</v>
      </c>
      <c r="J209" s="77"/>
      <c r="K209" s="76">
        <f t="shared" si="14"/>
        <v>0</v>
      </c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</row>
    <row r="210" spans="1:64" ht="12.75">
      <c r="A210" s="78">
        <v>81</v>
      </c>
      <c r="B210" s="78">
        <v>21</v>
      </c>
      <c r="C210" s="81" t="s">
        <v>208</v>
      </c>
      <c r="D210" s="78"/>
      <c r="E210" s="78" t="s">
        <v>15</v>
      </c>
      <c r="F210" s="80">
        <v>130</v>
      </c>
      <c r="G210" s="76"/>
      <c r="H210" s="79"/>
      <c r="I210" s="78">
        <v>8</v>
      </c>
      <c r="J210" s="77"/>
      <c r="K210" s="76">
        <f t="shared" si="14"/>
        <v>0</v>
      </c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5"/>
      <c r="AP210" s="75"/>
      <c r="AQ210" s="75"/>
      <c r="AR210" s="75"/>
      <c r="AS210" s="75"/>
      <c r="AT210" s="75"/>
      <c r="AU210" s="75"/>
      <c r="AV210" s="75"/>
      <c r="AW210" s="75"/>
      <c r="AX210" s="75"/>
      <c r="AY210" s="75"/>
      <c r="AZ210" s="75"/>
      <c r="BA210" s="75"/>
      <c r="BB210" s="75"/>
      <c r="BC210" s="75"/>
      <c r="BD210" s="75"/>
      <c r="BE210" s="75"/>
      <c r="BF210" s="75"/>
      <c r="BG210" s="75"/>
      <c r="BH210" s="75"/>
      <c r="BI210" s="75"/>
      <c r="BJ210" s="75"/>
      <c r="BK210" s="75"/>
      <c r="BL210" s="75"/>
    </row>
    <row r="211" spans="1:64" ht="12.75" customHeight="1">
      <c r="A211" s="78">
        <v>82</v>
      </c>
      <c r="B211" s="78">
        <v>21</v>
      </c>
      <c r="C211" s="78" t="s">
        <v>209</v>
      </c>
      <c r="D211" s="78"/>
      <c r="E211" s="78" t="s">
        <v>15</v>
      </c>
      <c r="F211" s="80">
        <v>18</v>
      </c>
      <c r="G211" s="76"/>
      <c r="H211" s="79"/>
      <c r="I211" s="78">
        <v>8</v>
      </c>
      <c r="J211" s="77"/>
      <c r="K211" s="76">
        <f t="shared" si="14"/>
        <v>0</v>
      </c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  <c r="AJ211" s="75"/>
      <c r="AK211" s="75"/>
      <c r="AL211" s="75"/>
      <c r="AM211" s="75"/>
      <c r="AN211" s="75"/>
      <c r="AO211" s="75"/>
      <c r="AP211" s="75"/>
      <c r="AQ211" s="75"/>
      <c r="AR211" s="75"/>
      <c r="AS211" s="75"/>
      <c r="AT211" s="75"/>
      <c r="AU211" s="75"/>
      <c r="AV211" s="75"/>
      <c r="AW211" s="75"/>
      <c r="AX211" s="75"/>
      <c r="AY211" s="75"/>
      <c r="AZ211" s="75"/>
      <c r="BA211" s="75"/>
      <c r="BB211" s="75"/>
      <c r="BC211" s="75"/>
      <c r="BD211" s="75"/>
      <c r="BE211" s="75"/>
      <c r="BF211" s="75"/>
      <c r="BG211" s="75"/>
      <c r="BH211" s="75"/>
      <c r="BI211" s="75"/>
      <c r="BJ211" s="75"/>
      <c r="BK211" s="75"/>
      <c r="BL211" s="75"/>
    </row>
    <row r="212" spans="1:64" ht="12.75" customHeight="1">
      <c r="A212" s="78">
        <v>83</v>
      </c>
      <c r="B212" s="78">
        <v>21</v>
      </c>
      <c r="C212" s="78" t="s">
        <v>210</v>
      </c>
      <c r="D212" s="78"/>
      <c r="E212" s="78" t="s">
        <v>15</v>
      </c>
      <c r="F212" s="80">
        <v>25</v>
      </c>
      <c r="G212" s="76"/>
      <c r="H212" s="79"/>
      <c r="I212" s="78">
        <v>8</v>
      </c>
      <c r="J212" s="77"/>
      <c r="K212" s="76">
        <f t="shared" si="14"/>
        <v>0</v>
      </c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  <c r="AJ212" s="75"/>
      <c r="AK212" s="75"/>
      <c r="AL212" s="75"/>
      <c r="AM212" s="75"/>
      <c r="AN212" s="75"/>
      <c r="AO212" s="75"/>
      <c r="AP212" s="75"/>
      <c r="AQ212" s="75"/>
      <c r="AR212" s="75"/>
      <c r="AS212" s="75"/>
      <c r="AT212" s="75"/>
      <c r="AU212" s="75"/>
      <c r="AV212" s="75"/>
      <c r="AW212" s="75"/>
      <c r="AX212" s="75"/>
      <c r="AY212" s="75"/>
      <c r="AZ212" s="75"/>
      <c r="BA212" s="75"/>
      <c r="BB212" s="75"/>
      <c r="BC212" s="75"/>
      <c r="BD212" s="75"/>
      <c r="BE212" s="75"/>
      <c r="BF212" s="75"/>
      <c r="BG212" s="75"/>
      <c r="BH212" s="75"/>
      <c r="BI212" s="75"/>
      <c r="BJ212" s="75"/>
      <c r="BK212" s="75"/>
      <c r="BL212" s="75"/>
    </row>
    <row r="213" spans="1:64" ht="12.75" customHeight="1">
      <c r="A213" s="78">
        <v>84</v>
      </c>
      <c r="B213" s="78">
        <v>21</v>
      </c>
      <c r="C213" s="78" t="s">
        <v>211</v>
      </c>
      <c r="D213" s="78"/>
      <c r="E213" s="78" t="s">
        <v>15</v>
      </c>
      <c r="F213" s="80">
        <v>7</v>
      </c>
      <c r="G213" s="76"/>
      <c r="H213" s="79"/>
      <c r="I213" s="78">
        <v>8</v>
      </c>
      <c r="J213" s="77"/>
      <c r="K213" s="76">
        <f t="shared" si="14"/>
        <v>0</v>
      </c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  <c r="AJ213" s="75"/>
      <c r="AK213" s="75"/>
      <c r="AL213" s="75"/>
      <c r="AM213" s="75"/>
      <c r="AN213" s="75"/>
      <c r="AO213" s="75"/>
      <c r="AP213" s="75"/>
      <c r="AQ213" s="75"/>
      <c r="AR213" s="75"/>
      <c r="AS213" s="75"/>
      <c r="AT213" s="75"/>
      <c r="AU213" s="75"/>
      <c r="AV213" s="75"/>
      <c r="AW213" s="75"/>
      <c r="AX213" s="75"/>
      <c r="AY213" s="75"/>
      <c r="AZ213" s="75"/>
      <c r="BA213" s="75"/>
      <c r="BB213" s="75"/>
      <c r="BC213" s="75"/>
      <c r="BD213" s="75"/>
      <c r="BE213" s="75"/>
      <c r="BF213" s="75"/>
      <c r="BG213" s="75"/>
      <c r="BH213" s="75"/>
      <c r="BI213" s="75"/>
      <c r="BJ213" s="75"/>
      <c r="BK213" s="75"/>
      <c r="BL213" s="75"/>
    </row>
    <row r="214" spans="1:64" ht="12.75" customHeight="1">
      <c r="A214" s="78">
        <v>85</v>
      </c>
      <c r="B214" s="78">
        <v>21</v>
      </c>
      <c r="C214" s="78" t="s">
        <v>212</v>
      </c>
      <c r="D214" s="78"/>
      <c r="E214" s="78" t="s">
        <v>15</v>
      </c>
      <c r="F214" s="80">
        <v>65</v>
      </c>
      <c r="G214" s="76"/>
      <c r="H214" s="79"/>
      <c r="I214" s="78">
        <v>8</v>
      </c>
      <c r="J214" s="77"/>
      <c r="K214" s="76">
        <f t="shared" si="14"/>
        <v>0</v>
      </c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5"/>
      <c r="AP214" s="75"/>
      <c r="AQ214" s="75"/>
      <c r="AR214" s="75"/>
      <c r="AS214" s="75"/>
      <c r="AT214" s="75"/>
      <c r="AU214" s="75"/>
      <c r="AV214" s="75"/>
      <c r="AW214" s="75"/>
      <c r="AX214" s="75"/>
      <c r="AY214" s="75"/>
      <c r="AZ214" s="75"/>
      <c r="BA214" s="75"/>
      <c r="BB214" s="75"/>
      <c r="BC214" s="75"/>
      <c r="BD214" s="75"/>
      <c r="BE214" s="75"/>
      <c r="BF214" s="75"/>
      <c r="BG214" s="75"/>
      <c r="BH214" s="75"/>
      <c r="BI214" s="75"/>
      <c r="BJ214" s="75"/>
      <c r="BK214" s="75"/>
      <c r="BL214" s="75"/>
    </row>
    <row r="215" spans="1:64" s="74" customFormat="1" ht="12.75" customHeight="1">
      <c r="A215" s="78">
        <v>86</v>
      </c>
      <c r="B215" s="78">
        <v>21</v>
      </c>
      <c r="C215" s="85" t="s">
        <v>213</v>
      </c>
      <c r="D215" s="85"/>
      <c r="E215" s="85" t="s">
        <v>15</v>
      </c>
      <c r="F215" s="87">
        <v>10</v>
      </c>
      <c r="G215" s="83"/>
      <c r="H215" s="86"/>
      <c r="I215" s="85">
        <v>8</v>
      </c>
      <c r="J215" s="84"/>
      <c r="K215" s="83">
        <f t="shared" si="14"/>
        <v>0</v>
      </c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</row>
    <row r="216" spans="1:64" ht="12.75" customHeight="1">
      <c r="A216" s="78">
        <v>87</v>
      </c>
      <c r="B216" s="78">
        <v>21</v>
      </c>
      <c r="C216" s="81" t="s">
        <v>214</v>
      </c>
      <c r="D216" s="78"/>
      <c r="E216" s="78" t="s">
        <v>15</v>
      </c>
      <c r="F216" s="80">
        <v>90</v>
      </c>
      <c r="G216" s="76"/>
      <c r="H216" s="79"/>
      <c r="I216" s="78">
        <v>8</v>
      </c>
      <c r="J216" s="77"/>
      <c r="K216" s="76">
        <f t="shared" si="14"/>
        <v>0</v>
      </c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  <c r="AJ216" s="75"/>
      <c r="AK216" s="75"/>
      <c r="AL216" s="75"/>
      <c r="AM216" s="75"/>
      <c r="AN216" s="75"/>
      <c r="AO216" s="75"/>
      <c r="AP216" s="75"/>
      <c r="AQ216" s="75"/>
      <c r="AR216" s="75"/>
      <c r="AS216" s="75"/>
      <c r="AT216" s="75"/>
      <c r="AU216" s="75"/>
      <c r="AV216" s="75"/>
      <c r="AW216" s="75"/>
      <c r="AX216" s="75"/>
      <c r="AY216" s="75"/>
      <c r="AZ216" s="75"/>
      <c r="BA216" s="75"/>
      <c r="BB216" s="75"/>
      <c r="BC216" s="75"/>
      <c r="BD216" s="75"/>
      <c r="BE216" s="75"/>
      <c r="BF216" s="75"/>
      <c r="BG216" s="75"/>
      <c r="BH216" s="75"/>
      <c r="BI216" s="75"/>
      <c r="BJ216" s="75"/>
      <c r="BK216" s="75"/>
      <c r="BL216" s="75"/>
    </row>
    <row r="217" spans="1:64" ht="12.75" customHeight="1">
      <c r="A217" s="78">
        <v>88</v>
      </c>
      <c r="B217" s="78">
        <v>21</v>
      </c>
      <c r="C217" s="78" t="s">
        <v>215</v>
      </c>
      <c r="D217" s="78"/>
      <c r="E217" s="78" t="s">
        <v>116</v>
      </c>
      <c r="F217" s="80">
        <v>20</v>
      </c>
      <c r="G217" s="76"/>
      <c r="H217" s="79"/>
      <c r="I217" s="78">
        <v>8</v>
      </c>
      <c r="J217" s="77"/>
      <c r="K217" s="76">
        <f t="shared" si="14"/>
        <v>0</v>
      </c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  <c r="AJ217" s="75"/>
      <c r="AK217" s="75"/>
      <c r="AL217" s="75"/>
      <c r="AM217" s="75"/>
      <c r="AN217" s="75"/>
      <c r="AO217" s="75"/>
      <c r="AP217" s="75"/>
      <c r="AQ217" s="75"/>
      <c r="AR217" s="75"/>
      <c r="AS217" s="75"/>
      <c r="AT217" s="75"/>
      <c r="AU217" s="75"/>
      <c r="AV217" s="75"/>
      <c r="AW217" s="75"/>
      <c r="AX217" s="75"/>
      <c r="AY217" s="75"/>
      <c r="AZ217" s="75"/>
      <c r="BA217" s="75"/>
      <c r="BB217" s="75"/>
      <c r="BC217" s="75"/>
      <c r="BD217" s="75"/>
      <c r="BE217" s="75"/>
      <c r="BF217" s="75"/>
      <c r="BG217" s="75"/>
      <c r="BH217" s="75"/>
      <c r="BI217" s="75"/>
      <c r="BJ217" s="75"/>
      <c r="BK217" s="75"/>
      <c r="BL217" s="75"/>
    </row>
    <row r="218" spans="1:64" ht="12.75" customHeight="1">
      <c r="A218" s="78">
        <v>89</v>
      </c>
      <c r="B218" s="78">
        <v>21</v>
      </c>
      <c r="C218" s="81" t="s">
        <v>216</v>
      </c>
      <c r="D218" s="78"/>
      <c r="E218" s="78" t="s">
        <v>15</v>
      </c>
      <c r="F218" s="80">
        <v>180</v>
      </c>
      <c r="G218" s="76"/>
      <c r="H218" s="79"/>
      <c r="I218" s="78">
        <v>8</v>
      </c>
      <c r="J218" s="77"/>
      <c r="K218" s="76">
        <f t="shared" si="14"/>
        <v>0</v>
      </c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  <c r="AJ218" s="75"/>
      <c r="AK218" s="75"/>
      <c r="AL218" s="75"/>
      <c r="AM218" s="75"/>
      <c r="AN218" s="75"/>
      <c r="AO218" s="75"/>
      <c r="AP218" s="75"/>
      <c r="AQ218" s="75"/>
      <c r="AR218" s="75"/>
      <c r="AS218" s="75"/>
      <c r="AT218" s="75"/>
      <c r="AU218" s="75"/>
      <c r="AV218" s="75"/>
      <c r="AW218" s="75"/>
      <c r="AX218" s="75"/>
      <c r="AY218" s="75"/>
      <c r="AZ218" s="75"/>
      <c r="BA218" s="75"/>
      <c r="BB218" s="75"/>
      <c r="BC218" s="75"/>
      <c r="BD218" s="75"/>
      <c r="BE218" s="75"/>
      <c r="BF218" s="75"/>
      <c r="BG218" s="75"/>
      <c r="BH218" s="75"/>
      <c r="BI218" s="75"/>
      <c r="BJ218" s="75"/>
      <c r="BK218" s="75"/>
      <c r="BL218" s="75"/>
    </row>
    <row r="219" spans="1:64" ht="12.75" customHeight="1">
      <c r="A219" s="78">
        <v>90</v>
      </c>
      <c r="B219" s="78">
        <v>21</v>
      </c>
      <c r="C219" s="81" t="s">
        <v>217</v>
      </c>
      <c r="D219" s="78"/>
      <c r="E219" s="78" t="s">
        <v>15</v>
      </c>
      <c r="F219" s="80">
        <v>900</v>
      </c>
      <c r="G219" s="76"/>
      <c r="H219" s="79"/>
      <c r="I219" s="78">
        <v>8</v>
      </c>
      <c r="J219" s="77"/>
      <c r="K219" s="76">
        <f t="shared" si="14"/>
        <v>0</v>
      </c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  <c r="AJ219" s="75"/>
      <c r="AK219" s="75"/>
      <c r="AL219" s="75"/>
      <c r="AM219" s="75"/>
      <c r="AN219" s="75"/>
      <c r="AO219" s="75"/>
      <c r="AP219" s="75"/>
      <c r="AQ219" s="75"/>
      <c r="AR219" s="75"/>
      <c r="AS219" s="75"/>
      <c r="AT219" s="75"/>
      <c r="AU219" s="75"/>
      <c r="AV219" s="75"/>
      <c r="AW219" s="75"/>
      <c r="AX219" s="75"/>
      <c r="AY219" s="75"/>
      <c r="AZ219" s="75"/>
      <c r="BA219" s="75"/>
      <c r="BB219" s="75"/>
      <c r="BC219" s="75"/>
      <c r="BD219" s="75"/>
      <c r="BE219" s="75"/>
      <c r="BF219" s="75"/>
      <c r="BG219" s="75"/>
      <c r="BH219" s="75"/>
      <c r="BI219" s="75"/>
      <c r="BJ219" s="75"/>
      <c r="BK219" s="75"/>
      <c r="BL219" s="75"/>
    </row>
    <row r="220" spans="1:64" s="74" customFormat="1" ht="12.75" customHeight="1">
      <c r="A220" s="78">
        <v>91</v>
      </c>
      <c r="B220" s="78">
        <v>21</v>
      </c>
      <c r="C220" s="85" t="s">
        <v>218</v>
      </c>
      <c r="D220" s="85"/>
      <c r="E220" s="85" t="s">
        <v>116</v>
      </c>
      <c r="F220" s="87">
        <v>10</v>
      </c>
      <c r="G220" s="83"/>
      <c r="H220" s="86"/>
      <c r="I220" s="85">
        <v>8</v>
      </c>
      <c r="J220" s="84"/>
      <c r="K220" s="83">
        <f t="shared" si="14"/>
        <v>0</v>
      </c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</row>
    <row r="221" spans="1:64" ht="12.75" customHeight="1">
      <c r="A221" s="78">
        <v>92</v>
      </c>
      <c r="B221" s="78">
        <v>21</v>
      </c>
      <c r="C221" s="78" t="s">
        <v>219</v>
      </c>
      <c r="D221" s="78"/>
      <c r="E221" s="78" t="s">
        <v>15</v>
      </c>
      <c r="F221" s="80">
        <v>15</v>
      </c>
      <c r="G221" s="76"/>
      <c r="H221" s="79"/>
      <c r="I221" s="78">
        <v>8</v>
      </c>
      <c r="J221" s="77"/>
      <c r="K221" s="76">
        <f t="shared" si="14"/>
        <v>0</v>
      </c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  <c r="AJ221" s="75"/>
      <c r="AK221" s="75"/>
      <c r="AL221" s="75"/>
      <c r="AM221" s="75"/>
      <c r="AN221" s="75"/>
      <c r="AO221" s="75"/>
      <c r="AP221" s="75"/>
      <c r="AQ221" s="75"/>
      <c r="AR221" s="75"/>
      <c r="AS221" s="75"/>
      <c r="AT221" s="75"/>
      <c r="AU221" s="75"/>
      <c r="AV221" s="75"/>
      <c r="AW221" s="75"/>
      <c r="AX221" s="75"/>
      <c r="AY221" s="75"/>
      <c r="AZ221" s="75"/>
      <c r="BA221" s="75"/>
      <c r="BB221" s="75"/>
      <c r="BC221" s="75"/>
      <c r="BD221" s="75"/>
      <c r="BE221" s="75"/>
      <c r="BF221" s="75"/>
      <c r="BG221" s="75"/>
      <c r="BH221" s="75"/>
      <c r="BI221" s="75"/>
      <c r="BJ221" s="75"/>
      <c r="BK221" s="75"/>
      <c r="BL221" s="75"/>
    </row>
    <row r="222" spans="1:64" ht="12.75" customHeight="1">
      <c r="A222" s="78">
        <v>93</v>
      </c>
      <c r="B222" s="78">
        <v>21</v>
      </c>
      <c r="C222" s="78" t="s">
        <v>220</v>
      </c>
      <c r="D222" s="78"/>
      <c r="E222" s="78" t="s">
        <v>15</v>
      </c>
      <c r="F222" s="80">
        <v>25</v>
      </c>
      <c r="G222" s="76"/>
      <c r="H222" s="79"/>
      <c r="I222" s="78">
        <v>8</v>
      </c>
      <c r="J222" s="77"/>
      <c r="K222" s="76">
        <f t="shared" si="14"/>
        <v>0</v>
      </c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</row>
    <row r="223" spans="1:64" ht="12.75" customHeight="1">
      <c r="A223" s="78">
        <v>94</v>
      </c>
      <c r="B223" s="78">
        <v>21</v>
      </c>
      <c r="C223" s="81" t="s">
        <v>221</v>
      </c>
      <c r="D223" s="78"/>
      <c r="E223" s="78" t="s">
        <v>15</v>
      </c>
      <c r="F223" s="80">
        <v>35</v>
      </c>
      <c r="G223" s="76"/>
      <c r="H223" s="79"/>
      <c r="I223" s="78">
        <v>8</v>
      </c>
      <c r="J223" s="77"/>
      <c r="K223" s="76">
        <f t="shared" si="14"/>
        <v>0</v>
      </c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</row>
    <row r="224" spans="1:64" ht="12.75" customHeight="1">
      <c r="A224" s="78">
        <v>95</v>
      </c>
      <c r="B224" s="78">
        <v>21</v>
      </c>
      <c r="C224" s="81" t="s">
        <v>222</v>
      </c>
      <c r="D224" s="78"/>
      <c r="E224" s="78" t="s">
        <v>15</v>
      </c>
      <c r="F224" s="80">
        <v>5</v>
      </c>
      <c r="G224" s="76"/>
      <c r="H224" s="79"/>
      <c r="I224" s="78">
        <v>8</v>
      </c>
      <c r="J224" s="77"/>
      <c r="K224" s="76">
        <f t="shared" si="14"/>
        <v>0</v>
      </c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</row>
    <row r="225" spans="1:64" ht="12.75" customHeight="1">
      <c r="A225" s="78">
        <v>96</v>
      </c>
      <c r="B225" s="78">
        <v>21</v>
      </c>
      <c r="C225" s="81" t="s">
        <v>223</v>
      </c>
      <c r="D225" s="78"/>
      <c r="E225" s="78" t="s">
        <v>15</v>
      </c>
      <c r="F225" s="80">
        <v>350</v>
      </c>
      <c r="G225" s="76"/>
      <c r="H225" s="79"/>
      <c r="I225" s="78">
        <v>8</v>
      </c>
      <c r="J225" s="77"/>
      <c r="K225" s="76">
        <f t="shared" si="14"/>
        <v>0</v>
      </c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</row>
    <row r="226" spans="1:64" ht="12.75" customHeight="1">
      <c r="A226" s="78">
        <v>97</v>
      </c>
      <c r="B226" s="78">
        <v>21</v>
      </c>
      <c r="C226" s="81" t="s">
        <v>224</v>
      </c>
      <c r="D226" s="78"/>
      <c r="E226" s="78" t="s">
        <v>15</v>
      </c>
      <c r="F226" s="80">
        <v>10</v>
      </c>
      <c r="G226" s="76"/>
      <c r="H226" s="79"/>
      <c r="I226" s="78">
        <v>8</v>
      </c>
      <c r="J226" s="77"/>
      <c r="K226" s="76">
        <f aca="true" t="shared" si="15" ref="K226:K257">ROUND(H226+(H226*0.08),2)</f>
        <v>0</v>
      </c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  <c r="AJ226" s="75"/>
      <c r="AK226" s="75"/>
      <c r="AL226" s="75"/>
      <c r="AM226" s="75"/>
      <c r="AN226" s="75"/>
      <c r="AO226" s="75"/>
      <c r="AP226" s="75"/>
      <c r="AQ226" s="75"/>
      <c r="AR226" s="75"/>
      <c r="AS226" s="75"/>
      <c r="AT226" s="75"/>
      <c r="AU226" s="75"/>
      <c r="AV226" s="75"/>
      <c r="AW226" s="75"/>
      <c r="AX226" s="75"/>
      <c r="AY226" s="75"/>
      <c r="AZ226" s="75"/>
      <c r="BA226" s="75"/>
      <c r="BB226" s="75"/>
      <c r="BC226" s="75"/>
      <c r="BD226" s="75"/>
      <c r="BE226" s="75"/>
      <c r="BF226" s="75"/>
      <c r="BG226" s="75"/>
      <c r="BH226" s="75"/>
      <c r="BI226" s="75"/>
      <c r="BJ226" s="75"/>
      <c r="BK226" s="75"/>
      <c r="BL226" s="75"/>
    </row>
    <row r="227" spans="1:64" ht="12.75" customHeight="1">
      <c r="A227" s="78">
        <v>98</v>
      </c>
      <c r="B227" s="78">
        <v>21</v>
      </c>
      <c r="C227" s="81" t="s">
        <v>225</v>
      </c>
      <c r="D227" s="78"/>
      <c r="E227" s="78" t="s">
        <v>15</v>
      </c>
      <c r="F227" s="80">
        <v>35</v>
      </c>
      <c r="G227" s="76"/>
      <c r="H227" s="79"/>
      <c r="I227" s="78">
        <v>8</v>
      </c>
      <c r="J227" s="77"/>
      <c r="K227" s="76">
        <f t="shared" si="15"/>
        <v>0</v>
      </c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  <c r="AJ227" s="75"/>
      <c r="AK227" s="75"/>
      <c r="AL227" s="75"/>
      <c r="AM227" s="75"/>
      <c r="AN227" s="75"/>
      <c r="AO227" s="75"/>
      <c r="AP227" s="75"/>
      <c r="AQ227" s="75"/>
      <c r="AR227" s="75"/>
      <c r="AS227" s="75"/>
      <c r="AT227" s="75"/>
      <c r="AU227" s="75"/>
      <c r="AV227" s="75"/>
      <c r="AW227" s="75"/>
      <c r="AX227" s="75"/>
      <c r="AY227" s="75"/>
      <c r="AZ227" s="75"/>
      <c r="BA227" s="75"/>
      <c r="BB227" s="75"/>
      <c r="BC227" s="75"/>
      <c r="BD227" s="75"/>
      <c r="BE227" s="75"/>
      <c r="BF227" s="75"/>
      <c r="BG227" s="75"/>
      <c r="BH227" s="75"/>
      <c r="BI227" s="75"/>
      <c r="BJ227" s="75"/>
      <c r="BK227" s="75"/>
      <c r="BL227" s="75"/>
    </row>
    <row r="228" spans="1:64" ht="12.75" customHeight="1">
      <c r="A228" s="78">
        <v>99</v>
      </c>
      <c r="B228" s="78">
        <v>21</v>
      </c>
      <c r="C228" s="81" t="s">
        <v>226</v>
      </c>
      <c r="D228" s="78"/>
      <c r="E228" s="78" t="s">
        <v>15</v>
      </c>
      <c r="F228" s="80">
        <v>25</v>
      </c>
      <c r="G228" s="76"/>
      <c r="H228" s="79"/>
      <c r="I228" s="78">
        <v>8</v>
      </c>
      <c r="J228" s="77"/>
      <c r="K228" s="76">
        <f t="shared" si="15"/>
        <v>0</v>
      </c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  <c r="AJ228" s="75"/>
      <c r="AK228" s="75"/>
      <c r="AL228" s="75"/>
      <c r="AM228" s="75"/>
      <c r="AN228" s="75"/>
      <c r="AO228" s="75"/>
      <c r="AP228" s="75"/>
      <c r="AQ228" s="75"/>
      <c r="AR228" s="75"/>
      <c r="AS228" s="75"/>
      <c r="AT228" s="75"/>
      <c r="AU228" s="75"/>
      <c r="AV228" s="75"/>
      <c r="AW228" s="75"/>
      <c r="AX228" s="75"/>
      <c r="AY228" s="75"/>
      <c r="AZ228" s="75"/>
      <c r="BA228" s="75"/>
      <c r="BB228" s="75"/>
      <c r="BC228" s="75"/>
      <c r="BD228" s="75"/>
      <c r="BE228" s="75"/>
      <c r="BF228" s="75"/>
      <c r="BG228" s="75"/>
      <c r="BH228" s="75"/>
      <c r="BI228" s="75"/>
      <c r="BJ228" s="75"/>
      <c r="BK228" s="75"/>
      <c r="BL228" s="75"/>
    </row>
    <row r="229" spans="1:64" ht="12.75" customHeight="1">
      <c r="A229" s="78">
        <v>100</v>
      </c>
      <c r="B229" s="78">
        <v>21</v>
      </c>
      <c r="C229" s="81" t="s">
        <v>227</v>
      </c>
      <c r="D229" s="78"/>
      <c r="E229" s="78" t="s">
        <v>15</v>
      </c>
      <c r="F229" s="80">
        <v>30</v>
      </c>
      <c r="G229" s="76"/>
      <c r="H229" s="79"/>
      <c r="I229" s="78">
        <v>8</v>
      </c>
      <c r="J229" s="77"/>
      <c r="K229" s="76">
        <f t="shared" si="15"/>
        <v>0</v>
      </c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  <c r="AJ229" s="75"/>
      <c r="AK229" s="75"/>
      <c r="AL229" s="75"/>
      <c r="AM229" s="75"/>
      <c r="AN229" s="75"/>
      <c r="AO229" s="75"/>
      <c r="AP229" s="75"/>
      <c r="AQ229" s="75"/>
      <c r="AR229" s="75"/>
      <c r="AS229" s="75"/>
      <c r="AT229" s="75"/>
      <c r="AU229" s="75"/>
      <c r="AV229" s="75"/>
      <c r="AW229" s="75"/>
      <c r="AX229" s="75"/>
      <c r="AY229" s="75"/>
      <c r="AZ229" s="75"/>
      <c r="BA229" s="75"/>
      <c r="BB229" s="75"/>
      <c r="BC229" s="75"/>
      <c r="BD229" s="75"/>
      <c r="BE229" s="75"/>
      <c r="BF229" s="75"/>
      <c r="BG229" s="75"/>
      <c r="BH229" s="75"/>
      <c r="BI229" s="75"/>
      <c r="BJ229" s="75"/>
      <c r="BK229" s="75"/>
      <c r="BL229" s="75"/>
    </row>
    <row r="230" spans="1:64" ht="12.75" customHeight="1">
      <c r="A230" s="78">
        <v>101</v>
      </c>
      <c r="B230" s="78">
        <v>21</v>
      </c>
      <c r="C230" s="81" t="s">
        <v>228</v>
      </c>
      <c r="D230" s="78"/>
      <c r="E230" s="78" t="s">
        <v>15</v>
      </c>
      <c r="F230" s="80">
        <v>18</v>
      </c>
      <c r="G230" s="76"/>
      <c r="H230" s="79"/>
      <c r="I230" s="78">
        <v>8</v>
      </c>
      <c r="J230" s="77"/>
      <c r="K230" s="76">
        <f t="shared" si="15"/>
        <v>0</v>
      </c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  <c r="AJ230" s="75"/>
      <c r="AK230" s="75"/>
      <c r="AL230" s="75"/>
      <c r="AM230" s="75"/>
      <c r="AN230" s="75"/>
      <c r="AO230" s="75"/>
      <c r="AP230" s="75"/>
      <c r="AQ230" s="75"/>
      <c r="AR230" s="75"/>
      <c r="AS230" s="75"/>
      <c r="AT230" s="75"/>
      <c r="AU230" s="75"/>
      <c r="AV230" s="75"/>
      <c r="AW230" s="75"/>
      <c r="AX230" s="75"/>
      <c r="AY230" s="75"/>
      <c r="AZ230" s="75"/>
      <c r="BA230" s="75"/>
      <c r="BB230" s="75"/>
      <c r="BC230" s="75"/>
      <c r="BD230" s="75"/>
      <c r="BE230" s="75"/>
      <c r="BF230" s="75"/>
      <c r="BG230" s="75"/>
      <c r="BH230" s="75"/>
      <c r="BI230" s="75"/>
      <c r="BJ230" s="75"/>
      <c r="BK230" s="75"/>
      <c r="BL230" s="75"/>
    </row>
    <row r="231" spans="1:64" ht="12.75" customHeight="1">
      <c r="A231" s="78">
        <v>102</v>
      </c>
      <c r="B231" s="78">
        <v>21</v>
      </c>
      <c r="C231" s="81" t="s">
        <v>229</v>
      </c>
      <c r="D231" s="78"/>
      <c r="E231" s="78" t="s">
        <v>15</v>
      </c>
      <c r="F231" s="80">
        <v>200</v>
      </c>
      <c r="G231" s="76"/>
      <c r="H231" s="79"/>
      <c r="I231" s="78">
        <v>8</v>
      </c>
      <c r="J231" s="77"/>
      <c r="K231" s="76">
        <f t="shared" si="15"/>
        <v>0</v>
      </c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  <c r="AJ231" s="75"/>
      <c r="AK231" s="75"/>
      <c r="AL231" s="75"/>
      <c r="AM231" s="75"/>
      <c r="AN231" s="75"/>
      <c r="AO231" s="75"/>
      <c r="AP231" s="75"/>
      <c r="AQ231" s="75"/>
      <c r="AR231" s="75"/>
      <c r="AS231" s="75"/>
      <c r="AT231" s="75"/>
      <c r="AU231" s="75"/>
      <c r="AV231" s="75"/>
      <c r="AW231" s="75"/>
      <c r="AX231" s="75"/>
      <c r="AY231" s="75"/>
      <c r="AZ231" s="75"/>
      <c r="BA231" s="75"/>
      <c r="BB231" s="75"/>
      <c r="BC231" s="75"/>
      <c r="BD231" s="75"/>
      <c r="BE231" s="75"/>
      <c r="BF231" s="75"/>
      <c r="BG231" s="75"/>
      <c r="BH231" s="75"/>
      <c r="BI231" s="75"/>
      <c r="BJ231" s="75"/>
      <c r="BK231" s="75"/>
      <c r="BL231" s="75"/>
    </row>
    <row r="232" spans="1:64" ht="12.75" customHeight="1">
      <c r="A232" s="78">
        <v>103</v>
      </c>
      <c r="B232" s="78">
        <v>21</v>
      </c>
      <c r="C232" s="81" t="s">
        <v>230</v>
      </c>
      <c r="D232" s="78"/>
      <c r="E232" s="78" t="s">
        <v>15</v>
      </c>
      <c r="F232" s="80">
        <v>70</v>
      </c>
      <c r="G232" s="76"/>
      <c r="H232" s="79"/>
      <c r="I232" s="78">
        <v>8</v>
      </c>
      <c r="J232" s="77"/>
      <c r="K232" s="76">
        <f t="shared" si="15"/>
        <v>0</v>
      </c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</row>
    <row r="233" spans="1:64" ht="12.75" customHeight="1">
      <c r="A233" s="78">
        <v>104</v>
      </c>
      <c r="B233" s="78">
        <v>21</v>
      </c>
      <c r="C233" s="81" t="s">
        <v>231</v>
      </c>
      <c r="D233" s="78"/>
      <c r="E233" s="78" t="s">
        <v>116</v>
      </c>
      <c r="F233" s="80">
        <v>90</v>
      </c>
      <c r="G233" s="76"/>
      <c r="H233" s="79"/>
      <c r="I233" s="78">
        <v>8</v>
      </c>
      <c r="J233" s="77"/>
      <c r="K233" s="76">
        <f t="shared" si="15"/>
        <v>0</v>
      </c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</row>
    <row r="234" spans="1:64" ht="12.75" customHeight="1">
      <c r="A234" s="78">
        <v>105</v>
      </c>
      <c r="B234" s="78">
        <v>21</v>
      </c>
      <c r="C234" s="81" t="s">
        <v>232</v>
      </c>
      <c r="D234" s="78"/>
      <c r="E234" s="78" t="s">
        <v>15</v>
      </c>
      <c r="F234" s="80">
        <v>5</v>
      </c>
      <c r="G234" s="76"/>
      <c r="H234" s="79"/>
      <c r="I234" s="78">
        <v>8</v>
      </c>
      <c r="J234" s="77"/>
      <c r="K234" s="76">
        <f t="shared" si="15"/>
        <v>0</v>
      </c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  <c r="AJ234" s="75"/>
      <c r="AK234" s="75"/>
      <c r="AL234" s="75"/>
      <c r="AM234" s="75"/>
      <c r="AN234" s="75"/>
      <c r="AO234" s="75"/>
      <c r="AP234" s="75"/>
      <c r="AQ234" s="75"/>
      <c r="AR234" s="75"/>
      <c r="AS234" s="75"/>
      <c r="AT234" s="75"/>
      <c r="AU234" s="75"/>
      <c r="AV234" s="75"/>
      <c r="AW234" s="75"/>
      <c r="AX234" s="75"/>
      <c r="AY234" s="75"/>
      <c r="AZ234" s="75"/>
      <c r="BA234" s="75"/>
      <c r="BB234" s="75"/>
      <c r="BC234" s="75"/>
      <c r="BD234" s="75"/>
      <c r="BE234" s="75"/>
      <c r="BF234" s="75"/>
      <c r="BG234" s="75"/>
      <c r="BH234" s="75"/>
      <c r="BI234" s="75"/>
      <c r="BJ234" s="75"/>
      <c r="BK234" s="75"/>
      <c r="BL234" s="75"/>
    </row>
    <row r="235" spans="1:64" ht="12.75" customHeight="1">
      <c r="A235" s="78">
        <v>106</v>
      </c>
      <c r="B235" s="78">
        <v>21</v>
      </c>
      <c r="C235" s="81" t="s">
        <v>233</v>
      </c>
      <c r="D235" s="78"/>
      <c r="E235" s="78" t="s">
        <v>15</v>
      </c>
      <c r="F235" s="80">
        <v>2</v>
      </c>
      <c r="G235" s="76"/>
      <c r="H235" s="79"/>
      <c r="I235" s="78">
        <v>8</v>
      </c>
      <c r="J235" s="77"/>
      <c r="K235" s="76">
        <f t="shared" si="15"/>
        <v>0</v>
      </c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  <c r="AJ235" s="75"/>
      <c r="AK235" s="75"/>
      <c r="AL235" s="75"/>
      <c r="AM235" s="75"/>
      <c r="AN235" s="75"/>
      <c r="AO235" s="75"/>
      <c r="AP235" s="75"/>
      <c r="AQ235" s="75"/>
      <c r="AR235" s="75"/>
      <c r="AS235" s="75"/>
      <c r="AT235" s="75"/>
      <c r="AU235" s="75"/>
      <c r="AV235" s="75"/>
      <c r="AW235" s="75"/>
      <c r="AX235" s="75"/>
      <c r="AY235" s="75"/>
      <c r="AZ235" s="75"/>
      <c r="BA235" s="75"/>
      <c r="BB235" s="75"/>
      <c r="BC235" s="75"/>
      <c r="BD235" s="75"/>
      <c r="BE235" s="75"/>
      <c r="BF235" s="75"/>
      <c r="BG235" s="75"/>
      <c r="BH235" s="75"/>
      <c r="BI235" s="75"/>
      <c r="BJ235" s="75"/>
      <c r="BK235" s="75"/>
      <c r="BL235" s="75"/>
    </row>
    <row r="236" spans="1:64" ht="12.75" customHeight="1">
      <c r="A236" s="78">
        <v>107</v>
      </c>
      <c r="B236" s="78">
        <v>21</v>
      </c>
      <c r="C236" s="81" t="s">
        <v>234</v>
      </c>
      <c r="D236" s="78"/>
      <c r="E236" s="78" t="s">
        <v>15</v>
      </c>
      <c r="F236" s="80">
        <v>35</v>
      </c>
      <c r="G236" s="76"/>
      <c r="H236" s="79"/>
      <c r="I236" s="78">
        <v>8</v>
      </c>
      <c r="J236" s="77"/>
      <c r="K236" s="76">
        <f t="shared" si="15"/>
        <v>0</v>
      </c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  <c r="AJ236" s="75"/>
      <c r="AK236" s="75"/>
      <c r="AL236" s="75"/>
      <c r="AM236" s="75"/>
      <c r="AN236" s="75"/>
      <c r="AO236" s="75"/>
      <c r="AP236" s="75"/>
      <c r="AQ236" s="75"/>
      <c r="AR236" s="75"/>
      <c r="AS236" s="75"/>
      <c r="AT236" s="75"/>
      <c r="AU236" s="75"/>
      <c r="AV236" s="75"/>
      <c r="AW236" s="75"/>
      <c r="AX236" s="75"/>
      <c r="AY236" s="75"/>
      <c r="AZ236" s="75"/>
      <c r="BA236" s="75"/>
      <c r="BB236" s="75"/>
      <c r="BC236" s="75"/>
      <c r="BD236" s="75"/>
      <c r="BE236" s="75"/>
      <c r="BF236" s="75"/>
      <c r="BG236" s="75"/>
      <c r="BH236" s="75"/>
      <c r="BI236" s="75"/>
      <c r="BJ236" s="75"/>
      <c r="BK236" s="75"/>
      <c r="BL236" s="75"/>
    </row>
    <row r="237" spans="1:64" ht="12.75" customHeight="1">
      <c r="A237" s="78">
        <v>108</v>
      </c>
      <c r="B237" s="78">
        <v>21</v>
      </c>
      <c r="C237" s="81" t="s">
        <v>235</v>
      </c>
      <c r="D237" s="78"/>
      <c r="E237" s="78" t="s">
        <v>15</v>
      </c>
      <c r="F237" s="80">
        <v>100</v>
      </c>
      <c r="G237" s="76"/>
      <c r="H237" s="79"/>
      <c r="I237" s="78">
        <v>8</v>
      </c>
      <c r="J237" s="77"/>
      <c r="K237" s="76">
        <f t="shared" si="15"/>
        <v>0</v>
      </c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  <c r="AJ237" s="75"/>
      <c r="AK237" s="75"/>
      <c r="AL237" s="75"/>
      <c r="AM237" s="75"/>
      <c r="AN237" s="75"/>
      <c r="AO237" s="75"/>
      <c r="AP237" s="75"/>
      <c r="AQ237" s="75"/>
      <c r="AR237" s="75"/>
      <c r="AS237" s="75"/>
      <c r="AT237" s="75"/>
      <c r="AU237" s="75"/>
      <c r="AV237" s="75"/>
      <c r="AW237" s="75"/>
      <c r="AX237" s="75"/>
      <c r="AY237" s="75"/>
      <c r="AZ237" s="75"/>
      <c r="BA237" s="75"/>
      <c r="BB237" s="75"/>
      <c r="BC237" s="75"/>
      <c r="BD237" s="75"/>
      <c r="BE237" s="75"/>
      <c r="BF237" s="75"/>
      <c r="BG237" s="75"/>
      <c r="BH237" s="75"/>
      <c r="BI237" s="75"/>
      <c r="BJ237" s="75"/>
      <c r="BK237" s="75"/>
      <c r="BL237" s="75"/>
    </row>
    <row r="238" spans="1:64" ht="12.75" customHeight="1">
      <c r="A238" s="78">
        <v>109</v>
      </c>
      <c r="B238" s="78">
        <v>21</v>
      </c>
      <c r="C238" s="81" t="s">
        <v>236</v>
      </c>
      <c r="D238" s="78"/>
      <c r="E238" s="78" t="s">
        <v>15</v>
      </c>
      <c r="F238" s="80">
        <v>130</v>
      </c>
      <c r="G238" s="76"/>
      <c r="H238" s="79"/>
      <c r="I238" s="78">
        <v>8</v>
      </c>
      <c r="J238" s="77"/>
      <c r="K238" s="76">
        <f t="shared" si="15"/>
        <v>0</v>
      </c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  <c r="AJ238" s="75"/>
      <c r="AK238" s="75"/>
      <c r="AL238" s="75"/>
      <c r="AM238" s="75"/>
      <c r="AN238" s="75"/>
      <c r="AO238" s="75"/>
      <c r="AP238" s="75"/>
      <c r="AQ238" s="75"/>
      <c r="AR238" s="75"/>
      <c r="AS238" s="75"/>
      <c r="AT238" s="75"/>
      <c r="AU238" s="75"/>
      <c r="AV238" s="75"/>
      <c r="AW238" s="75"/>
      <c r="AX238" s="75"/>
      <c r="AY238" s="75"/>
      <c r="AZ238" s="75"/>
      <c r="BA238" s="75"/>
      <c r="BB238" s="75"/>
      <c r="BC238" s="75"/>
      <c r="BD238" s="75"/>
      <c r="BE238" s="75"/>
      <c r="BF238" s="75"/>
      <c r="BG238" s="75"/>
      <c r="BH238" s="75"/>
      <c r="BI238" s="75"/>
      <c r="BJ238" s="75"/>
      <c r="BK238" s="75"/>
      <c r="BL238" s="75"/>
    </row>
    <row r="239" spans="1:64" ht="12.75" customHeight="1">
      <c r="A239" s="78">
        <v>110</v>
      </c>
      <c r="B239" s="78">
        <v>21</v>
      </c>
      <c r="C239" s="81" t="s">
        <v>237</v>
      </c>
      <c r="D239" s="78"/>
      <c r="E239" s="78" t="s">
        <v>15</v>
      </c>
      <c r="F239" s="80">
        <v>15</v>
      </c>
      <c r="G239" s="76"/>
      <c r="H239" s="79"/>
      <c r="I239" s="78">
        <v>8</v>
      </c>
      <c r="J239" s="77"/>
      <c r="K239" s="76">
        <f t="shared" si="15"/>
        <v>0</v>
      </c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</row>
    <row r="240" spans="1:64" ht="12.75" customHeight="1">
      <c r="A240" s="78">
        <v>111</v>
      </c>
      <c r="B240" s="78">
        <v>21</v>
      </c>
      <c r="C240" s="81" t="s">
        <v>238</v>
      </c>
      <c r="D240" s="78"/>
      <c r="E240" s="78" t="s">
        <v>15</v>
      </c>
      <c r="F240" s="80">
        <v>35</v>
      </c>
      <c r="G240" s="76"/>
      <c r="H240" s="79"/>
      <c r="I240" s="78">
        <v>8</v>
      </c>
      <c r="J240" s="77"/>
      <c r="K240" s="76">
        <f t="shared" si="15"/>
        <v>0</v>
      </c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  <c r="AJ240" s="75"/>
      <c r="AK240" s="75"/>
      <c r="AL240" s="75"/>
      <c r="AM240" s="75"/>
      <c r="AN240" s="75"/>
      <c r="AO240" s="75"/>
      <c r="AP240" s="75"/>
      <c r="AQ240" s="75"/>
      <c r="AR240" s="75"/>
      <c r="AS240" s="75"/>
      <c r="AT240" s="75"/>
      <c r="AU240" s="75"/>
      <c r="AV240" s="75"/>
      <c r="AW240" s="75"/>
      <c r="AX240" s="75"/>
      <c r="AY240" s="75"/>
      <c r="AZ240" s="75"/>
      <c r="BA240" s="75"/>
      <c r="BB240" s="75"/>
      <c r="BC240" s="75"/>
      <c r="BD240" s="75"/>
      <c r="BE240" s="75"/>
      <c r="BF240" s="75"/>
      <c r="BG240" s="75"/>
      <c r="BH240" s="75"/>
      <c r="BI240" s="75"/>
      <c r="BJ240" s="75"/>
      <c r="BK240" s="75"/>
      <c r="BL240" s="75"/>
    </row>
    <row r="241" spans="1:64" ht="12.75" customHeight="1">
      <c r="A241" s="78">
        <v>112</v>
      </c>
      <c r="B241" s="78">
        <v>21</v>
      </c>
      <c r="C241" s="81" t="s">
        <v>239</v>
      </c>
      <c r="D241" s="78"/>
      <c r="E241" s="78" t="s">
        <v>15</v>
      </c>
      <c r="F241" s="80">
        <v>5</v>
      </c>
      <c r="G241" s="76"/>
      <c r="H241" s="79"/>
      <c r="I241" s="78">
        <v>8</v>
      </c>
      <c r="J241" s="77"/>
      <c r="K241" s="76">
        <f t="shared" si="15"/>
        <v>0</v>
      </c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  <c r="AJ241" s="75"/>
      <c r="AK241" s="75"/>
      <c r="AL241" s="75"/>
      <c r="AM241" s="75"/>
      <c r="AN241" s="75"/>
      <c r="AO241" s="75"/>
      <c r="AP241" s="75"/>
      <c r="AQ241" s="75"/>
      <c r="AR241" s="75"/>
      <c r="AS241" s="75"/>
      <c r="AT241" s="75"/>
      <c r="AU241" s="75"/>
      <c r="AV241" s="75"/>
      <c r="AW241" s="75"/>
      <c r="AX241" s="75"/>
      <c r="AY241" s="75"/>
      <c r="AZ241" s="75"/>
      <c r="BA241" s="75"/>
      <c r="BB241" s="75"/>
      <c r="BC241" s="75"/>
      <c r="BD241" s="75"/>
      <c r="BE241" s="75"/>
      <c r="BF241" s="75"/>
      <c r="BG241" s="75"/>
      <c r="BH241" s="75"/>
      <c r="BI241" s="75"/>
      <c r="BJ241" s="75"/>
      <c r="BK241" s="75"/>
      <c r="BL241" s="75"/>
    </row>
    <row r="242" spans="1:64" ht="12.75" customHeight="1">
      <c r="A242" s="78">
        <v>113</v>
      </c>
      <c r="B242" s="78">
        <v>21</v>
      </c>
      <c r="C242" s="81" t="s">
        <v>240</v>
      </c>
      <c r="D242" s="78"/>
      <c r="E242" s="78" t="s">
        <v>15</v>
      </c>
      <c r="F242" s="80">
        <v>50</v>
      </c>
      <c r="G242" s="76"/>
      <c r="H242" s="79"/>
      <c r="I242" s="78">
        <v>8</v>
      </c>
      <c r="J242" s="77"/>
      <c r="K242" s="76">
        <f t="shared" si="15"/>
        <v>0</v>
      </c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</row>
    <row r="243" spans="1:64" ht="12.75" customHeight="1">
      <c r="A243" s="78">
        <v>114</v>
      </c>
      <c r="B243" s="78">
        <v>21</v>
      </c>
      <c r="C243" s="81" t="s">
        <v>241</v>
      </c>
      <c r="D243" s="78"/>
      <c r="E243" s="78" t="s">
        <v>15</v>
      </c>
      <c r="F243" s="80">
        <v>20</v>
      </c>
      <c r="G243" s="76"/>
      <c r="H243" s="79"/>
      <c r="I243" s="78">
        <v>8</v>
      </c>
      <c r="J243" s="77"/>
      <c r="K243" s="76">
        <f t="shared" si="15"/>
        <v>0</v>
      </c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</row>
    <row r="244" spans="1:64" ht="12.75" customHeight="1">
      <c r="A244" s="78">
        <v>115</v>
      </c>
      <c r="B244" s="78">
        <v>21</v>
      </c>
      <c r="C244" s="78" t="s">
        <v>284</v>
      </c>
      <c r="D244" s="78"/>
      <c r="E244" s="78" t="s">
        <v>15</v>
      </c>
      <c r="F244" s="80">
        <v>275</v>
      </c>
      <c r="G244" s="76"/>
      <c r="H244" s="79"/>
      <c r="I244" s="78">
        <v>8</v>
      </c>
      <c r="J244" s="77"/>
      <c r="K244" s="76">
        <f t="shared" si="15"/>
        <v>0</v>
      </c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  <c r="AJ244" s="75"/>
      <c r="AK244" s="75"/>
      <c r="AL244" s="75"/>
      <c r="AM244" s="75"/>
      <c r="AN244" s="75"/>
      <c r="AO244" s="75"/>
      <c r="AP244" s="75"/>
      <c r="AQ244" s="75"/>
      <c r="AR244" s="75"/>
      <c r="AS244" s="75"/>
      <c r="AT244" s="75"/>
      <c r="AU244" s="75"/>
      <c r="AV244" s="75"/>
      <c r="AW244" s="75"/>
      <c r="AX244" s="75"/>
      <c r="AY244" s="75"/>
      <c r="AZ244" s="75"/>
      <c r="BA244" s="75"/>
      <c r="BB244" s="75"/>
      <c r="BC244" s="75"/>
      <c r="BD244" s="75"/>
      <c r="BE244" s="75"/>
      <c r="BF244" s="75"/>
      <c r="BG244" s="75"/>
      <c r="BH244" s="75"/>
      <c r="BI244" s="75"/>
      <c r="BJ244" s="75"/>
      <c r="BK244" s="75"/>
      <c r="BL244" s="75"/>
    </row>
    <row r="245" spans="1:64" ht="12.75" customHeight="1">
      <c r="A245" s="78">
        <v>116</v>
      </c>
      <c r="B245" s="78">
        <v>21</v>
      </c>
      <c r="C245" s="81" t="s">
        <v>242</v>
      </c>
      <c r="D245" s="78"/>
      <c r="E245" s="78" t="s">
        <v>15</v>
      </c>
      <c r="F245" s="80">
        <v>7</v>
      </c>
      <c r="G245" s="76"/>
      <c r="H245" s="79"/>
      <c r="I245" s="78">
        <v>8</v>
      </c>
      <c r="J245" s="77"/>
      <c r="K245" s="76">
        <f t="shared" si="15"/>
        <v>0</v>
      </c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  <c r="AJ245" s="75"/>
      <c r="AK245" s="75"/>
      <c r="AL245" s="75"/>
      <c r="AM245" s="75"/>
      <c r="AN245" s="75"/>
      <c r="AO245" s="75"/>
      <c r="AP245" s="75"/>
      <c r="AQ245" s="75"/>
      <c r="AR245" s="75"/>
      <c r="AS245" s="75"/>
      <c r="AT245" s="75"/>
      <c r="AU245" s="75"/>
      <c r="AV245" s="75"/>
      <c r="AW245" s="75"/>
      <c r="AX245" s="75"/>
      <c r="AY245" s="75"/>
      <c r="AZ245" s="75"/>
      <c r="BA245" s="75"/>
      <c r="BB245" s="75"/>
      <c r="BC245" s="75"/>
      <c r="BD245" s="75"/>
      <c r="BE245" s="75"/>
      <c r="BF245" s="75"/>
      <c r="BG245" s="75"/>
      <c r="BH245" s="75"/>
      <c r="BI245" s="75"/>
      <c r="BJ245" s="75"/>
      <c r="BK245" s="75"/>
      <c r="BL245" s="75"/>
    </row>
    <row r="246" spans="1:64" ht="12.75" customHeight="1">
      <c r="A246" s="78">
        <v>117</v>
      </c>
      <c r="B246" s="78">
        <v>21</v>
      </c>
      <c r="C246" s="81" t="s">
        <v>243</v>
      </c>
      <c r="D246" s="78"/>
      <c r="E246" s="78" t="s">
        <v>15</v>
      </c>
      <c r="F246" s="80">
        <v>3</v>
      </c>
      <c r="G246" s="76"/>
      <c r="H246" s="79"/>
      <c r="I246" s="78">
        <v>8</v>
      </c>
      <c r="J246" s="77"/>
      <c r="K246" s="76">
        <f t="shared" si="15"/>
        <v>0</v>
      </c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  <c r="AJ246" s="75"/>
      <c r="AK246" s="75"/>
      <c r="AL246" s="75"/>
      <c r="AM246" s="75"/>
      <c r="AN246" s="75"/>
      <c r="AO246" s="75"/>
      <c r="AP246" s="75"/>
      <c r="AQ246" s="75"/>
      <c r="AR246" s="75"/>
      <c r="AS246" s="75"/>
      <c r="AT246" s="75"/>
      <c r="AU246" s="75"/>
      <c r="AV246" s="75"/>
      <c r="AW246" s="75"/>
      <c r="AX246" s="75"/>
      <c r="AY246" s="75"/>
      <c r="AZ246" s="75"/>
      <c r="BA246" s="75"/>
      <c r="BB246" s="75"/>
      <c r="BC246" s="75"/>
      <c r="BD246" s="75"/>
      <c r="BE246" s="75"/>
      <c r="BF246" s="75"/>
      <c r="BG246" s="75"/>
      <c r="BH246" s="75"/>
      <c r="BI246" s="75"/>
      <c r="BJ246" s="75"/>
      <c r="BK246" s="75"/>
      <c r="BL246" s="75"/>
    </row>
    <row r="247" spans="1:64" ht="12.75" customHeight="1">
      <c r="A247" s="78">
        <v>118</v>
      </c>
      <c r="B247" s="78">
        <v>21</v>
      </c>
      <c r="C247" s="81" t="s">
        <v>244</v>
      </c>
      <c r="D247" s="78"/>
      <c r="E247" s="78" t="s">
        <v>15</v>
      </c>
      <c r="F247" s="80">
        <v>50</v>
      </c>
      <c r="G247" s="76"/>
      <c r="H247" s="79"/>
      <c r="I247" s="78">
        <v>8</v>
      </c>
      <c r="J247" s="77"/>
      <c r="K247" s="76">
        <f t="shared" si="15"/>
        <v>0</v>
      </c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  <c r="AJ247" s="75"/>
      <c r="AK247" s="75"/>
      <c r="AL247" s="75"/>
      <c r="AM247" s="75"/>
      <c r="AN247" s="75"/>
      <c r="AO247" s="75"/>
      <c r="AP247" s="75"/>
      <c r="AQ247" s="75"/>
      <c r="AR247" s="75"/>
      <c r="AS247" s="75"/>
      <c r="AT247" s="75"/>
      <c r="AU247" s="75"/>
      <c r="AV247" s="75"/>
      <c r="AW247" s="75"/>
      <c r="AX247" s="75"/>
      <c r="AY247" s="75"/>
      <c r="AZ247" s="75"/>
      <c r="BA247" s="75"/>
      <c r="BB247" s="75"/>
      <c r="BC247" s="75"/>
      <c r="BD247" s="75"/>
      <c r="BE247" s="75"/>
      <c r="BF247" s="75"/>
      <c r="BG247" s="75"/>
      <c r="BH247" s="75"/>
      <c r="BI247" s="75"/>
      <c r="BJ247" s="75"/>
      <c r="BK247" s="75"/>
      <c r="BL247" s="75"/>
    </row>
    <row r="248" spans="1:64" ht="12.75" customHeight="1">
      <c r="A248" s="78">
        <v>119</v>
      </c>
      <c r="B248" s="78">
        <v>21</v>
      </c>
      <c r="C248" s="81" t="s">
        <v>245</v>
      </c>
      <c r="D248" s="78"/>
      <c r="E248" s="78" t="s">
        <v>15</v>
      </c>
      <c r="F248" s="80">
        <v>30</v>
      </c>
      <c r="G248" s="76"/>
      <c r="H248" s="79"/>
      <c r="I248" s="78">
        <v>8</v>
      </c>
      <c r="J248" s="77"/>
      <c r="K248" s="76">
        <f t="shared" si="15"/>
        <v>0</v>
      </c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  <c r="AJ248" s="75"/>
      <c r="AK248" s="75"/>
      <c r="AL248" s="75"/>
      <c r="AM248" s="75"/>
      <c r="AN248" s="75"/>
      <c r="AO248" s="75"/>
      <c r="AP248" s="75"/>
      <c r="AQ248" s="75"/>
      <c r="AR248" s="75"/>
      <c r="AS248" s="75"/>
      <c r="AT248" s="75"/>
      <c r="AU248" s="75"/>
      <c r="AV248" s="75"/>
      <c r="AW248" s="75"/>
      <c r="AX248" s="75"/>
      <c r="AY248" s="75"/>
      <c r="AZ248" s="75"/>
      <c r="BA248" s="75"/>
      <c r="BB248" s="75"/>
      <c r="BC248" s="75"/>
      <c r="BD248" s="75"/>
      <c r="BE248" s="75"/>
      <c r="BF248" s="75"/>
      <c r="BG248" s="75"/>
      <c r="BH248" s="75"/>
      <c r="BI248" s="75"/>
      <c r="BJ248" s="75"/>
      <c r="BK248" s="75"/>
      <c r="BL248" s="75"/>
    </row>
    <row r="249" spans="1:64" ht="12.75" customHeight="1">
      <c r="A249" s="78">
        <v>120</v>
      </c>
      <c r="B249" s="78">
        <v>21</v>
      </c>
      <c r="C249" s="81" t="s">
        <v>246</v>
      </c>
      <c r="D249" s="78"/>
      <c r="E249" s="78" t="s">
        <v>56</v>
      </c>
      <c r="F249" s="80">
        <v>100</v>
      </c>
      <c r="G249" s="76"/>
      <c r="H249" s="79"/>
      <c r="I249" s="78">
        <v>8</v>
      </c>
      <c r="J249" s="77"/>
      <c r="K249" s="76">
        <f t="shared" si="15"/>
        <v>0</v>
      </c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</row>
    <row r="250" spans="1:64" ht="12.75">
      <c r="A250" s="78">
        <v>121</v>
      </c>
      <c r="B250" s="78">
        <v>21</v>
      </c>
      <c r="C250" s="81" t="s">
        <v>247</v>
      </c>
      <c r="D250" s="78"/>
      <c r="E250" s="78" t="s">
        <v>15</v>
      </c>
      <c r="F250" s="80">
        <v>70</v>
      </c>
      <c r="G250" s="76"/>
      <c r="H250" s="79"/>
      <c r="I250" s="78">
        <v>8</v>
      </c>
      <c r="J250" s="77"/>
      <c r="K250" s="76">
        <f t="shared" si="15"/>
        <v>0</v>
      </c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  <c r="AJ250" s="75"/>
      <c r="AK250" s="75"/>
      <c r="AL250" s="75"/>
      <c r="AM250" s="75"/>
      <c r="AN250" s="75"/>
      <c r="AO250" s="75"/>
      <c r="AP250" s="75"/>
      <c r="AQ250" s="75"/>
      <c r="AR250" s="75"/>
      <c r="AS250" s="75"/>
      <c r="AT250" s="75"/>
      <c r="AU250" s="75"/>
      <c r="AV250" s="75"/>
      <c r="AW250" s="75"/>
      <c r="AX250" s="75"/>
      <c r="AY250" s="75"/>
      <c r="AZ250" s="75"/>
      <c r="BA250" s="75"/>
      <c r="BB250" s="75"/>
      <c r="BC250" s="75"/>
      <c r="BD250" s="75"/>
      <c r="BE250" s="75"/>
      <c r="BF250" s="75"/>
      <c r="BG250" s="75"/>
      <c r="BH250" s="75"/>
      <c r="BI250" s="75"/>
      <c r="BJ250" s="75"/>
      <c r="BK250" s="75"/>
      <c r="BL250" s="75"/>
    </row>
    <row r="251" spans="1:64" ht="12.75" customHeight="1">
      <c r="A251" s="78">
        <v>122</v>
      </c>
      <c r="B251" s="78">
        <v>21</v>
      </c>
      <c r="C251" s="81" t="s">
        <v>248</v>
      </c>
      <c r="D251" s="78"/>
      <c r="E251" s="78" t="s">
        <v>15</v>
      </c>
      <c r="F251" s="80">
        <v>15</v>
      </c>
      <c r="G251" s="76"/>
      <c r="H251" s="79"/>
      <c r="I251" s="78">
        <v>8</v>
      </c>
      <c r="J251" s="77"/>
      <c r="K251" s="76">
        <f t="shared" si="15"/>
        <v>0</v>
      </c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  <c r="AJ251" s="75"/>
      <c r="AK251" s="75"/>
      <c r="AL251" s="75"/>
      <c r="AM251" s="75"/>
      <c r="AN251" s="75"/>
      <c r="AO251" s="75"/>
      <c r="AP251" s="75"/>
      <c r="AQ251" s="75"/>
      <c r="AR251" s="75"/>
      <c r="AS251" s="75"/>
      <c r="AT251" s="75"/>
      <c r="AU251" s="75"/>
      <c r="AV251" s="75"/>
      <c r="AW251" s="75"/>
      <c r="AX251" s="75"/>
      <c r="AY251" s="75"/>
      <c r="AZ251" s="75"/>
      <c r="BA251" s="75"/>
      <c r="BB251" s="75"/>
      <c r="BC251" s="75"/>
      <c r="BD251" s="75"/>
      <c r="BE251" s="75"/>
      <c r="BF251" s="75"/>
      <c r="BG251" s="75"/>
      <c r="BH251" s="75"/>
      <c r="BI251" s="75"/>
      <c r="BJ251" s="75"/>
      <c r="BK251" s="75"/>
      <c r="BL251" s="75"/>
    </row>
    <row r="252" spans="1:64" ht="12.75" customHeight="1">
      <c r="A252" s="78">
        <v>123</v>
      </c>
      <c r="B252" s="78">
        <v>21</v>
      </c>
      <c r="C252" s="81" t="s">
        <v>249</v>
      </c>
      <c r="D252" s="78"/>
      <c r="E252" s="78" t="s">
        <v>15</v>
      </c>
      <c r="F252" s="80">
        <v>5</v>
      </c>
      <c r="G252" s="76"/>
      <c r="H252" s="79"/>
      <c r="I252" s="78">
        <v>8</v>
      </c>
      <c r="J252" s="77"/>
      <c r="K252" s="76">
        <f t="shared" si="15"/>
        <v>0</v>
      </c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  <c r="AJ252" s="75"/>
      <c r="AK252" s="75"/>
      <c r="AL252" s="75"/>
      <c r="AM252" s="75"/>
      <c r="AN252" s="75"/>
      <c r="AO252" s="75"/>
      <c r="AP252" s="75"/>
      <c r="AQ252" s="75"/>
      <c r="AR252" s="75"/>
      <c r="AS252" s="75"/>
      <c r="AT252" s="75"/>
      <c r="AU252" s="75"/>
      <c r="AV252" s="75"/>
      <c r="AW252" s="75"/>
      <c r="AX252" s="75"/>
      <c r="AY252" s="75"/>
      <c r="AZ252" s="75"/>
      <c r="BA252" s="75"/>
      <c r="BB252" s="75"/>
      <c r="BC252" s="75"/>
      <c r="BD252" s="75"/>
      <c r="BE252" s="75"/>
      <c r="BF252" s="75"/>
      <c r="BG252" s="75"/>
      <c r="BH252" s="75"/>
      <c r="BI252" s="75"/>
      <c r="BJ252" s="75"/>
      <c r="BK252" s="75"/>
      <c r="BL252" s="75"/>
    </row>
    <row r="253" spans="1:64" ht="12.75" customHeight="1">
      <c r="A253" s="78">
        <v>124</v>
      </c>
      <c r="B253" s="78">
        <v>21</v>
      </c>
      <c r="C253" s="81" t="s">
        <v>250</v>
      </c>
      <c r="D253" s="78"/>
      <c r="E253" s="78" t="s">
        <v>15</v>
      </c>
      <c r="F253" s="80">
        <v>33</v>
      </c>
      <c r="G253" s="76"/>
      <c r="H253" s="79"/>
      <c r="I253" s="78">
        <v>8</v>
      </c>
      <c r="J253" s="77"/>
      <c r="K253" s="76">
        <f t="shared" si="15"/>
        <v>0</v>
      </c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  <c r="AJ253" s="75"/>
      <c r="AK253" s="75"/>
      <c r="AL253" s="75"/>
      <c r="AM253" s="75"/>
      <c r="AN253" s="75"/>
      <c r="AO253" s="75"/>
      <c r="AP253" s="75"/>
      <c r="AQ253" s="75"/>
      <c r="AR253" s="75"/>
      <c r="AS253" s="75"/>
      <c r="AT253" s="75"/>
      <c r="AU253" s="75"/>
      <c r="AV253" s="75"/>
      <c r="AW253" s="75"/>
      <c r="AX253" s="75"/>
      <c r="AY253" s="75"/>
      <c r="AZ253" s="75"/>
      <c r="BA253" s="75"/>
      <c r="BB253" s="75"/>
      <c r="BC253" s="75"/>
      <c r="BD253" s="75"/>
      <c r="BE253" s="75"/>
      <c r="BF253" s="75"/>
      <c r="BG253" s="75"/>
      <c r="BH253" s="75"/>
      <c r="BI253" s="75"/>
      <c r="BJ253" s="75"/>
      <c r="BK253" s="75"/>
      <c r="BL253" s="75"/>
    </row>
    <row r="254" spans="1:64" ht="12.75">
      <c r="A254" s="78">
        <v>125</v>
      </c>
      <c r="B254" s="78">
        <v>21</v>
      </c>
      <c r="C254" s="81" t="s">
        <v>251</v>
      </c>
      <c r="D254" s="78"/>
      <c r="E254" s="78" t="s">
        <v>15</v>
      </c>
      <c r="F254" s="80">
        <v>400</v>
      </c>
      <c r="G254" s="76"/>
      <c r="H254" s="79"/>
      <c r="I254" s="78">
        <v>8</v>
      </c>
      <c r="J254" s="77"/>
      <c r="K254" s="76">
        <f t="shared" si="15"/>
        <v>0</v>
      </c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  <c r="AJ254" s="75"/>
      <c r="AK254" s="75"/>
      <c r="AL254" s="75"/>
      <c r="AM254" s="75"/>
      <c r="AN254" s="75"/>
      <c r="AO254" s="75"/>
      <c r="AP254" s="75"/>
      <c r="AQ254" s="75"/>
      <c r="AR254" s="75"/>
      <c r="AS254" s="75"/>
      <c r="AT254" s="75"/>
      <c r="AU254" s="75"/>
      <c r="AV254" s="75"/>
      <c r="AW254" s="75"/>
      <c r="AX254" s="75"/>
      <c r="AY254" s="75"/>
      <c r="AZ254" s="75"/>
      <c r="BA254" s="75"/>
      <c r="BB254" s="75"/>
      <c r="BC254" s="75"/>
      <c r="BD254" s="75"/>
      <c r="BE254" s="75"/>
      <c r="BF254" s="75"/>
      <c r="BG254" s="75"/>
      <c r="BH254" s="75"/>
      <c r="BI254" s="75"/>
      <c r="BJ254" s="75"/>
      <c r="BK254" s="75"/>
      <c r="BL254" s="75"/>
    </row>
    <row r="255" spans="1:64" ht="12.75" customHeight="1">
      <c r="A255" s="78">
        <v>126</v>
      </c>
      <c r="B255" s="78">
        <v>21</v>
      </c>
      <c r="C255" s="81" t="s">
        <v>252</v>
      </c>
      <c r="D255" s="78"/>
      <c r="E255" s="78" t="s">
        <v>15</v>
      </c>
      <c r="F255" s="80">
        <v>15</v>
      </c>
      <c r="G255" s="76"/>
      <c r="H255" s="79"/>
      <c r="I255" s="78">
        <v>8</v>
      </c>
      <c r="J255" s="77"/>
      <c r="K255" s="76">
        <f t="shared" si="15"/>
        <v>0</v>
      </c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</row>
    <row r="256" spans="1:64" ht="12.75" customHeight="1">
      <c r="A256" s="78">
        <v>127</v>
      </c>
      <c r="B256" s="78">
        <v>21</v>
      </c>
      <c r="C256" s="81" t="s">
        <v>253</v>
      </c>
      <c r="D256" s="78"/>
      <c r="E256" s="78" t="s">
        <v>15</v>
      </c>
      <c r="F256" s="80">
        <v>1</v>
      </c>
      <c r="G256" s="76"/>
      <c r="H256" s="79"/>
      <c r="I256" s="78">
        <v>8</v>
      </c>
      <c r="J256" s="77"/>
      <c r="K256" s="76">
        <f t="shared" si="15"/>
        <v>0</v>
      </c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</row>
    <row r="257" spans="1:64" ht="12.75" customHeight="1">
      <c r="A257" s="78">
        <v>128</v>
      </c>
      <c r="B257" s="78">
        <v>21</v>
      </c>
      <c r="C257" s="81" t="s">
        <v>254</v>
      </c>
      <c r="D257" s="78"/>
      <c r="E257" s="78" t="s">
        <v>15</v>
      </c>
      <c r="F257" s="80">
        <v>4</v>
      </c>
      <c r="G257" s="76"/>
      <c r="H257" s="79"/>
      <c r="I257" s="78">
        <v>8</v>
      </c>
      <c r="J257" s="77"/>
      <c r="K257" s="76">
        <f t="shared" si="15"/>
        <v>0</v>
      </c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</row>
    <row r="258" spans="1:64" ht="12.75" customHeight="1">
      <c r="A258" s="78">
        <v>129</v>
      </c>
      <c r="B258" s="78">
        <v>21</v>
      </c>
      <c r="C258" s="81" t="s">
        <v>255</v>
      </c>
      <c r="D258" s="78"/>
      <c r="E258" s="78" t="s">
        <v>15</v>
      </c>
      <c r="F258" s="80">
        <v>450</v>
      </c>
      <c r="G258" s="76"/>
      <c r="H258" s="79"/>
      <c r="I258" s="78">
        <v>8</v>
      </c>
      <c r="J258" s="77"/>
      <c r="K258" s="76">
        <f aca="true" t="shared" si="16" ref="K258:K287">ROUND(H258+(H258*0.08),2)</f>
        <v>0</v>
      </c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</row>
    <row r="259" spans="1:64" ht="12.75" customHeight="1">
      <c r="A259" s="78">
        <v>130</v>
      </c>
      <c r="B259" s="78">
        <v>21</v>
      </c>
      <c r="C259" s="81" t="s">
        <v>256</v>
      </c>
      <c r="D259" s="78"/>
      <c r="E259" s="78" t="s">
        <v>15</v>
      </c>
      <c r="F259" s="80">
        <v>6</v>
      </c>
      <c r="G259" s="76"/>
      <c r="H259" s="79"/>
      <c r="I259" s="78">
        <v>8</v>
      </c>
      <c r="J259" s="77"/>
      <c r="K259" s="76">
        <f t="shared" si="16"/>
        <v>0</v>
      </c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</row>
    <row r="260" spans="1:64" ht="12.75" customHeight="1">
      <c r="A260" s="78">
        <v>131</v>
      </c>
      <c r="B260" s="78">
        <v>21</v>
      </c>
      <c r="C260" s="81" t="s">
        <v>257</v>
      </c>
      <c r="D260" s="78"/>
      <c r="E260" s="78" t="s">
        <v>15</v>
      </c>
      <c r="F260" s="80">
        <v>3</v>
      </c>
      <c r="G260" s="76"/>
      <c r="H260" s="79"/>
      <c r="I260" s="78">
        <v>8</v>
      </c>
      <c r="J260" s="77"/>
      <c r="K260" s="76">
        <f t="shared" si="16"/>
        <v>0</v>
      </c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  <c r="AJ260" s="75"/>
      <c r="AK260" s="75"/>
      <c r="AL260" s="75"/>
      <c r="AM260" s="75"/>
      <c r="AN260" s="75"/>
      <c r="AO260" s="75"/>
      <c r="AP260" s="75"/>
      <c r="AQ260" s="75"/>
      <c r="AR260" s="75"/>
      <c r="AS260" s="75"/>
      <c r="AT260" s="75"/>
      <c r="AU260" s="75"/>
      <c r="AV260" s="75"/>
      <c r="AW260" s="75"/>
      <c r="AX260" s="75"/>
      <c r="AY260" s="75"/>
      <c r="AZ260" s="75"/>
      <c r="BA260" s="75"/>
      <c r="BB260" s="75"/>
      <c r="BC260" s="75"/>
      <c r="BD260" s="75"/>
      <c r="BE260" s="75"/>
      <c r="BF260" s="75"/>
      <c r="BG260" s="75"/>
      <c r="BH260" s="75"/>
      <c r="BI260" s="75"/>
      <c r="BJ260" s="75"/>
      <c r="BK260" s="75"/>
      <c r="BL260" s="75"/>
    </row>
    <row r="261" spans="1:64" ht="12.75" customHeight="1">
      <c r="A261" s="78">
        <v>132</v>
      </c>
      <c r="B261" s="78">
        <v>21</v>
      </c>
      <c r="C261" s="81" t="s">
        <v>258</v>
      </c>
      <c r="D261" s="78"/>
      <c r="E261" s="78" t="s">
        <v>15</v>
      </c>
      <c r="F261" s="80">
        <v>70</v>
      </c>
      <c r="G261" s="76"/>
      <c r="H261" s="79"/>
      <c r="I261" s="78">
        <v>8</v>
      </c>
      <c r="J261" s="77"/>
      <c r="K261" s="76">
        <f t="shared" si="16"/>
        <v>0</v>
      </c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  <c r="AJ261" s="75"/>
      <c r="AK261" s="75"/>
      <c r="AL261" s="75"/>
      <c r="AM261" s="75"/>
      <c r="AN261" s="75"/>
      <c r="AO261" s="75"/>
      <c r="AP261" s="75"/>
      <c r="AQ261" s="75"/>
      <c r="AR261" s="75"/>
      <c r="AS261" s="75"/>
      <c r="AT261" s="75"/>
      <c r="AU261" s="75"/>
      <c r="AV261" s="75"/>
      <c r="AW261" s="75"/>
      <c r="AX261" s="75"/>
      <c r="AY261" s="75"/>
      <c r="AZ261" s="75"/>
      <c r="BA261" s="75"/>
      <c r="BB261" s="75"/>
      <c r="BC261" s="75"/>
      <c r="BD261" s="75"/>
      <c r="BE261" s="75"/>
      <c r="BF261" s="75"/>
      <c r="BG261" s="75"/>
      <c r="BH261" s="75"/>
      <c r="BI261" s="75"/>
      <c r="BJ261" s="75"/>
      <c r="BK261" s="75"/>
      <c r="BL261" s="75"/>
    </row>
    <row r="262" spans="1:64" ht="12.75" customHeight="1">
      <c r="A262" s="78">
        <v>133</v>
      </c>
      <c r="B262" s="78">
        <v>21</v>
      </c>
      <c r="C262" s="81" t="s">
        <v>259</v>
      </c>
      <c r="D262" s="78"/>
      <c r="E262" s="78" t="s">
        <v>15</v>
      </c>
      <c r="F262" s="80">
        <v>5</v>
      </c>
      <c r="G262" s="76"/>
      <c r="H262" s="79"/>
      <c r="I262" s="78">
        <v>8</v>
      </c>
      <c r="J262" s="77"/>
      <c r="K262" s="76">
        <f t="shared" si="16"/>
        <v>0</v>
      </c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  <c r="AJ262" s="75"/>
      <c r="AK262" s="75"/>
      <c r="AL262" s="75"/>
      <c r="AM262" s="75"/>
      <c r="AN262" s="75"/>
      <c r="AO262" s="75"/>
      <c r="AP262" s="75"/>
      <c r="AQ262" s="75"/>
      <c r="AR262" s="75"/>
      <c r="AS262" s="75"/>
      <c r="AT262" s="75"/>
      <c r="AU262" s="75"/>
      <c r="AV262" s="75"/>
      <c r="AW262" s="75"/>
      <c r="AX262" s="75"/>
      <c r="AY262" s="75"/>
      <c r="AZ262" s="75"/>
      <c r="BA262" s="75"/>
      <c r="BB262" s="75"/>
      <c r="BC262" s="75"/>
      <c r="BD262" s="75"/>
      <c r="BE262" s="75"/>
      <c r="BF262" s="75"/>
      <c r="BG262" s="75"/>
      <c r="BH262" s="75"/>
      <c r="BI262" s="75"/>
      <c r="BJ262" s="75"/>
      <c r="BK262" s="75"/>
      <c r="BL262" s="75"/>
    </row>
    <row r="263" spans="1:64" ht="12.75" customHeight="1">
      <c r="A263" s="78">
        <v>134</v>
      </c>
      <c r="B263" s="78">
        <v>21</v>
      </c>
      <c r="C263" s="81" t="s">
        <v>260</v>
      </c>
      <c r="D263" s="78"/>
      <c r="E263" s="78" t="s">
        <v>15</v>
      </c>
      <c r="F263" s="80">
        <v>25</v>
      </c>
      <c r="G263" s="76"/>
      <c r="H263" s="79"/>
      <c r="I263" s="78">
        <v>8</v>
      </c>
      <c r="J263" s="77"/>
      <c r="K263" s="76">
        <f t="shared" si="16"/>
        <v>0</v>
      </c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  <c r="AJ263" s="75"/>
      <c r="AK263" s="75"/>
      <c r="AL263" s="75"/>
      <c r="AM263" s="75"/>
      <c r="AN263" s="75"/>
      <c r="AO263" s="75"/>
      <c r="AP263" s="75"/>
      <c r="AQ263" s="75"/>
      <c r="AR263" s="75"/>
      <c r="AS263" s="75"/>
      <c r="AT263" s="75"/>
      <c r="AU263" s="75"/>
      <c r="AV263" s="75"/>
      <c r="AW263" s="75"/>
      <c r="AX263" s="75"/>
      <c r="AY263" s="75"/>
      <c r="AZ263" s="75"/>
      <c r="BA263" s="75"/>
      <c r="BB263" s="75"/>
      <c r="BC263" s="75"/>
      <c r="BD263" s="75"/>
      <c r="BE263" s="75"/>
      <c r="BF263" s="75"/>
      <c r="BG263" s="75"/>
      <c r="BH263" s="75"/>
      <c r="BI263" s="75"/>
      <c r="BJ263" s="75"/>
      <c r="BK263" s="75"/>
      <c r="BL263" s="75"/>
    </row>
    <row r="264" spans="1:64" ht="12.75" customHeight="1">
      <c r="A264" s="78">
        <v>135</v>
      </c>
      <c r="B264" s="78">
        <v>21</v>
      </c>
      <c r="C264" s="81" t="s">
        <v>261</v>
      </c>
      <c r="D264" s="78"/>
      <c r="E264" s="78" t="s">
        <v>15</v>
      </c>
      <c r="F264" s="80">
        <v>15</v>
      </c>
      <c r="G264" s="76"/>
      <c r="H264" s="79"/>
      <c r="I264" s="78">
        <v>8</v>
      </c>
      <c r="J264" s="77"/>
      <c r="K264" s="76">
        <f t="shared" si="16"/>
        <v>0</v>
      </c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  <c r="AJ264" s="75"/>
      <c r="AK264" s="75"/>
      <c r="AL264" s="75"/>
      <c r="AM264" s="75"/>
      <c r="AN264" s="75"/>
      <c r="AO264" s="75"/>
      <c r="AP264" s="75"/>
      <c r="AQ264" s="75"/>
      <c r="AR264" s="75"/>
      <c r="AS264" s="75"/>
      <c r="AT264" s="75"/>
      <c r="AU264" s="75"/>
      <c r="AV264" s="75"/>
      <c r="AW264" s="75"/>
      <c r="AX264" s="75"/>
      <c r="AY264" s="75"/>
      <c r="AZ264" s="75"/>
      <c r="BA264" s="75"/>
      <c r="BB264" s="75"/>
      <c r="BC264" s="75"/>
      <c r="BD264" s="75"/>
      <c r="BE264" s="75"/>
      <c r="BF264" s="75"/>
      <c r="BG264" s="75"/>
      <c r="BH264" s="75"/>
      <c r="BI264" s="75"/>
      <c r="BJ264" s="75"/>
      <c r="BK264" s="75"/>
      <c r="BL264" s="75"/>
    </row>
    <row r="265" spans="1:64" ht="12.75" customHeight="1">
      <c r="A265" s="78">
        <v>136</v>
      </c>
      <c r="B265" s="78">
        <v>21</v>
      </c>
      <c r="C265" s="81" t="s">
        <v>262</v>
      </c>
      <c r="D265" s="78"/>
      <c r="E265" s="78" t="s">
        <v>15</v>
      </c>
      <c r="F265" s="80">
        <v>15</v>
      </c>
      <c r="G265" s="76"/>
      <c r="H265" s="79"/>
      <c r="I265" s="78">
        <v>8</v>
      </c>
      <c r="J265" s="77"/>
      <c r="K265" s="76">
        <f t="shared" si="16"/>
        <v>0</v>
      </c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  <c r="AJ265" s="75"/>
      <c r="AK265" s="75"/>
      <c r="AL265" s="75"/>
      <c r="AM265" s="75"/>
      <c r="AN265" s="75"/>
      <c r="AO265" s="75"/>
      <c r="AP265" s="75"/>
      <c r="AQ265" s="75"/>
      <c r="AR265" s="75"/>
      <c r="AS265" s="75"/>
      <c r="AT265" s="75"/>
      <c r="AU265" s="75"/>
      <c r="AV265" s="75"/>
      <c r="AW265" s="75"/>
      <c r="AX265" s="75"/>
      <c r="AY265" s="75"/>
      <c r="AZ265" s="75"/>
      <c r="BA265" s="75"/>
      <c r="BB265" s="75"/>
      <c r="BC265" s="75"/>
      <c r="BD265" s="75"/>
      <c r="BE265" s="75"/>
      <c r="BF265" s="75"/>
      <c r="BG265" s="75"/>
      <c r="BH265" s="75"/>
      <c r="BI265" s="75"/>
      <c r="BJ265" s="75"/>
      <c r="BK265" s="75"/>
      <c r="BL265" s="75"/>
    </row>
    <row r="266" spans="1:64" ht="12.75" customHeight="1">
      <c r="A266" s="78">
        <v>137</v>
      </c>
      <c r="B266" s="78">
        <v>21</v>
      </c>
      <c r="C266" s="81" t="s">
        <v>263</v>
      </c>
      <c r="D266" s="78"/>
      <c r="E266" s="78" t="s">
        <v>15</v>
      </c>
      <c r="F266" s="80">
        <v>15</v>
      </c>
      <c r="G266" s="76"/>
      <c r="H266" s="79"/>
      <c r="I266" s="78">
        <v>8</v>
      </c>
      <c r="J266" s="77"/>
      <c r="K266" s="76">
        <f t="shared" si="16"/>
        <v>0</v>
      </c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</row>
    <row r="267" spans="1:64" ht="12.75" customHeight="1">
      <c r="A267" s="78">
        <v>138</v>
      </c>
      <c r="B267" s="78">
        <v>21</v>
      </c>
      <c r="C267" s="81" t="s">
        <v>264</v>
      </c>
      <c r="D267" s="78"/>
      <c r="E267" s="78" t="s">
        <v>15</v>
      </c>
      <c r="F267" s="80">
        <v>6</v>
      </c>
      <c r="G267" s="76"/>
      <c r="H267" s="79"/>
      <c r="I267" s="78">
        <v>8</v>
      </c>
      <c r="J267" s="77"/>
      <c r="K267" s="76">
        <f t="shared" si="16"/>
        <v>0</v>
      </c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</row>
    <row r="268" spans="1:64" ht="12.75" customHeight="1">
      <c r="A268" s="78">
        <v>139</v>
      </c>
      <c r="B268" s="78">
        <v>21</v>
      </c>
      <c r="C268" s="81" t="s">
        <v>265</v>
      </c>
      <c r="D268" s="78"/>
      <c r="E268" s="78" t="s">
        <v>15</v>
      </c>
      <c r="F268" s="80">
        <v>5</v>
      </c>
      <c r="G268" s="76"/>
      <c r="H268" s="79"/>
      <c r="I268" s="78">
        <v>8</v>
      </c>
      <c r="J268" s="77"/>
      <c r="K268" s="76">
        <f t="shared" si="16"/>
        <v>0</v>
      </c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</row>
    <row r="269" spans="1:64" ht="12.75" customHeight="1">
      <c r="A269" s="78">
        <v>140</v>
      </c>
      <c r="B269" s="78">
        <v>21</v>
      </c>
      <c r="C269" s="81" t="s">
        <v>266</v>
      </c>
      <c r="D269" s="78"/>
      <c r="E269" s="78" t="s">
        <v>15</v>
      </c>
      <c r="F269" s="80">
        <v>1</v>
      </c>
      <c r="G269" s="76"/>
      <c r="H269" s="79"/>
      <c r="I269" s="78">
        <v>8</v>
      </c>
      <c r="J269" s="77"/>
      <c r="K269" s="76">
        <f t="shared" si="16"/>
        <v>0</v>
      </c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  <c r="AJ269" s="75"/>
      <c r="AK269" s="75"/>
      <c r="AL269" s="75"/>
      <c r="AM269" s="75"/>
      <c r="AN269" s="75"/>
      <c r="AO269" s="75"/>
      <c r="AP269" s="75"/>
      <c r="AQ269" s="75"/>
      <c r="AR269" s="75"/>
      <c r="AS269" s="75"/>
      <c r="AT269" s="75"/>
      <c r="AU269" s="75"/>
      <c r="AV269" s="75"/>
      <c r="AW269" s="75"/>
      <c r="AX269" s="75"/>
      <c r="AY269" s="75"/>
      <c r="AZ269" s="75"/>
      <c r="BA269" s="75"/>
      <c r="BB269" s="75"/>
      <c r="BC269" s="75"/>
      <c r="BD269" s="75"/>
      <c r="BE269" s="75"/>
      <c r="BF269" s="75"/>
      <c r="BG269" s="75"/>
      <c r="BH269" s="75"/>
      <c r="BI269" s="75"/>
      <c r="BJ269" s="75"/>
      <c r="BK269" s="75"/>
      <c r="BL269" s="75"/>
    </row>
    <row r="270" spans="1:64" ht="12.75" customHeight="1">
      <c r="A270" s="78">
        <v>141</v>
      </c>
      <c r="B270" s="78">
        <v>21</v>
      </c>
      <c r="C270" s="81" t="s">
        <v>267</v>
      </c>
      <c r="D270" s="78"/>
      <c r="E270" s="78" t="s">
        <v>15</v>
      </c>
      <c r="F270" s="80">
        <v>2</v>
      </c>
      <c r="G270" s="76"/>
      <c r="H270" s="79"/>
      <c r="I270" s="78">
        <v>8</v>
      </c>
      <c r="J270" s="77"/>
      <c r="K270" s="76">
        <f t="shared" si="16"/>
        <v>0</v>
      </c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  <c r="AJ270" s="75"/>
      <c r="AK270" s="75"/>
      <c r="AL270" s="75"/>
      <c r="AM270" s="75"/>
      <c r="AN270" s="75"/>
      <c r="AO270" s="75"/>
      <c r="AP270" s="75"/>
      <c r="AQ270" s="75"/>
      <c r="AR270" s="75"/>
      <c r="AS270" s="75"/>
      <c r="AT270" s="75"/>
      <c r="AU270" s="75"/>
      <c r="AV270" s="75"/>
      <c r="AW270" s="75"/>
      <c r="AX270" s="75"/>
      <c r="AY270" s="75"/>
      <c r="AZ270" s="75"/>
      <c r="BA270" s="75"/>
      <c r="BB270" s="75"/>
      <c r="BC270" s="75"/>
      <c r="BD270" s="75"/>
      <c r="BE270" s="75"/>
      <c r="BF270" s="75"/>
      <c r="BG270" s="75"/>
      <c r="BH270" s="75"/>
      <c r="BI270" s="75"/>
      <c r="BJ270" s="75"/>
      <c r="BK270" s="75"/>
      <c r="BL270" s="75"/>
    </row>
    <row r="271" spans="1:64" ht="12.75" customHeight="1">
      <c r="A271" s="78">
        <v>142</v>
      </c>
      <c r="B271" s="78">
        <v>21</v>
      </c>
      <c r="C271" s="81" t="s">
        <v>268</v>
      </c>
      <c r="D271" s="78"/>
      <c r="E271" s="78" t="s">
        <v>15</v>
      </c>
      <c r="F271" s="80">
        <v>100</v>
      </c>
      <c r="G271" s="76"/>
      <c r="H271" s="79"/>
      <c r="I271" s="78">
        <v>8</v>
      </c>
      <c r="J271" s="77"/>
      <c r="K271" s="76">
        <f t="shared" si="16"/>
        <v>0</v>
      </c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  <c r="AJ271" s="75"/>
      <c r="AK271" s="75"/>
      <c r="AL271" s="75"/>
      <c r="AM271" s="75"/>
      <c r="AN271" s="75"/>
      <c r="AO271" s="75"/>
      <c r="AP271" s="75"/>
      <c r="AQ271" s="75"/>
      <c r="AR271" s="75"/>
      <c r="AS271" s="75"/>
      <c r="AT271" s="75"/>
      <c r="AU271" s="75"/>
      <c r="AV271" s="75"/>
      <c r="AW271" s="75"/>
      <c r="AX271" s="75"/>
      <c r="AY271" s="75"/>
      <c r="AZ271" s="75"/>
      <c r="BA271" s="75"/>
      <c r="BB271" s="75"/>
      <c r="BC271" s="75"/>
      <c r="BD271" s="75"/>
      <c r="BE271" s="75"/>
      <c r="BF271" s="75"/>
      <c r="BG271" s="75"/>
      <c r="BH271" s="75"/>
      <c r="BI271" s="75"/>
      <c r="BJ271" s="75"/>
      <c r="BK271" s="75"/>
      <c r="BL271" s="75"/>
    </row>
    <row r="272" spans="1:64" ht="12.75" customHeight="1">
      <c r="A272" s="78">
        <v>143</v>
      </c>
      <c r="B272" s="78">
        <v>21</v>
      </c>
      <c r="C272" s="81" t="s">
        <v>269</v>
      </c>
      <c r="D272" s="78"/>
      <c r="E272" s="78" t="s">
        <v>15</v>
      </c>
      <c r="F272" s="80">
        <v>25</v>
      </c>
      <c r="G272" s="76"/>
      <c r="H272" s="79"/>
      <c r="I272" s="78">
        <v>8</v>
      </c>
      <c r="J272" s="77"/>
      <c r="K272" s="76">
        <f t="shared" si="16"/>
        <v>0</v>
      </c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</row>
    <row r="273" spans="1:64" ht="12.75" customHeight="1">
      <c r="A273" s="78">
        <v>144</v>
      </c>
      <c r="B273" s="78">
        <v>21</v>
      </c>
      <c r="C273" s="81" t="s">
        <v>270</v>
      </c>
      <c r="D273" s="78"/>
      <c r="E273" s="78" t="s">
        <v>15</v>
      </c>
      <c r="F273" s="80">
        <v>35</v>
      </c>
      <c r="G273" s="76"/>
      <c r="H273" s="79"/>
      <c r="I273" s="78">
        <v>8</v>
      </c>
      <c r="J273" s="77"/>
      <c r="K273" s="76">
        <f t="shared" si="16"/>
        <v>0</v>
      </c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  <c r="AJ273" s="75"/>
      <c r="AK273" s="75"/>
      <c r="AL273" s="75"/>
      <c r="AM273" s="75"/>
      <c r="AN273" s="75"/>
      <c r="AO273" s="75"/>
      <c r="AP273" s="75"/>
      <c r="AQ273" s="75"/>
      <c r="AR273" s="75"/>
      <c r="AS273" s="75"/>
      <c r="AT273" s="75"/>
      <c r="AU273" s="75"/>
      <c r="AV273" s="75"/>
      <c r="AW273" s="75"/>
      <c r="AX273" s="75"/>
      <c r="AY273" s="75"/>
      <c r="AZ273" s="75"/>
      <c r="BA273" s="75"/>
      <c r="BB273" s="75"/>
      <c r="BC273" s="75"/>
      <c r="BD273" s="75"/>
      <c r="BE273" s="75"/>
      <c r="BF273" s="75"/>
      <c r="BG273" s="75"/>
      <c r="BH273" s="75"/>
      <c r="BI273" s="75"/>
      <c r="BJ273" s="75"/>
      <c r="BK273" s="75"/>
      <c r="BL273" s="75"/>
    </row>
    <row r="274" spans="1:64" ht="12.75" customHeight="1">
      <c r="A274" s="78">
        <v>145</v>
      </c>
      <c r="B274" s="78">
        <v>21</v>
      </c>
      <c r="C274" s="78" t="s">
        <v>281</v>
      </c>
      <c r="D274" s="78"/>
      <c r="E274" s="78" t="s">
        <v>15</v>
      </c>
      <c r="F274" s="80">
        <v>240</v>
      </c>
      <c r="G274" s="76"/>
      <c r="H274" s="79"/>
      <c r="I274" s="78">
        <v>8</v>
      </c>
      <c r="J274" s="77"/>
      <c r="K274" s="76">
        <f t="shared" si="16"/>
        <v>0</v>
      </c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  <c r="AJ274" s="75"/>
      <c r="AK274" s="75"/>
      <c r="AL274" s="75"/>
      <c r="AM274" s="75"/>
      <c r="AN274" s="75"/>
      <c r="AO274" s="75"/>
      <c r="AP274" s="75"/>
      <c r="AQ274" s="75"/>
      <c r="AR274" s="75"/>
      <c r="AS274" s="75"/>
      <c r="AT274" s="75"/>
      <c r="AU274" s="75"/>
      <c r="AV274" s="75"/>
      <c r="AW274" s="75"/>
      <c r="AX274" s="75"/>
      <c r="AY274" s="75"/>
      <c r="AZ274" s="75"/>
      <c r="BA274" s="75"/>
      <c r="BB274" s="75"/>
      <c r="BC274" s="75"/>
      <c r="BD274" s="75"/>
      <c r="BE274" s="75"/>
      <c r="BF274" s="75"/>
      <c r="BG274" s="75"/>
      <c r="BH274" s="75"/>
      <c r="BI274" s="75"/>
      <c r="BJ274" s="75"/>
      <c r="BK274" s="75"/>
      <c r="BL274" s="75"/>
    </row>
    <row r="275" spans="1:64" ht="12.75" customHeight="1">
      <c r="A275" s="78">
        <v>146</v>
      </c>
      <c r="B275" s="78">
        <v>21</v>
      </c>
      <c r="C275" s="78" t="s">
        <v>282</v>
      </c>
      <c r="D275" s="78"/>
      <c r="E275" s="78" t="s">
        <v>15</v>
      </c>
      <c r="F275" s="80">
        <v>18</v>
      </c>
      <c r="G275" s="76"/>
      <c r="H275" s="79"/>
      <c r="I275" s="78">
        <v>8</v>
      </c>
      <c r="J275" s="77"/>
      <c r="K275" s="76">
        <f t="shared" si="16"/>
        <v>0</v>
      </c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</row>
    <row r="276" spans="1:64" ht="12.75" customHeight="1">
      <c r="A276" s="78">
        <v>147</v>
      </c>
      <c r="B276" s="78">
        <v>21</v>
      </c>
      <c r="C276" s="78" t="s">
        <v>271</v>
      </c>
      <c r="D276" s="78"/>
      <c r="E276" s="78" t="s">
        <v>15</v>
      </c>
      <c r="F276" s="80">
        <v>5</v>
      </c>
      <c r="G276" s="76"/>
      <c r="H276" s="79"/>
      <c r="I276" s="78">
        <v>8</v>
      </c>
      <c r="J276" s="77"/>
      <c r="K276" s="76">
        <f t="shared" si="16"/>
        <v>0</v>
      </c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</row>
    <row r="277" spans="1:64" ht="12.75" customHeight="1">
      <c r="A277" s="78">
        <v>148</v>
      </c>
      <c r="B277" s="78">
        <v>21</v>
      </c>
      <c r="C277" s="78" t="s">
        <v>272</v>
      </c>
      <c r="D277" s="78"/>
      <c r="E277" s="78" t="s">
        <v>15</v>
      </c>
      <c r="F277" s="80">
        <v>1</v>
      </c>
      <c r="G277" s="76"/>
      <c r="H277" s="79"/>
      <c r="I277" s="78">
        <v>8</v>
      </c>
      <c r="J277" s="77"/>
      <c r="K277" s="76">
        <f t="shared" si="16"/>
        <v>0</v>
      </c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  <c r="AJ277" s="75"/>
      <c r="AK277" s="75"/>
      <c r="AL277" s="75"/>
      <c r="AM277" s="75"/>
      <c r="AN277" s="75"/>
      <c r="AO277" s="75"/>
      <c r="AP277" s="75"/>
      <c r="AQ277" s="75"/>
      <c r="AR277" s="75"/>
      <c r="AS277" s="75"/>
      <c r="AT277" s="75"/>
      <c r="AU277" s="75"/>
      <c r="AV277" s="75"/>
      <c r="AW277" s="75"/>
      <c r="AX277" s="75"/>
      <c r="AY277" s="75"/>
      <c r="AZ277" s="75"/>
      <c r="BA277" s="75"/>
      <c r="BB277" s="75"/>
      <c r="BC277" s="75"/>
      <c r="BD277" s="75"/>
      <c r="BE277" s="75"/>
      <c r="BF277" s="75"/>
      <c r="BG277" s="75"/>
      <c r="BH277" s="75"/>
      <c r="BI277" s="75"/>
      <c r="BJ277" s="75"/>
      <c r="BK277" s="75"/>
      <c r="BL277" s="75"/>
    </row>
    <row r="278" spans="1:64" ht="12.75" customHeight="1">
      <c r="A278" s="78">
        <v>149</v>
      </c>
      <c r="B278" s="78">
        <v>21</v>
      </c>
      <c r="C278" s="78" t="s">
        <v>280</v>
      </c>
      <c r="D278" s="78"/>
      <c r="E278" s="78" t="s">
        <v>15</v>
      </c>
      <c r="F278" s="80">
        <v>430</v>
      </c>
      <c r="G278" s="76"/>
      <c r="H278" s="79"/>
      <c r="I278" s="78">
        <v>8</v>
      </c>
      <c r="J278" s="77"/>
      <c r="K278" s="76">
        <f t="shared" si="16"/>
        <v>0</v>
      </c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  <c r="AJ278" s="75"/>
      <c r="AK278" s="75"/>
      <c r="AL278" s="75"/>
      <c r="AM278" s="75"/>
      <c r="AN278" s="75"/>
      <c r="AO278" s="75"/>
      <c r="AP278" s="75"/>
      <c r="AQ278" s="75"/>
      <c r="AR278" s="75"/>
      <c r="AS278" s="75"/>
      <c r="AT278" s="75"/>
      <c r="AU278" s="75"/>
      <c r="AV278" s="75"/>
      <c r="AW278" s="75"/>
      <c r="AX278" s="75"/>
      <c r="AY278" s="75"/>
      <c r="AZ278" s="75"/>
      <c r="BA278" s="75"/>
      <c r="BB278" s="75"/>
      <c r="BC278" s="75"/>
      <c r="BD278" s="75"/>
      <c r="BE278" s="75"/>
      <c r="BF278" s="75"/>
      <c r="BG278" s="75"/>
      <c r="BH278" s="75"/>
      <c r="BI278" s="75"/>
      <c r="BJ278" s="75"/>
      <c r="BK278" s="75"/>
      <c r="BL278" s="75"/>
    </row>
    <row r="279" spans="1:64" ht="12.75" customHeight="1">
      <c r="A279" s="78">
        <v>150</v>
      </c>
      <c r="B279" s="78">
        <v>21</v>
      </c>
      <c r="C279" s="78" t="s">
        <v>283</v>
      </c>
      <c r="D279" s="78"/>
      <c r="E279" s="78" t="s">
        <v>15</v>
      </c>
      <c r="F279" s="80">
        <v>6</v>
      </c>
      <c r="G279" s="76"/>
      <c r="H279" s="79"/>
      <c r="I279" s="78">
        <v>8</v>
      </c>
      <c r="J279" s="77"/>
      <c r="K279" s="76">
        <f t="shared" si="16"/>
        <v>0</v>
      </c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  <c r="AJ279" s="75"/>
      <c r="AK279" s="75"/>
      <c r="AL279" s="75"/>
      <c r="AM279" s="75"/>
      <c r="AN279" s="75"/>
      <c r="AO279" s="75"/>
      <c r="AP279" s="75"/>
      <c r="AQ279" s="75"/>
      <c r="AR279" s="75"/>
      <c r="AS279" s="75"/>
      <c r="AT279" s="75"/>
      <c r="AU279" s="75"/>
      <c r="AV279" s="75"/>
      <c r="AW279" s="75"/>
      <c r="AX279" s="75"/>
      <c r="AY279" s="75"/>
      <c r="AZ279" s="75"/>
      <c r="BA279" s="75"/>
      <c r="BB279" s="75"/>
      <c r="BC279" s="75"/>
      <c r="BD279" s="75"/>
      <c r="BE279" s="75"/>
      <c r="BF279" s="75"/>
      <c r="BG279" s="75"/>
      <c r="BH279" s="75"/>
      <c r="BI279" s="75"/>
      <c r="BJ279" s="75"/>
      <c r="BK279" s="75"/>
      <c r="BL279" s="75"/>
    </row>
    <row r="280" spans="1:64" ht="12.75" customHeight="1">
      <c r="A280" s="78">
        <v>151</v>
      </c>
      <c r="B280" s="78">
        <v>21</v>
      </c>
      <c r="C280" s="81" t="s">
        <v>273</v>
      </c>
      <c r="D280" s="78"/>
      <c r="E280" s="78" t="s">
        <v>15</v>
      </c>
      <c r="F280" s="80">
        <v>120</v>
      </c>
      <c r="G280" s="76"/>
      <c r="H280" s="79"/>
      <c r="I280" s="78">
        <v>8</v>
      </c>
      <c r="J280" s="77"/>
      <c r="K280" s="76">
        <f t="shared" si="16"/>
        <v>0</v>
      </c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  <c r="AJ280" s="75"/>
      <c r="AK280" s="75"/>
      <c r="AL280" s="75"/>
      <c r="AM280" s="75"/>
      <c r="AN280" s="75"/>
      <c r="AO280" s="75"/>
      <c r="AP280" s="75"/>
      <c r="AQ280" s="75"/>
      <c r="AR280" s="75"/>
      <c r="AS280" s="75"/>
      <c r="AT280" s="75"/>
      <c r="AU280" s="75"/>
      <c r="AV280" s="75"/>
      <c r="AW280" s="75"/>
      <c r="AX280" s="75"/>
      <c r="AY280" s="75"/>
      <c r="AZ280" s="75"/>
      <c r="BA280" s="75"/>
      <c r="BB280" s="75"/>
      <c r="BC280" s="75"/>
      <c r="BD280" s="75"/>
      <c r="BE280" s="75"/>
      <c r="BF280" s="75"/>
      <c r="BG280" s="75"/>
      <c r="BH280" s="75"/>
      <c r="BI280" s="75"/>
      <c r="BJ280" s="75"/>
      <c r="BK280" s="75"/>
      <c r="BL280" s="75"/>
    </row>
    <row r="281" spans="1:64" ht="12.75" customHeight="1">
      <c r="A281" s="78">
        <v>152</v>
      </c>
      <c r="B281" s="78">
        <v>21</v>
      </c>
      <c r="C281" s="81" t="s">
        <v>274</v>
      </c>
      <c r="D281" s="78"/>
      <c r="E281" s="78" t="s">
        <v>15</v>
      </c>
      <c r="F281" s="80">
        <v>8</v>
      </c>
      <c r="G281" s="76"/>
      <c r="H281" s="79"/>
      <c r="I281" s="78">
        <v>8</v>
      </c>
      <c r="J281" s="77"/>
      <c r="K281" s="76">
        <f t="shared" si="16"/>
        <v>0</v>
      </c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</row>
    <row r="282" spans="1:64" ht="12.75" customHeight="1">
      <c r="A282" s="78">
        <v>153</v>
      </c>
      <c r="B282" s="78">
        <v>21</v>
      </c>
      <c r="C282" s="81" t="s">
        <v>275</v>
      </c>
      <c r="D282" s="78"/>
      <c r="E282" s="78" t="s">
        <v>15</v>
      </c>
      <c r="F282" s="80">
        <v>5</v>
      </c>
      <c r="G282" s="76"/>
      <c r="H282" s="79"/>
      <c r="I282" s="78">
        <v>8</v>
      </c>
      <c r="J282" s="77"/>
      <c r="K282" s="76">
        <f t="shared" si="16"/>
        <v>0</v>
      </c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</row>
    <row r="283" spans="1:64" ht="12.75" customHeight="1">
      <c r="A283" s="78">
        <v>154</v>
      </c>
      <c r="B283" s="78">
        <v>21</v>
      </c>
      <c r="C283" s="81" t="s">
        <v>276</v>
      </c>
      <c r="D283" s="78"/>
      <c r="E283" s="78" t="s">
        <v>15</v>
      </c>
      <c r="F283" s="80">
        <v>3</v>
      </c>
      <c r="G283" s="76"/>
      <c r="H283" s="79"/>
      <c r="I283" s="78">
        <v>8</v>
      </c>
      <c r="J283" s="77"/>
      <c r="K283" s="76">
        <f t="shared" si="16"/>
        <v>0</v>
      </c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</row>
    <row r="284" spans="1:64" ht="12.75" customHeight="1">
      <c r="A284" s="78">
        <v>155</v>
      </c>
      <c r="B284" s="78">
        <v>21</v>
      </c>
      <c r="C284" s="81" t="s">
        <v>277</v>
      </c>
      <c r="D284" s="78"/>
      <c r="E284" s="78" t="s">
        <v>15</v>
      </c>
      <c r="F284" s="80">
        <v>6</v>
      </c>
      <c r="G284" s="76"/>
      <c r="H284" s="79"/>
      <c r="I284" s="78">
        <v>8</v>
      </c>
      <c r="J284" s="77"/>
      <c r="K284" s="76">
        <f t="shared" si="16"/>
        <v>0</v>
      </c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  <c r="AJ284" s="75"/>
      <c r="AK284" s="75"/>
      <c r="AL284" s="75"/>
      <c r="AM284" s="75"/>
      <c r="AN284" s="75"/>
      <c r="AO284" s="75"/>
      <c r="AP284" s="75"/>
      <c r="AQ284" s="75"/>
      <c r="AR284" s="75"/>
      <c r="AS284" s="75"/>
      <c r="AT284" s="75"/>
      <c r="AU284" s="75"/>
      <c r="AV284" s="75"/>
      <c r="AW284" s="75"/>
      <c r="AX284" s="75"/>
      <c r="AY284" s="75"/>
      <c r="AZ284" s="75"/>
      <c r="BA284" s="75"/>
      <c r="BB284" s="75"/>
      <c r="BC284" s="75"/>
      <c r="BD284" s="75"/>
      <c r="BE284" s="75"/>
      <c r="BF284" s="75"/>
      <c r="BG284" s="75"/>
      <c r="BH284" s="75"/>
      <c r="BI284" s="75"/>
      <c r="BJ284" s="75"/>
      <c r="BK284" s="75"/>
      <c r="BL284" s="75"/>
    </row>
    <row r="285" spans="1:64" ht="12.75" customHeight="1">
      <c r="A285" s="78">
        <v>156</v>
      </c>
      <c r="B285" s="78">
        <v>21</v>
      </c>
      <c r="C285" s="81" t="s">
        <v>278</v>
      </c>
      <c r="D285" s="78"/>
      <c r="E285" s="78" t="s">
        <v>15</v>
      </c>
      <c r="F285" s="80">
        <v>10</v>
      </c>
      <c r="G285" s="76"/>
      <c r="H285" s="79"/>
      <c r="I285" s="78">
        <v>8</v>
      </c>
      <c r="J285" s="77"/>
      <c r="K285" s="76">
        <f t="shared" si="16"/>
        <v>0</v>
      </c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  <c r="AJ285" s="75"/>
      <c r="AK285" s="75"/>
      <c r="AL285" s="75"/>
      <c r="AM285" s="75"/>
      <c r="AN285" s="75"/>
      <c r="AO285" s="75"/>
      <c r="AP285" s="75"/>
      <c r="AQ285" s="75"/>
      <c r="AR285" s="75"/>
      <c r="AS285" s="75"/>
      <c r="AT285" s="75"/>
      <c r="AU285" s="75"/>
      <c r="AV285" s="75"/>
      <c r="AW285" s="75"/>
      <c r="AX285" s="75"/>
      <c r="AY285" s="75"/>
      <c r="AZ285" s="75"/>
      <c r="BA285" s="75"/>
      <c r="BB285" s="75"/>
      <c r="BC285" s="75"/>
      <c r="BD285" s="75"/>
      <c r="BE285" s="75"/>
      <c r="BF285" s="75"/>
      <c r="BG285" s="75"/>
      <c r="BH285" s="75"/>
      <c r="BI285" s="75"/>
      <c r="BJ285" s="75"/>
      <c r="BK285" s="75"/>
      <c r="BL285" s="75"/>
    </row>
    <row r="286" spans="1:64" ht="12.75" customHeight="1">
      <c r="A286" s="78">
        <v>157</v>
      </c>
      <c r="B286" s="78">
        <v>21</v>
      </c>
      <c r="C286" s="81" t="s">
        <v>279</v>
      </c>
      <c r="D286" s="78"/>
      <c r="E286" s="78" t="s">
        <v>15</v>
      </c>
      <c r="F286" s="80">
        <v>25</v>
      </c>
      <c r="G286" s="76"/>
      <c r="H286" s="79"/>
      <c r="I286" s="78">
        <v>8</v>
      </c>
      <c r="J286" s="77"/>
      <c r="K286" s="76">
        <f t="shared" si="16"/>
        <v>0</v>
      </c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  <c r="AJ286" s="75"/>
      <c r="AK286" s="75"/>
      <c r="AL286" s="75"/>
      <c r="AM286" s="75"/>
      <c r="AN286" s="75"/>
      <c r="AO286" s="75"/>
      <c r="AP286" s="75"/>
      <c r="AQ286" s="75"/>
      <c r="AR286" s="75"/>
      <c r="AS286" s="75"/>
      <c r="AT286" s="75"/>
      <c r="AU286" s="75"/>
      <c r="AV286" s="75"/>
      <c r="AW286" s="75"/>
      <c r="AX286" s="75"/>
      <c r="AY286" s="75"/>
      <c r="AZ286" s="75"/>
      <c r="BA286" s="75"/>
      <c r="BB286" s="75"/>
      <c r="BC286" s="75"/>
      <c r="BD286" s="75"/>
      <c r="BE286" s="75"/>
      <c r="BF286" s="75"/>
      <c r="BG286" s="75"/>
      <c r="BH286" s="75"/>
      <c r="BI286" s="75"/>
      <c r="BJ286" s="75"/>
      <c r="BK286" s="75"/>
      <c r="BL286" s="75"/>
    </row>
    <row r="287" spans="1:11" s="107" customFormat="1" ht="12.75" customHeight="1">
      <c r="A287" s="105"/>
      <c r="B287" s="105"/>
      <c r="C287" s="105" t="s">
        <v>13</v>
      </c>
      <c r="D287" s="105"/>
      <c r="E287" s="105"/>
      <c r="F287" s="105"/>
      <c r="G287" s="105"/>
      <c r="H287" s="106">
        <f>SUM(H130:H286)</f>
        <v>0</v>
      </c>
      <c r="I287" s="105"/>
      <c r="J287" s="105"/>
      <c r="K287" s="105">
        <f t="shared" si="16"/>
        <v>0</v>
      </c>
    </row>
    <row r="288" spans="1:11" s="56" customFormat="1" ht="17.25" customHeight="1">
      <c r="A288" s="128" t="s">
        <v>288</v>
      </c>
      <c r="B288" s="128"/>
      <c r="C288" s="128"/>
      <c r="D288" s="128"/>
      <c r="E288" s="128"/>
      <c r="F288" s="128"/>
      <c r="G288" s="128"/>
      <c r="H288" s="128"/>
      <c r="I288" s="128"/>
      <c r="J288" s="128"/>
      <c r="K288" s="128"/>
    </row>
    <row r="289" spans="1:64" ht="12.75" customHeight="1">
      <c r="A289" s="78">
        <v>1</v>
      </c>
      <c r="B289" s="78">
        <v>22</v>
      </c>
      <c r="C289" s="81" t="s">
        <v>290</v>
      </c>
      <c r="D289" s="78"/>
      <c r="E289" s="78" t="s">
        <v>15</v>
      </c>
      <c r="F289" s="80">
        <v>30</v>
      </c>
      <c r="G289" s="76"/>
      <c r="H289" s="79"/>
      <c r="I289" s="78">
        <v>8</v>
      </c>
      <c r="J289" s="77"/>
      <c r="K289" s="76">
        <f aca="true" t="shared" si="17" ref="K289:K324">ROUND(H289+(H289*0.08),2)</f>
        <v>0</v>
      </c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  <c r="AJ289" s="75"/>
      <c r="AK289" s="75"/>
      <c r="AL289" s="75"/>
      <c r="AM289" s="75"/>
      <c r="AN289" s="75"/>
      <c r="AO289" s="75"/>
      <c r="AP289" s="75"/>
      <c r="AQ289" s="75"/>
      <c r="AR289" s="75"/>
      <c r="AS289" s="75"/>
      <c r="AT289" s="75"/>
      <c r="AU289" s="75"/>
      <c r="AV289" s="75"/>
      <c r="AW289" s="75"/>
      <c r="AX289" s="75"/>
      <c r="AY289" s="75"/>
      <c r="AZ289" s="75"/>
      <c r="BA289" s="75"/>
      <c r="BB289" s="75"/>
      <c r="BC289" s="75"/>
      <c r="BD289" s="75"/>
      <c r="BE289" s="75"/>
      <c r="BF289" s="75"/>
      <c r="BG289" s="75"/>
      <c r="BH289" s="75"/>
      <c r="BI289" s="75"/>
      <c r="BJ289" s="75"/>
      <c r="BK289" s="75"/>
      <c r="BL289" s="75"/>
    </row>
    <row r="290" spans="1:64" ht="12.75" customHeight="1">
      <c r="A290" s="78">
        <v>2</v>
      </c>
      <c r="B290" s="78">
        <v>22</v>
      </c>
      <c r="C290" s="81" t="s">
        <v>289</v>
      </c>
      <c r="D290" s="78"/>
      <c r="E290" s="78" t="s">
        <v>15</v>
      </c>
      <c r="F290" s="80">
        <v>30</v>
      </c>
      <c r="G290" s="76"/>
      <c r="H290" s="79"/>
      <c r="I290" s="78">
        <v>8</v>
      </c>
      <c r="J290" s="77"/>
      <c r="K290" s="76">
        <f t="shared" si="17"/>
        <v>0</v>
      </c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</row>
    <row r="291" spans="1:64" ht="12.75" customHeight="1">
      <c r="A291" s="78">
        <v>3</v>
      </c>
      <c r="B291" s="78">
        <v>22</v>
      </c>
      <c r="C291" s="81" t="s">
        <v>291</v>
      </c>
      <c r="D291" s="78"/>
      <c r="E291" s="78" t="s">
        <v>15</v>
      </c>
      <c r="F291" s="80">
        <v>2</v>
      </c>
      <c r="G291" s="76"/>
      <c r="H291" s="79"/>
      <c r="I291" s="78">
        <v>8</v>
      </c>
      <c r="J291" s="77"/>
      <c r="K291" s="76">
        <f t="shared" si="17"/>
        <v>0</v>
      </c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</row>
    <row r="292" spans="1:64" ht="12.75">
      <c r="A292" s="78">
        <v>4</v>
      </c>
      <c r="B292" s="78">
        <v>22</v>
      </c>
      <c r="C292" s="81" t="s">
        <v>292</v>
      </c>
      <c r="D292" s="78"/>
      <c r="E292" s="78" t="s">
        <v>15</v>
      </c>
      <c r="F292" s="80">
        <v>15</v>
      </c>
      <c r="G292" s="76"/>
      <c r="H292" s="79"/>
      <c r="I292" s="78">
        <v>8</v>
      </c>
      <c r="J292" s="77"/>
      <c r="K292" s="76">
        <f t="shared" si="17"/>
        <v>0</v>
      </c>
      <c r="L292" s="75" t="s">
        <v>293</v>
      </c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</row>
    <row r="293" spans="1:64" ht="12.75">
      <c r="A293" s="78">
        <v>5</v>
      </c>
      <c r="B293" s="78">
        <v>22</v>
      </c>
      <c r="C293" s="81" t="s">
        <v>294</v>
      </c>
      <c r="D293" s="78"/>
      <c r="E293" s="78" t="s">
        <v>15</v>
      </c>
      <c r="F293" s="80">
        <v>25</v>
      </c>
      <c r="G293" s="76"/>
      <c r="H293" s="79"/>
      <c r="I293" s="78">
        <v>8</v>
      </c>
      <c r="J293" s="77"/>
      <c r="K293" s="76">
        <f t="shared" si="17"/>
        <v>0</v>
      </c>
      <c r="L293" s="75" t="s">
        <v>293</v>
      </c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</row>
    <row r="294" spans="1:64" ht="12.75">
      <c r="A294" s="78">
        <v>6</v>
      </c>
      <c r="B294" s="78">
        <v>22</v>
      </c>
      <c r="C294" s="81" t="s">
        <v>295</v>
      </c>
      <c r="D294" s="78"/>
      <c r="E294" s="78" t="s">
        <v>15</v>
      </c>
      <c r="F294" s="80">
        <v>10</v>
      </c>
      <c r="G294" s="76"/>
      <c r="H294" s="79"/>
      <c r="I294" s="78">
        <v>8</v>
      </c>
      <c r="J294" s="77"/>
      <c r="K294" s="76">
        <f t="shared" si="17"/>
        <v>0</v>
      </c>
      <c r="L294" s="75" t="s">
        <v>293</v>
      </c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</row>
    <row r="295" spans="1:64" ht="12.75">
      <c r="A295" s="78">
        <v>7</v>
      </c>
      <c r="B295" s="78">
        <v>22</v>
      </c>
      <c r="C295" s="81" t="s">
        <v>296</v>
      </c>
      <c r="D295" s="78"/>
      <c r="E295" s="78" t="s">
        <v>15</v>
      </c>
      <c r="F295" s="80">
        <v>5</v>
      </c>
      <c r="G295" s="76"/>
      <c r="H295" s="79"/>
      <c r="I295" s="78">
        <v>8</v>
      </c>
      <c r="J295" s="77"/>
      <c r="K295" s="76">
        <f t="shared" si="17"/>
        <v>0</v>
      </c>
      <c r="L295" s="75" t="s">
        <v>293</v>
      </c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  <c r="AJ295" s="75"/>
      <c r="AK295" s="75"/>
      <c r="AL295" s="75"/>
      <c r="AM295" s="75"/>
      <c r="AN295" s="75"/>
      <c r="AO295" s="75"/>
      <c r="AP295" s="75"/>
      <c r="AQ295" s="75"/>
      <c r="AR295" s="75"/>
      <c r="AS295" s="75"/>
      <c r="AT295" s="75"/>
      <c r="AU295" s="75"/>
      <c r="AV295" s="75"/>
      <c r="AW295" s="75"/>
      <c r="AX295" s="75"/>
      <c r="AY295" s="75"/>
      <c r="AZ295" s="75"/>
      <c r="BA295" s="75"/>
      <c r="BB295" s="75"/>
      <c r="BC295" s="75"/>
      <c r="BD295" s="75"/>
      <c r="BE295" s="75"/>
      <c r="BF295" s="75"/>
      <c r="BG295" s="75"/>
      <c r="BH295" s="75"/>
      <c r="BI295" s="75"/>
      <c r="BJ295" s="75"/>
      <c r="BK295" s="75"/>
      <c r="BL295" s="75"/>
    </row>
    <row r="296" spans="1:64" ht="12.75" customHeight="1">
      <c r="A296" s="78">
        <v>8</v>
      </c>
      <c r="B296" s="78">
        <v>22</v>
      </c>
      <c r="C296" s="81" t="s">
        <v>297</v>
      </c>
      <c r="D296" s="78"/>
      <c r="E296" s="78" t="s">
        <v>15</v>
      </c>
      <c r="F296" s="80">
        <v>350</v>
      </c>
      <c r="G296" s="76"/>
      <c r="H296" s="79"/>
      <c r="I296" s="78">
        <v>8</v>
      </c>
      <c r="J296" s="77"/>
      <c r="K296" s="76">
        <f t="shared" si="17"/>
        <v>0</v>
      </c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  <c r="AJ296" s="75"/>
      <c r="AK296" s="75"/>
      <c r="AL296" s="75"/>
      <c r="AM296" s="75"/>
      <c r="AN296" s="75"/>
      <c r="AO296" s="75"/>
      <c r="AP296" s="75"/>
      <c r="AQ296" s="75"/>
      <c r="AR296" s="75"/>
      <c r="AS296" s="75"/>
      <c r="AT296" s="75"/>
      <c r="AU296" s="75"/>
      <c r="AV296" s="75"/>
      <c r="AW296" s="75"/>
      <c r="AX296" s="75"/>
      <c r="AY296" s="75"/>
      <c r="AZ296" s="75"/>
      <c r="BA296" s="75"/>
      <c r="BB296" s="75"/>
      <c r="BC296" s="75"/>
      <c r="BD296" s="75"/>
      <c r="BE296" s="75"/>
      <c r="BF296" s="75"/>
      <c r="BG296" s="75"/>
      <c r="BH296" s="75"/>
      <c r="BI296" s="75"/>
      <c r="BJ296" s="75"/>
      <c r="BK296" s="75"/>
      <c r="BL296" s="75"/>
    </row>
    <row r="297" spans="1:64" ht="12.75">
      <c r="A297" s="78">
        <v>9</v>
      </c>
      <c r="B297" s="78">
        <v>22</v>
      </c>
      <c r="C297" s="81" t="s">
        <v>298</v>
      </c>
      <c r="D297" s="78"/>
      <c r="E297" s="78" t="s">
        <v>15</v>
      </c>
      <c r="F297" s="80">
        <v>25</v>
      </c>
      <c r="G297" s="76"/>
      <c r="H297" s="79"/>
      <c r="I297" s="78">
        <v>8</v>
      </c>
      <c r="J297" s="77"/>
      <c r="K297" s="76">
        <f t="shared" si="17"/>
        <v>0</v>
      </c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  <c r="AJ297" s="75"/>
      <c r="AK297" s="75"/>
      <c r="AL297" s="75"/>
      <c r="AM297" s="75"/>
      <c r="AN297" s="75"/>
      <c r="AO297" s="75"/>
      <c r="AP297" s="75"/>
      <c r="AQ297" s="75"/>
      <c r="AR297" s="75"/>
      <c r="AS297" s="75"/>
      <c r="AT297" s="75"/>
      <c r="AU297" s="75"/>
      <c r="AV297" s="75"/>
      <c r="AW297" s="75"/>
      <c r="AX297" s="75"/>
      <c r="AY297" s="75"/>
      <c r="AZ297" s="75"/>
      <c r="BA297" s="75"/>
      <c r="BB297" s="75"/>
      <c r="BC297" s="75"/>
      <c r="BD297" s="75"/>
      <c r="BE297" s="75"/>
      <c r="BF297" s="75"/>
      <c r="BG297" s="75"/>
      <c r="BH297" s="75"/>
      <c r="BI297" s="75"/>
      <c r="BJ297" s="75"/>
      <c r="BK297" s="75"/>
      <c r="BL297" s="75"/>
    </row>
    <row r="298" spans="1:64" ht="12.75">
      <c r="A298" s="78">
        <v>10</v>
      </c>
      <c r="B298" s="78">
        <v>22</v>
      </c>
      <c r="C298" s="81" t="s">
        <v>299</v>
      </c>
      <c r="D298" s="78"/>
      <c r="E298" s="78" t="s">
        <v>15</v>
      </c>
      <c r="F298" s="80">
        <v>100</v>
      </c>
      <c r="G298" s="76"/>
      <c r="H298" s="79"/>
      <c r="I298" s="78">
        <v>8</v>
      </c>
      <c r="J298" s="77"/>
      <c r="K298" s="76">
        <f t="shared" si="17"/>
        <v>0</v>
      </c>
      <c r="L298" s="75" t="s">
        <v>293</v>
      </c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  <c r="AJ298" s="75"/>
      <c r="AK298" s="75"/>
      <c r="AL298" s="75"/>
      <c r="AM298" s="75"/>
      <c r="AN298" s="75"/>
      <c r="AO298" s="75"/>
      <c r="AP298" s="75"/>
      <c r="AQ298" s="75"/>
      <c r="AR298" s="75"/>
      <c r="AS298" s="75"/>
      <c r="AT298" s="75"/>
      <c r="AU298" s="75"/>
      <c r="AV298" s="75"/>
      <c r="AW298" s="75"/>
      <c r="AX298" s="75"/>
      <c r="AY298" s="75"/>
      <c r="AZ298" s="75"/>
      <c r="BA298" s="75"/>
      <c r="BB298" s="75"/>
      <c r="BC298" s="75"/>
      <c r="BD298" s="75"/>
      <c r="BE298" s="75"/>
      <c r="BF298" s="75"/>
      <c r="BG298" s="75"/>
      <c r="BH298" s="75"/>
      <c r="BI298" s="75"/>
      <c r="BJ298" s="75"/>
      <c r="BK298" s="75"/>
      <c r="BL298" s="75"/>
    </row>
    <row r="299" spans="1:64" ht="12.75">
      <c r="A299" s="78">
        <v>11</v>
      </c>
      <c r="B299" s="78">
        <v>22</v>
      </c>
      <c r="C299" s="81" t="s">
        <v>300</v>
      </c>
      <c r="D299" s="78"/>
      <c r="E299" s="78" t="s">
        <v>15</v>
      </c>
      <c r="F299" s="80">
        <v>30</v>
      </c>
      <c r="G299" s="76"/>
      <c r="H299" s="79"/>
      <c r="I299" s="78">
        <v>8</v>
      </c>
      <c r="J299" s="77"/>
      <c r="K299" s="76">
        <f t="shared" si="17"/>
        <v>0</v>
      </c>
      <c r="L299" s="75" t="s">
        <v>293</v>
      </c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  <c r="AJ299" s="75"/>
      <c r="AK299" s="75"/>
      <c r="AL299" s="75"/>
      <c r="AM299" s="75"/>
      <c r="AN299" s="75"/>
      <c r="AO299" s="75"/>
      <c r="AP299" s="75"/>
      <c r="AQ299" s="75"/>
      <c r="AR299" s="75"/>
      <c r="AS299" s="75"/>
      <c r="AT299" s="75"/>
      <c r="AU299" s="75"/>
      <c r="AV299" s="75"/>
      <c r="AW299" s="75"/>
      <c r="AX299" s="75"/>
      <c r="AY299" s="75"/>
      <c r="AZ299" s="75"/>
      <c r="BA299" s="75"/>
      <c r="BB299" s="75"/>
      <c r="BC299" s="75"/>
      <c r="BD299" s="75"/>
      <c r="BE299" s="75"/>
      <c r="BF299" s="75"/>
      <c r="BG299" s="75"/>
      <c r="BH299" s="75"/>
      <c r="BI299" s="75"/>
      <c r="BJ299" s="75"/>
      <c r="BK299" s="75"/>
      <c r="BL299" s="75"/>
    </row>
    <row r="300" spans="1:64" ht="12.75" customHeight="1">
      <c r="A300" s="78">
        <v>12</v>
      </c>
      <c r="B300" s="78">
        <v>22</v>
      </c>
      <c r="C300" s="81" t="s">
        <v>301</v>
      </c>
      <c r="D300" s="78"/>
      <c r="E300" s="78" t="s">
        <v>15</v>
      </c>
      <c r="F300" s="80">
        <v>140</v>
      </c>
      <c r="G300" s="76"/>
      <c r="H300" s="79"/>
      <c r="I300" s="78">
        <v>8</v>
      </c>
      <c r="J300" s="77"/>
      <c r="K300" s="76">
        <f t="shared" si="17"/>
        <v>0</v>
      </c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</row>
    <row r="301" spans="1:64" ht="12.75" customHeight="1">
      <c r="A301" s="78">
        <v>13</v>
      </c>
      <c r="B301" s="78">
        <v>22</v>
      </c>
      <c r="C301" s="81" t="s">
        <v>302</v>
      </c>
      <c r="D301" s="78"/>
      <c r="E301" s="78" t="s">
        <v>15</v>
      </c>
      <c r="F301" s="80">
        <v>60</v>
      </c>
      <c r="G301" s="76"/>
      <c r="H301" s="79"/>
      <c r="I301" s="78">
        <v>8</v>
      </c>
      <c r="J301" s="77"/>
      <c r="K301" s="76">
        <f t="shared" si="17"/>
        <v>0</v>
      </c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</row>
    <row r="302" spans="1:64" ht="12.75" customHeight="1">
      <c r="A302" s="78">
        <v>14</v>
      </c>
      <c r="B302" s="78">
        <v>22</v>
      </c>
      <c r="C302" s="81" t="s">
        <v>303</v>
      </c>
      <c r="D302" s="78"/>
      <c r="E302" s="78" t="s">
        <v>15</v>
      </c>
      <c r="F302" s="80">
        <v>35</v>
      </c>
      <c r="G302" s="76"/>
      <c r="H302" s="79"/>
      <c r="I302" s="78">
        <v>8</v>
      </c>
      <c r="J302" s="77"/>
      <c r="K302" s="76">
        <f t="shared" si="17"/>
        <v>0</v>
      </c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  <c r="AJ302" s="75"/>
      <c r="AK302" s="75"/>
      <c r="AL302" s="75"/>
      <c r="AM302" s="75"/>
      <c r="AN302" s="75"/>
      <c r="AO302" s="75"/>
      <c r="AP302" s="75"/>
      <c r="AQ302" s="75"/>
      <c r="AR302" s="75"/>
      <c r="AS302" s="75"/>
      <c r="AT302" s="75"/>
      <c r="AU302" s="75"/>
      <c r="AV302" s="75"/>
      <c r="AW302" s="75"/>
      <c r="AX302" s="75"/>
      <c r="AY302" s="75"/>
      <c r="AZ302" s="75"/>
      <c r="BA302" s="75"/>
      <c r="BB302" s="75"/>
      <c r="BC302" s="75"/>
      <c r="BD302" s="75"/>
      <c r="BE302" s="75"/>
      <c r="BF302" s="75"/>
      <c r="BG302" s="75"/>
      <c r="BH302" s="75"/>
      <c r="BI302" s="75"/>
      <c r="BJ302" s="75"/>
      <c r="BK302" s="75"/>
      <c r="BL302" s="75"/>
    </row>
    <row r="303" spans="1:64" ht="12.75" customHeight="1">
      <c r="A303" s="78">
        <v>15</v>
      </c>
      <c r="B303" s="78">
        <v>22</v>
      </c>
      <c r="C303" s="81" t="s">
        <v>304</v>
      </c>
      <c r="D303" s="78"/>
      <c r="E303" s="78" t="s">
        <v>15</v>
      </c>
      <c r="F303" s="80">
        <v>1</v>
      </c>
      <c r="G303" s="76"/>
      <c r="H303" s="79"/>
      <c r="I303" s="78">
        <v>8</v>
      </c>
      <c r="J303" s="77"/>
      <c r="K303" s="76">
        <f t="shared" si="17"/>
        <v>0</v>
      </c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  <c r="AJ303" s="75"/>
      <c r="AK303" s="75"/>
      <c r="AL303" s="75"/>
      <c r="AM303" s="75"/>
      <c r="AN303" s="75"/>
      <c r="AO303" s="75"/>
      <c r="AP303" s="75"/>
      <c r="AQ303" s="75"/>
      <c r="AR303" s="75"/>
      <c r="AS303" s="75"/>
      <c r="AT303" s="75"/>
      <c r="AU303" s="75"/>
      <c r="AV303" s="75"/>
      <c r="AW303" s="75"/>
      <c r="AX303" s="75"/>
      <c r="AY303" s="75"/>
      <c r="AZ303" s="75"/>
      <c r="BA303" s="75"/>
      <c r="BB303" s="75"/>
      <c r="BC303" s="75"/>
      <c r="BD303" s="75"/>
      <c r="BE303" s="75"/>
      <c r="BF303" s="75"/>
      <c r="BG303" s="75"/>
      <c r="BH303" s="75"/>
      <c r="BI303" s="75"/>
      <c r="BJ303" s="75"/>
      <c r="BK303" s="75"/>
      <c r="BL303" s="75"/>
    </row>
    <row r="304" spans="1:64" ht="12.75" customHeight="1">
      <c r="A304" s="78">
        <v>16</v>
      </c>
      <c r="B304" s="78">
        <v>22</v>
      </c>
      <c r="C304" s="81" t="s">
        <v>305</v>
      </c>
      <c r="D304" s="78"/>
      <c r="E304" s="78" t="s">
        <v>15</v>
      </c>
      <c r="F304" s="80">
        <v>2</v>
      </c>
      <c r="G304" s="76"/>
      <c r="H304" s="79"/>
      <c r="I304" s="78">
        <v>8</v>
      </c>
      <c r="J304" s="77"/>
      <c r="K304" s="76">
        <f t="shared" si="17"/>
        <v>0</v>
      </c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  <c r="AJ304" s="75"/>
      <c r="AK304" s="75"/>
      <c r="AL304" s="75"/>
      <c r="AM304" s="75"/>
      <c r="AN304" s="75"/>
      <c r="AO304" s="75"/>
      <c r="AP304" s="75"/>
      <c r="AQ304" s="75"/>
      <c r="AR304" s="75"/>
      <c r="AS304" s="75"/>
      <c r="AT304" s="75"/>
      <c r="AU304" s="75"/>
      <c r="AV304" s="75"/>
      <c r="AW304" s="75"/>
      <c r="AX304" s="75"/>
      <c r="AY304" s="75"/>
      <c r="AZ304" s="75"/>
      <c r="BA304" s="75"/>
      <c r="BB304" s="75"/>
      <c r="BC304" s="75"/>
      <c r="BD304" s="75"/>
      <c r="BE304" s="75"/>
      <c r="BF304" s="75"/>
      <c r="BG304" s="75"/>
      <c r="BH304" s="75"/>
      <c r="BI304" s="75"/>
      <c r="BJ304" s="75"/>
      <c r="BK304" s="75"/>
      <c r="BL304" s="75"/>
    </row>
    <row r="305" spans="1:64" ht="12.75" customHeight="1">
      <c r="A305" s="78">
        <v>17</v>
      </c>
      <c r="B305" s="78">
        <v>22</v>
      </c>
      <c r="C305" s="81" t="s">
        <v>306</v>
      </c>
      <c r="D305" s="78"/>
      <c r="E305" s="78" t="s">
        <v>15</v>
      </c>
      <c r="F305" s="80">
        <v>2</v>
      </c>
      <c r="G305" s="76"/>
      <c r="H305" s="79"/>
      <c r="I305" s="78">
        <v>8</v>
      </c>
      <c r="J305" s="77"/>
      <c r="K305" s="76">
        <f t="shared" si="17"/>
        <v>0</v>
      </c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  <c r="AJ305" s="75"/>
      <c r="AK305" s="75"/>
      <c r="AL305" s="75"/>
      <c r="AM305" s="75"/>
      <c r="AN305" s="75"/>
      <c r="AO305" s="75"/>
      <c r="AP305" s="75"/>
      <c r="AQ305" s="75"/>
      <c r="AR305" s="75"/>
      <c r="AS305" s="75"/>
      <c r="AT305" s="75"/>
      <c r="AU305" s="75"/>
      <c r="AV305" s="75"/>
      <c r="AW305" s="75"/>
      <c r="AX305" s="75"/>
      <c r="AY305" s="75"/>
      <c r="AZ305" s="75"/>
      <c r="BA305" s="75"/>
      <c r="BB305" s="75"/>
      <c r="BC305" s="75"/>
      <c r="BD305" s="75"/>
      <c r="BE305" s="75"/>
      <c r="BF305" s="75"/>
      <c r="BG305" s="75"/>
      <c r="BH305" s="75"/>
      <c r="BI305" s="75"/>
      <c r="BJ305" s="75"/>
      <c r="BK305" s="75"/>
      <c r="BL305" s="75"/>
    </row>
    <row r="306" spans="1:64" ht="12.75" customHeight="1">
      <c r="A306" s="78">
        <v>18</v>
      </c>
      <c r="B306" s="78">
        <v>22</v>
      </c>
      <c r="C306" s="81" t="s">
        <v>307</v>
      </c>
      <c r="D306" s="78"/>
      <c r="E306" s="78" t="s">
        <v>15</v>
      </c>
      <c r="F306" s="80">
        <v>5</v>
      </c>
      <c r="G306" s="76"/>
      <c r="H306" s="79"/>
      <c r="I306" s="78">
        <v>8</v>
      </c>
      <c r="J306" s="77"/>
      <c r="K306" s="76">
        <f t="shared" si="17"/>
        <v>0</v>
      </c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  <c r="AJ306" s="75"/>
      <c r="AK306" s="75"/>
      <c r="AL306" s="75"/>
      <c r="AM306" s="75"/>
      <c r="AN306" s="75"/>
      <c r="AO306" s="75"/>
      <c r="AP306" s="75"/>
      <c r="AQ306" s="75"/>
      <c r="AR306" s="75"/>
      <c r="AS306" s="75"/>
      <c r="AT306" s="75"/>
      <c r="AU306" s="75"/>
      <c r="AV306" s="75"/>
      <c r="AW306" s="75"/>
      <c r="AX306" s="75"/>
      <c r="AY306" s="75"/>
      <c r="AZ306" s="75"/>
      <c r="BA306" s="75"/>
      <c r="BB306" s="75"/>
      <c r="BC306" s="75"/>
      <c r="BD306" s="75"/>
      <c r="BE306" s="75"/>
      <c r="BF306" s="75"/>
      <c r="BG306" s="75"/>
      <c r="BH306" s="75"/>
      <c r="BI306" s="75"/>
      <c r="BJ306" s="75"/>
      <c r="BK306" s="75"/>
      <c r="BL306" s="75"/>
    </row>
    <row r="307" spans="1:64" ht="12.75" customHeight="1">
      <c r="A307" s="78">
        <v>19</v>
      </c>
      <c r="B307" s="78">
        <v>22</v>
      </c>
      <c r="C307" s="81" t="s">
        <v>308</v>
      </c>
      <c r="D307" s="78"/>
      <c r="E307" s="78" t="s">
        <v>15</v>
      </c>
      <c r="F307" s="80">
        <v>15</v>
      </c>
      <c r="G307" s="76"/>
      <c r="H307" s="79"/>
      <c r="I307" s="78">
        <v>8</v>
      </c>
      <c r="J307" s="77"/>
      <c r="K307" s="76">
        <f t="shared" si="17"/>
        <v>0</v>
      </c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  <c r="AJ307" s="75"/>
      <c r="AK307" s="75"/>
      <c r="AL307" s="75"/>
      <c r="AM307" s="75"/>
      <c r="AN307" s="75"/>
      <c r="AO307" s="75"/>
      <c r="AP307" s="75"/>
      <c r="AQ307" s="75"/>
      <c r="AR307" s="75"/>
      <c r="AS307" s="75"/>
      <c r="AT307" s="75"/>
      <c r="AU307" s="75"/>
      <c r="AV307" s="75"/>
      <c r="AW307" s="75"/>
      <c r="AX307" s="75"/>
      <c r="AY307" s="75"/>
      <c r="AZ307" s="75"/>
      <c r="BA307" s="75"/>
      <c r="BB307" s="75"/>
      <c r="BC307" s="75"/>
      <c r="BD307" s="75"/>
      <c r="BE307" s="75"/>
      <c r="BF307" s="75"/>
      <c r="BG307" s="75"/>
      <c r="BH307" s="75"/>
      <c r="BI307" s="75"/>
      <c r="BJ307" s="75"/>
      <c r="BK307" s="75"/>
      <c r="BL307" s="75"/>
    </row>
    <row r="308" spans="1:64" ht="12.75" customHeight="1">
      <c r="A308" s="78">
        <v>20</v>
      </c>
      <c r="B308" s="78">
        <v>22</v>
      </c>
      <c r="C308" s="81" t="s">
        <v>309</v>
      </c>
      <c r="D308" s="78"/>
      <c r="E308" s="78" t="s">
        <v>15</v>
      </c>
      <c r="F308" s="80">
        <v>8</v>
      </c>
      <c r="G308" s="76"/>
      <c r="H308" s="79"/>
      <c r="I308" s="78">
        <v>8</v>
      </c>
      <c r="J308" s="77"/>
      <c r="K308" s="76">
        <f t="shared" si="17"/>
        <v>0</v>
      </c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  <c r="AJ308" s="75"/>
      <c r="AK308" s="75"/>
      <c r="AL308" s="75"/>
      <c r="AM308" s="75"/>
      <c r="AN308" s="75"/>
      <c r="AO308" s="75"/>
      <c r="AP308" s="75"/>
      <c r="AQ308" s="75"/>
      <c r="AR308" s="75"/>
      <c r="AS308" s="75"/>
      <c r="AT308" s="75"/>
      <c r="AU308" s="75"/>
      <c r="AV308" s="75"/>
      <c r="AW308" s="75"/>
      <c r="AX308" s="75"/>
      <c r="AY308" s="75"/>
      <c r="AZ308" s="75"/>
      <c r="BA308" s="75"/>
      <c r="BB308" s="75"/>
      <c r="BC308" s="75"/>
      <c r="BD308" s="75"/>
      <c r="BE308" s="75"/>
      <c r="BF308" s="75"/>
      <c r="BG308" s="75"/>
      <c r="BH308" s="75"/>
      <c r="BI308" s="75"/>
      <c r="BJ308" s="75"/>
      <c r="BK308" s="75"/>
      <c r="BL308" s="75"/>
    </row>
    <row r="309" spans="1:64" ht="12.75" customHeight="1">
      <c r="A309" s="78">
        <v>21</v>
      </c>
      <c r="B309" s="78">
        <v>22</v>
      </c>
      <c r="C309" s="81" t="s">
        <v>310</v>
      </c>
      <c r="D309" s="78"/>
      <c r="E309" s="78" t="s">
        <v>15</v>
      </c>
      <c r="F309" s="80">
        <v>7</v>
      </c>
      <c r="G309" s="76"/>
      <c r="H309" s="79"/>
      <c r="I309" s="78">
        <v>8</v>
      </c>
      <c r="J309" s="77"/>
      <c r="K309" s="76">
        <f t="shared" si="17"/>
        <v>0</v>
      </c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</row>
    <row r="310" spans="1:64" ht="12.75" customHeight="1">
      <c r="A310" s="78">
        <v>22</v>
      </c>
      <c r="B310" s="78">
        <v>22</v>
      </c>
      <c r="C310" s="81" t="s">
        <v>311</v>
      </c>
      <c r="D310" s="78"/>
      <c r="E310" s="78" t="s">
        <v>15</v>
      </c>
      <c r="F310" s="80">
        <v>3</v>
      </c>
      <c r="G310" s="76"/>
      <c r="H310" s="79"/>
      <c r="I310" s="78">
        <v>8</v>
      </c>
      <c r="J310" s="77"/>
      <c r="K310" s="76">
        <f t="shared" si="17"/>
        <v>0</v>
      </c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</row>
    <row r="311" spans="1:64" ht="12.75" customHeight="1">
      <c r="A311" s="78">
        <v>23</v>
      </c>
      <c r="B311" s="78">
        <v>22</v>
      </c>
      <c r="C311" s="78" t="s">
        <v>312</v>
      </c>
      <c r="D311" s="78"/>
      <c r="E311" s="78" t="s">
        <v>15</v>
      </c>
      <c r="F311" s="80">
        <v>40</v>
      </c>
      <c r="G311" s="76"/>
      <c r="H311" s="79"/>
      <c r="I311" s="78">
        <v>8</v>
      </c>
      <c r="J311" s="77"/>
      <c r="K311" s="76">
        <f t="shared" si="17"/>
        <v>0</v>
      </c>
      <c r="L311" s="75" t="s">
        <v>293</v>
      </c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  <c r="AJ311" s="75"/>
      <c r="AK311" s="75"/>
      <c r="AL311" s="75"/>
      <c r="AM311" s="75"/>
      <c r="AN311" s="75"/>
      <c r="AO311" s="75"/>
      <c r="AP311" s="75"/>
      <c r="AQ311" s="75"/>
      <c r="AR311" s="75"/>
      <c r="AS311" s="75"/>
      <c r="AT311" s="75"/>
      <c r="AU311" s="75"/>
      <c r="AV311" s="75"/>
      <c r="AW311" s="75"/>
      <c r="AX311" s="75"/>
      <c r="AY311" s="75"/>
      <c r="AZ311" s="75"/>
      <c r="BA311" s="75"/>
      <c r="BB311" s="75"/>
      <c r="BC311" s="75"/>
      <c r="BD311" s="75"/>
      <c r="BE311" s="75"/>
      <c r="BF311" s="75"/>
      <c r="BG311" s="75"/>
      <c r="BH311" s="75"/>
      <c r="BI311" s="75"/>
      <c r="BJ311" s="75"/>
      <c r="BK311" s="75"/>
      <c r="BL311" s="75"/>
    </row>
    <row r="312" spans="1:64" ht="12.75" customHeight="1">
      <c r="A312" s="78">
        <v>24</v>
      </c>
      <c r="B312" s="78">
        <v>22</v>
      </c>
      <c r="C312" s="81" t="s">
        <v>313</v>
      </c>
      <c r="D312" s="78"/>
      <c r="E312" s="78" t="s">
        <v>15</v>
      </c>
      <c r="F312" s="80">
        <v>5</v>
      </c>
      <c r="G312" s="76"/>
      <c r="H312" s="79"/>
      <c r="I312" s="78">
        <v>8</v>
      </c>
      <c r="J312" s="77"/>
      <c r="K312" s="76">
        <f t="shared" si="17"/>
        <v>0</v>
      </c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  <c r="AJ312" s="75"/>
      <c r="AK312" s="75"/>
      <c r="AL312" s="75"/>
      <c r="AM312" s="75"/>
      <c r="AN312" s="75"/>
      <c r="AO312" s="75"/>
      <c r="AP312" s="75"/>
      <c r="AQ312" s="75"/>
      <c r="AR312" s="75"/>
      <c r="AS312" s="75"/>
      <c r="AT312" s="75"/>
      <c r="AU312" s="75"/>
      <c r="AV312" s="75"/>
      <c r="AW312" s="75"/>
      <c r="AX312" s="75"/>
      <c r="AY312" s="75"/>
      <c r="AZ312" s="75"/>
      <c r="BA312" s="75"/>
      <c r="BB312" s="75"/>
      <c r="BC312" s="75"/>
      <c r="BD312" s="75"/>
      <c r="BE312" s="75"/>
      <c r="BF312" s="75"/>
      <c r="BG312" s="75"/>
      <c r="BH312" s="75"/>
      <c r="BI312" s="75"/>
      <c r="BJ312" s="75"/>
      <c r="BK312" s="75"/>
      <c r="BL312" s="75"/>
    </row>
    <row r="313" spans="1:64" ht="12.75" customHeight="1">
      <c r="A313" s="78">
        <v>25</v>
      </c>
      <c r="B313" s="78">
        <v>22</v>
      </c>
      <c r="C313" s="81" t="s">
        <v>314</v>
      </c>
      <c r="D313" s="78"/>
      <c r="E313" s="78" t="s">
        <v>15</v>
      </c>
      <c r="F313" s="80">
        <v>3</v>
      </c>
      <c r="G313" s="76"/>
      <c r="H313" s="79"/>
      <c r="I313" s="78">
        <v>8</v>
      </c>
      <c r="J313" s="77"/>
      <c r="K313" s="76">
        <f t="shared" si="17"/>
        <v>0</v>
      </c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  <c r="AJ313" s="75"/>
      <c r="AK313" s="75"/>
      <c r="AL313" s="75"/>
      <c r="AM313" s="75"/>
      <c r="AN313" s="75"/>
      <c r="AO313" s="75"/>
      <c r="AP313" s="75"/>
      <c r="AQ313" s="75"/>
      <c r="AR313" s="75"/>
      <c r="AS313" s="75"/>
      <c r="AT313" s="75"/>
      <c r="AU313" s="75"/>
      <c r="AV313" s="75"/>
      <c r="AW313" s="75"/>
      <c r="AX313" s="75"/>
      <c r="AY313" s="75"/>
      <c r="AZ313" s="75"/>
      <c r="BA313" s="75"/>
      <c r="BB313" s="75"/>
      <c r="BC313" s="75"/>
      <c r="BD313" s="75"/>
      <c r="BE313" s="75"/>
      <c r="BF313" s="75"/>
      <c r="BG313" s="75"/>
      <c r="BH313" s="75"/>
      <c r="BI313" s="75"/>
      <c r="BJ313" s="75"/>
      <c r="BK313" s="75"/>
      <c r="BL313" s="75"/>
    </row>
    <row r="314" spans="1:64" ht="12.75" customHeight="1">
      <c r="A314" s="78">
        <v>26</v>
      </c>
      <c r="B314" s="78">
        <v>22</v>
      </c>
      <c r="C314" s="81" t="s">
        <v>315</v>
      </c>
      <c r="D314" s="78"/>
      <c r="E314" s="78" t="s">
        <v>15</v>
      </c>
      <c r="F314" s="80">
        <v>25</v>
      </c>
      <c r="G314" s="76"/>
      <c r="H314" s="79"/>
      <c r="I314" s="78">
        <v>8</v>
      </c>
      <c r="J314" s="77"/>
      <c r="K314" s="76">
        <f t="shared" si="17"/>
        <v>0</v>
      </c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  <c r="AJ314" s="75"/>
      <c r="AK314" s="75"/>
      <c r="AL314" s="75"/>
      <c r="AM314" s="75"/>
      <c r="AN314" s="75"/>
      <c r="AO314" s="75"/>
      <c r="AP314" s="75"/>
      <c r="AQ314" s="75"/>
      <c r="AR314" s="75"/>
      <c r="AS314" s="75"/>
      <c r="AT314" s="75"/>
      <c r="AU314" s="75"/>
      <c r="AV314" s="75"/>
      <c r="AW314" s="75"/>
      <c r="AX314" s="75"/>
      <c r="AY314" s="75"/>
      <c r="AZ314" s="75"/>
      <c r="BA314" s="75"/>
      <c r="BB314" s="75"/>
      <c r="BC314" s="75"/>
      <c r="BD314" s="75"/>
      <c r="BE314" s="75"/>
      <c r="BF314" s="75"/>
      <c r="BG314" s="75"/>
      <c r="BH314" s="75"/>
      <c r="BI314" s="75"/>
      <c r="BJ314" s="75"/>
      <c r="BK314" s="75"/>
      <c r="BL314" s="75"/>
    </row>
    <row r="315" spans="1:64" ht="12.75" customHeight="1">
      <c r="A315" s="78">
        <v>27</v>
      </c>
      <c r="B315" s="78">
        <v>22</v>
      </c>
      <c r="C315" s="78" t="s">
        <v>316</v>
      </c>
      <c r="D315" s="78"/>
      <c r="E315" s="78" t="s">
        <v>15</v>
      </c>
      <c r="F315" s="80">
        <v>10</v>
      </c>
      <c r="G315" s="76"/>
      <c r="H315" s="79"/>
      <c r="I315" s="78">
        <v>8</v>
      </c>
      <c r="J315" s="77"/>
      <c r="K315" s="76">
        <f t="shared" si="17"/>
        <v>0</v>
      </c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  <c r="AJ315" s="75"/>
      <c r="AK315" s="75"/>
      <c r="AL315" s="75"/>
      <c r="AM315" s="75"/>
      <c r="AN315" s="75"/>
      <c r="AO315" s="75"/>
      <c r="AP315" s="75"/>
      <c r="AQ315" s="75"/>
      <c r="AR315" s="75"/>
      <c r="AS315" s="75"/>
      <c r="AT315" s="75"/>
      <c r="AU315" s="75"/>
      <c r="AV315" s="75"/>
      <c r="AW315" s="75"/>
      <c r="AX315" s="75"/>
      <c r="AY315" s="75"/>
      <c r="AZ315" s="75"/>
      <c r="BA315" s="75"/>
      <c r="BB315" s="75"/>
      <c r="BC315" s="75"/>
      <c r="BD315" s="75"/>
      <c r="BE315" s="75"/>
      <c r="BF315" s="75"/>
      <c r="BG315" s="75"/>
      <c r="BH315" s="75"/>
      <c r="BI315" s="75"/>
      <c r="BJ315" s="75"/>
      <c r="BK315" s="75"/>
      <c r="BL315" s="75"/>
    </row>
    <row r="316" spans="1:64" ht="12.75" customHeight="1">
      <c r="A316" s="78">
        <v>28</v>
      </c>
      <c r="B316" s="78">
        <v>22</v>
      </c>
      <c r="C316" s="81" t="s">
        <v>317</v>
      </c>
      <c r="D316" s="78"/>
      <c r="E316" s="78" t="s">
        <v>15</v>
      </c>
      <c r="F316" s="80">
        <v>20</v>
      </c>
      <c r="G316" s="76"/>
      <c r="H316" s="79"/>
      <c r="I316" s="78">
        <v>8</v>
      </c>
      <c r="J316" s="77"/>
      <c r="K316" s="76">
        <f t="shared" si="17"/>
        <v>0</v>
      </c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  <c r="AJ316" s="75"/>
      <c r="AK316" s="75"/>
      <c r="AL316" s="75"/>
      <c r="AM316" s="75"/>
      <c r="AN316" s="75"/>
      <c r="AO316" s="75"/>
      <c r="AP316" s="75"/>
      <c r="AQ316" s="75"/>
      <c r="AR316" s="75"/>
      <c r="AS316" s="75"/>
      <c r="AT316" s="75"/>
      <c r="AU316" s="75"/>
      <c r="AV316" s="75"/>
      <c r="AW316" s="75"/>
      <c r="AX316" s="75"/>
      <c r="AY316" s="75"/>
      <c r="AZ316" s="75"/>
      <c r="BA316" s="75"/>
      <c r="BB316" s="75"/>
      <c r="BC316" s="75"/>
      <c r="BD316" s="75"/>
      <c r="BE316" s="75"/>
      <c r="BF316" s="75"/>
      <c r="BG316" s="75"/>
      <c r="BH316" s="75"/>
      <c r="BI316" s="75"/>
      <c r="BJ316" s="75"/>
      <c r="BK316" s="75"/>
      <c r="BL316" s="75"/>
    </row>
    <row r="317" spans="1:64" ht="12.75">
      <c r="A317" s="78">
        <v>29</v>
      </c>
      <c r="B317" s="78">
        <v>22</v>
      </c>
      <c r="C317" s="81" t="s">
        <v>318</v>
      </c>
      <c r="D317" s="78"/>
      <c r="E317" s="78" t="s">
        <v>15</v>
      </c>
      <c r="F317" s="80">
        <v>3</v>
      </c>
      <c r="G317" s="76"/>
      <c r="H317" s="79"/>
      <c r="I317" s="78">
        <v>8</v>
      </c>
      <c r="J317" s="77"/>
      <c r="K317" s="76">
        <f t="shared" si="17"/>
        <v>0</v>
      </c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</row>
    <row r="318" spans="1:64" ht="12.75">
      <c r="A318" s="78">
        <v>30</v>
      </c>
      <c r="B318" s="78">
        <v>22</v>
      </c>
      <c r="C318" s="81" t="s">
        <v>319</v>
      </c>
      <c r="D318" s="78"/>
      <c r="E318" s="78" t="s">
        <v>15</v>
      </c>
      <c r="F318" s="80">
        <v>5</v>
      </c>
      <c r="G318" s="76"/>
      <c r="H318" s="79"/>
      <c r="I318" s="78">
        <v>8</v>
      </c>
      <c r="J318" s="77"/>
      <c r="K318" s="76">
        <f t="shared" si="17"/>
        <v>0</v>
      </c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  <c r="AJ318" s="75"/>
      <c r="AK318" s="75"/>
      <c r="AL318" s="75"/>
      <c r="AM318" s="75"/>
      <c r="AN318" s="75"/>
      <c r="AO318" s="75"/>
      <c r="AP318" s="75"/>
      <c r="AQ318" s="75"/>
      <c r="AR318" s="75"/>
      <c r="AS318" s="75"/>
      <c r="AT318" s="75"/>
      <c r="AU318" s="75"/>
      <c r="AV318" s="75"/>
      <c r="AW318" s="75"/>
      <c r="AX318" s="75"/>
      <c r="AY318" s="75"/>
      <c r="AZ318" s="75"/>
      <c r="BA318" s="75"/>
      <c r="BB318" s="75"/>
      <c r="BC318" s="75"/>
      <c r="BD318" s="75"/>
      <c r="BE318" s="75"/>
      <c r="BF318" s="75"/>
      <c r="BG318" s="75"/>
      <c r="BH318" s="75"/>
      <c r="BI318" s="75"/>
      <c r="BJ318" s="75"/>
      <c r="BK318" s="75"/>
      <c r="BL318" s="75"/>
    </row>
    <row r="319" spans="1:64" ht="12.75">
      <c r="A319" s="78">
        <v>31</v>
      </c>
      <c r="B319" s="78">
        <v>22</v>
      </c>
      <c r="C319" s="81" t="s">
        <v>320</v>
      </c>
      <c r="D319" s="78"/>
      <c r="E319" s="78" t="s">
        <v>15</v>
      </c>
      <c r="F319" s="80">
        <v>4</v>
      </c>
      <c r="G319" s="76"/>
      <c r="H319" s="79"/>
      <c r="I319" s="78">
        <v>8</v>
      </c>
      <c r="J319" s="77"/>
      <c r="K319" s="76">
        <f t="shared" si="17"/>
        <v>0</v>
      </c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  <c r="AJ319" s="75"/>
      <c r="AK319" s="75"/>
      <c r="AL319" s="75"/>
      <c r="AM319" s="75"/>
      <c r="AN319" s="75"/>
      <c r="AO319" s="75"/>
      <c r="AP319" s="75"/>
      <c r="AQ319" s="75"/>
      <c r="AR319" s="75"/>
      <c r="AS319" s="75"/>
      <c r="AT319" s="75"/>
      <c r="AU319" s="75"/>
      <c r="AV319" s="75"/>
      <c r="AW319" s="75"/>
      <c r="AX319" s="75"/>
      <c r="AY319" s="75"/>
      <c r="AZ319" s="75"/>
      <c r="BA319" s="75"/>
      <c r="BB319" s="75"/>
      <c r="BC319" s="75"/>
      <c r="BD319" s="75"/>
      <c r="BE319" s="75"/>
      <c r="BF319" s="75"/>
      <c r="BG319" s="75"/>
      <c r="BH319" s="75"/>
      <c r="BI319" s="75"/>
      <c r="BJ319" s="75"/>
      <c r="BK319" s="75"/>
      <c r="BL319" s="75"/>
    </row>
    <row r="320" spans="1:64" ht="12.75" customHeight="1">
      <c r="A320" s="78">
        <v>32</v>
      </c>
      <c r="B320" s="78">
        <v>22</v>
      </c>
      <c r="C320" s="78" t="s">
        <v>321</v>
      </c>
      <c r="D320" s="78"/>
      <c r="E320" s="78" t="s">
        <v>116</v>
      </c>
      <c r="F320" s="80">
        <v>5</v>
      </c>
      <c r="G320" s="76"/>
      <c r="H320" s="79"/>
      <c r="I320" s="78">
        <v>8</v>
      </c>
      <c r="J320" s="77"/>
      <c r="K320" s="76">
        <f t="shared" si="17"/>
        <v>0</v>
      </c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  <c r="AJ320" s="75"/>
      <c r="AK320" s="75"/>
      <c r="AL320" s="75"/>
      <c r="AM320" s="75"/>
      <c r="AN320" s="75"/>
      <c r="AO320" s="75"/>
      <c r="AP320" s="75"/>
      <c r="AQ320" s="75"/>
      <c r="AR320" s="75"/>
      <c r="AS320" s="75"/>
      <c r="AT320" s="75"/>
      <c r="AU320" s="75"/>
      <c r="AV320" s="75"/>
      <c r="AW320" s="75"/>
      <c r="AX320" s="75"/>
      <c r="AY320" s="75"/>
      <c r="AZ320" s="75"/>
      <c r="BA320" s="75"/>
      <c r="BB320" s="75"/>
      <c r="BC320" s="75"/>
      <c r="BD320" s="75"/>
      <c r="BE320" s="75"/>
      <c r="BF320" s="75"/>
      <c r="BG320" s="75"/>
      <c r="BH320" s="75"/>
      <c r="BI320" s="75"/>
      <c r="BJ320" s="75"/>
      <c r="BK320" s="75"/>
      <c r="BL320" s="75"/>
    </row>
    <row r="321" spans="1:64" ht="12.75" customHeight="1">
      <c r="A321" s="78">
        <v>33</v>
      </c>
      <c r="B321" s="78">
        <v>22</v>
      </c>
      <c r="C321" s="81" t="s">
        <v>322</v>
      </c>
      <c r="D321" s="78"/>
      <c r="E321" s="78" t="s">
        <v>15</v>
      </c>
      <c r="F321" s="80">
        <v>5</v>
      </c>
      <c r="G321" s="76"/>
      <c r="H321" s="79"/>
      <c r="I321" s="78">
        <v>8</v>
      </c>
      <c r="J321" s="77"/>
      <c r="K321" s="76">
        <f t="shared" si="17"/>
        <v>0</v>
      </c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  <c r="AJ321" s="75"/>
      <c r="AK321" s="75"/>
      <c r="AL321" s="75"/>
      <c r="AM321" s="75"/>
      <c r="AN321" s="75"/>
      <c r="AO321" s="75"/>
      <c r="AP321" s="75"/>
      <c r="AQ321" s="75"/>
      <c r="AR321" s="75"/>
      <c r="AS321" s="75"/>
      <c r="AT321" s="75"/>
      <c r="AU321" s="75"/>
      <c r="AV321" s="75"/>
      <c r="AW321" s="75"/>
      <c r="AX321" s="75"/>
      <c r="AY321" s="75"/>
      <c r="AZ321" s="75"/>
      <c r="BA321" s="75"/>
      <c r="BB321" s="75"/>
      <c r="BC321" s="75"/>
      <c r="BD321" s="75"/>
      <c r="BE321" s="75"/>
      <c r="BF321" s="75"/>
      <c r="BG321" s="75"/>
      <c r="BH321" s="75"/>
      <c r="BI321" s="75"/>
      <c r="BJ321" s="75"/>
      <c r="BK321" s="75"/>
      <c r="BL321" s="75"/>
    </row>
    <row r="322" spans="1:64" ht="12.75" customHeight="1">
      <c r="A322" s="78">
        <v>34</v>
      </c>
      <c r="B322" s="78">
        <v>22</v>
      </c>
      <c r="C322" s="81" t="s">
        <v>323</v>
      </c>
      <c r="D322" s="78"/>
      <c r="E322" s="78" t="s">
        <v>15</v>
      </c>
      <c r="F322" s="80">
        <v>1</v>
      </c>
      <c r="G322" s="76"/>
      <c r="H322" s="79"/>
      <c r="I322" s="78">
        <v>8</v>
      </c>
      <c r="J322" s="77"/>
      <c r="K322" s="76">
        <f t="shared" si="17"/>
        <v>0</v>
      </c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  <c r="AJ322" s="75"/>
      <c r="AK322" s="75"/>
      <c r="AL322" s="75"/>
      <c r="AM322" s="75"/>
      <c r="AN322" s="75"/>
      <c r="AO322" s="75"/>
      <c r="AP322" s="75"/>
      <c r="AQ322" s="75"/>
      <c r="AR322" s="75"/>
      <c r="AS322" s="75"/>
      <c r="AT322" s="75"/>
      <c r="AU322" s="75"/>
      <c r="AV322" s="75"/>
      <c r="AW322" s="75"/>
      <c r="AX322" s="75"/>
      <c r="AY322" s="75"/>
      <c r="AZ322" s="75"/>
      <c r="BA322" s="75"/>
      <c r="BB322" s="75"/>
      <c r="BC322" s="75"/>
      <c r="BD322" s="75"/>
      <c r="BE322" s="75"/>
      <c r="BF322" s="75"/>
      <c r="BG322" s="75"/>
      <c r="BH322" s="75"/>
      <c r="BI322" s="75"/>
      <c r="BJ322" s="75"/>
      <c r="BK322" s="75"/>
      <c r="BL322" s="75"/>
    </row>
    <row r="323" spans="1:64" ht="12.75" customHeight="1">
      <c r="A323" s="78">
        <v>35</v>
      </c>
      <c r="B323" s="78">
        <v>22</v>
      </c>
      <c r="C323" s="81" t="s">
        <v>324</v>
      </c>
      <c r="D323" s="78"/>
      <c r="E323" s="78" t="s">
        <v>15</v>
      </c>
      <c r="F323" s="80">
        <v>1</v>
      </c>
      <c r="G323" s="76"/>
      <c r="H323" s="79"/>
      <c r="I323" s="78">
        <v>8</v>
      </c>
      <c r="J323" s="77"/>
      <c r="K323" s="76">
        <f t="shared" si="17"/>
        <v>0</v>
      </c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  <c r="AJ323" s="75"/>
      <c r="AK323" s="75"/>
      <c r="AL323" s="75"/>
      <c r="AM323" s="75"/>
      <c r="AN323" s="75"/>
      <c r="AO323" s="75"/>
      <c r="AP323" s="75"/>
      <c r="AQ323" s="75"/>
      <c r="AR323" s="75"/>
      <c r="AS323" s="75"/>
      <c r="AT323" s="75"/>
      <c r="AU323" s="75"/>
      <c r="AV323" s="75"/>
      <c r="AW323" s="75"/>
      <c r="AX323" s="75"/>
      <c r="AY323" s="75"/>
      <c r="AZ323" s="75"/>
      <c r="BA323" s="75"/>
      <c r="BB323" s="75"/>
      <c r="BC323" s="75"/>
      <c r="BD323" s="75"/>
      <c r="BE323" s="75"/>
      <c r="BF323" s="75"/>
      <c r="BG323" s="75"/>
      <c r="BH323" s="75"/>
      <c r="BI323" s="75"/>
      <c r="BJ323" s="75"/>
      <c r="BK323" s="75"/>
      <c r="BL323" s="75"/>
    </row>
    <row r="324" spans="1:11" s="67" customFormat="1" ht="12.75" customHeight="1">
      <c r="A324" s="108"/>
      <c r="B324" s="108"/>
      <c r="C324" s="111" t="s">
        <v>13</v>
      </c>
      <c r="D324" s="112"/>
      <c r="E324" s="113"/>
      <c r="F324" s="114"/>
      <c r="G324" s="113"/>
      <c r="H324" s="115">
        <f>SUM(H289:H323)</f>
        <v>0</v>
      </c>
      <c r="I324" s="116"/>
      <c r="J324" s="117"/>
      <c r="K324" s="118">
        <f t="shared" si="17"/>
        <v>0</v>
      </c>
    </row>
  </sheetData>
  <sheetProtection selectLockedCells="1" selectUnlockedCells="1"/>
  <mergeCells count="19">
    <mergeCell ref="A288:K288"/>
    <mergeCell ref="A2:K2"/>
    <mergeCell ref="A5:K5"/>
    <mergeCell ref="B36:K36"/>
    <mergeCell ref="B44:K44"/>
    <mergeCell ref="B57:K57"/>
    <mergeCell ref="B63:K63"/>
    <mergeCell ref="B69:K69"/>
    <mergeCell ref="B75:K75"/>
    <mergeCell ref="B78:K78"/>
    <mergeCell ref="B83:K83"/>
    <mergeCell ref="B86:K86"/>
    <mergeCell ref="B89:K89"/>
    <mergeCell ref="A127:K127"/>
    <mergeCell ref="A129:K129"/>
    <mergeCell ref="B92:K92"/>
    <mergeCell ref="B97:K97"/>
    <mergeCell ref="B107:K107"/>
    <mergeCell ref="B116:K116"/>
  </mergeCells>
  <printOptions/>
  <pageMargins left="0.31527777777777777" right="0.3541666666666667" top="0.39375" bottom="0.9840277777777777" header="0.5118055555555555" footer="0.9840277777777777"/>
  <pageSetup fitToHeight="23" fitToWidth="1" horizontalDpi="300" verticalDpi="300" orientation="landscape" paperSize="9" scale="80" r:id="rId1"/>
  <headerFooter alignWithMargins="0">
    <oddFooter>&amp;R&amp;"Arial,Normalny"Strona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3"/>
  <sheetViews>
    <sheetView zoomScalePageLayoutView="0" workbookViewId="0" topLeftCell="A1">
      <selection activeCell="D26" sqref="A2:D26"/>
    </sheetView>
  </sheetViews>
  <sheetFormatPr defaultColWidth="9.00390625" defaultRowHeight="12" customHeight="1"/>
  <cols>
    <col min="2" max="2" width="14.75390625" style="0" customWidth="1"/>
    <col min="3" max="3" width="15.00390625" style="0" bestFit="1" customWidth="1"/>
    <col min="4" max="4" width="18.125" style="0" customWidth="1"/>
    <col min="5" max="5" width="18.375" style="0" customWidth="1"/>
    <col min="6" max="6" width="15.00390625" style="0" bestFit="1" customWidth="1"/>
  </cols>
  <sheetData>
    <row r="3" spans="1:3" s="109" customFormat="1" ht="12" customHeight="1">
      <c r="A3" s="110"/>
      <c r="B3" s="110"/>
      <c r="C3" s="110"/>
    </row>
    <row r="26" s="109" customFormat="1" ht="12" customHeight="1"/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UŻYTKOWNIK</cp:lastModifiedBy>
  <cp:lastPrinted>2021-03-30T09:51:38Z</cp:lastPrinted>
  <dcterms:modified xsi:type="dcterms:W3CDTF">2022-03-01T08:27:48Z</dcterms:modified>
  <cp:category/>
  <cp:version/>
  <cp:contentType/>
  <cp:contentStatus/>
</cp:coreProperties>
</file>