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zp\POSTĘPOWANIA PZP\2024\9_ZP_2024 Gazy techniczne\5. Pytania\Pytanie po terminie\"/>
    </mc:Choice>
  </mc:AlternateContent>
  <bookViews>
    <workbookView xWindow="0" yWindow="0" windowWidth="17325" windowHeight="8100"/>
  </bookViews>
  <sheets>
    <sheet name="Załącznik nr 2 do SWZ" sheetId="1" r:id="rId1"/>
  </sheets>
  <definedNames>
    <definedName name="_xlnm.Print_Area" localSheetId="0">'Załącznik nr 2 do SWZ'!$A$1:$K$62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/>
  <c r="D42" i="1" l="1"/>
  <c r="G30" i="1"/>
  <c r="I8" i="1" l="1"/>
  <c r="K30" i="1" l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0" i="1"/>
  <c r="K10" i="1" s="1"/>
  <c r="I9" i="1"/>
  <c r="A9" i="1"/>
  <c r="A10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K8" i="1"/>
  <c r="K31" i="1" l="1"/>
  <c r="I27" i="1"/>
  <c r="I31" i="1"/>
  <c r="K9" i="1"/>
  <c r="K27" i="1" s="1"/>
  <c r="I32" i="1" l="1"/>
  <c r="K32" i="1"/>
</calcChain>
</file>

<file path=xl/sharedStrings.xml><?xml version="1.0" encoding="utf-8"?>
<sst xmlns="http://schemas.openxmlformats.org/spreadsheetml/2006/main" count="154" uniqueCount="86">
  <si>
    <t>Lp.</t>
  </si>
  <si>
    <t>Przedmiot zamówienia</t>
  </si>
  <si>
    <t>Jedn. miary</t>
  </si>
  <si>
    <t>Ilość planowana</t>
  </si>
  <si>
    <t>Wartość netto</t>
  </si>
  <si>
    <t>Stawka podatku VAT (%)</t>
  </si>
  <si>
    <t>Wartość brutto</t>
  </si>
  <si>
    <t>Acetylen techniczny/ analityczny</t>
  </si>
  <si>
    <t>99.5</t>
  </si>
  <si>
    <t>butla</t>
  </si>
  <si>
    <t>Acetylen do fotometrii</t>
  </si>
  <si>
    <t>99.6</t>
  </si>
  <si>
    <t>Acetylen techniczny</t>
  </si>
  <si>
    <t>Argon techniczny 5.0</t>
  </si>
  <si>
    <t>99.999</t>
  </si>
  <si>
    <t>Azot 4.0 techniczny</t>
  </si>
  <si>
    <t>99.99</t>
  </si>
  <si>
    <t>Azot 5.0 techniczny</t>
  </si>
  <si>
    <t>Azot 6.0</t>
  </si>
  <si>
    <t>99.9999</t>
  </si>
  <si>
    <t>Azot ciekły</t>
  </si>
  <si>
    <t>kg</t>
  </si>
  <si>
    <t>Di tlenek węgla techniczny</t>
  </si>
  <si>
    <t>Di tlenek węgla ciekły</t>
  </si>
  <si>
    <t>butla z kapilarą</t>
  </si>
  <si>
    <t>Hel 5.0</t>
  </si>
  <si>
    <t>Hel 6.0</t>
  </si>
  <si>
    <t>Powietrze techniczne</t>
  </si>
  <si>
    <t>Powietrze syntetyczne</t>
  </si>
  <si>
    <t>HC Free</t>
  </si>
  <si>
    <t>Tlen techniczny</t>
  </si>
  <si>
    <t>Tlen 5.0</t>
  </si>
  <si>
    <t>Wodór techniczny</t>
  </si>
  <si>
    <t>99.9</t>
  </si>
  <si>
    <t>Wodór 6.0</t>
  </si>
  <si>
    <t>dobobutle</t>
  </si>
  <si>
    <t>Razem</t>
  </si>
  <si>
    <t>RAZEM</t>
  </si>
  <si>
    <t xml:space="preserve"> </t>
  </si>
  <si>
    <t xml:space="preserve">Dzierżawa butli </t>
  </si>
  <si>
    <t>8 kg</t>
  </si>
  <si>
    <t>37,5 kg</t>
  </si>
  <si>
    <t>10,0 m³</t>
  </si>
  <si>
    <t>50l</t>
  </si>
  <si>
    <t>50l/200Bar</t>
  </si>
  <si>
    <t xml:space="preserve"> butla 50l</t>
  </si>
  <si>
    <t>50l/300Bar</t>
  </si>
  <si>
    <t>Argon techniczny 5.0  (zawór DIN 477 nr 54)</t>
  </si>
  <si>
    <t>9= 7x8</t>
  </si>
  <si>
    <t>11=9x10</t>
  </si>
  <si>
    <t>dotyczy postępowania pn. Sukcesywne dostawy gazów technicznych i analitycznych dla Instytutu Ogrodnictwa –PIB nr 9/ZP/2024</t>
  </si>
  <si>
    <t xml:space="preserve">PAKIET NR 1 </t>
  </si>
  <si>
    <t xml:space="preserve">FORMULARZ CENOWY + Opis przedmiotu zamówienia                                                             </t>
  </si>
  <si>
    <t>xxx</t>
  </si>
  <si>
    <t>* w cenie należy uwzględnić wszelkie koszty realizacji przedmiotu zamówienia, w tym koszty transportu</t>
  </si>
  <si>
    <t>Cena netto za 1 dobę dzierżawy*</t>
  </si>
  <si>
    <t>PAKIET NR 2</t>
  </si>
  <si>
    <t>Czystość</t>
  </si>
  <si>
    <t xml:space="preserve">Cena jedn. netto* </t>
  </si>
  <si>
    <t>1</t>
  </si>
  <si>
    <t>Argon czysty ciekły z telematrią</t>
  </si>
  <si>
    <t>min 5,0</t>
  </si>
  <si>
    <t>2</t>
  </si>
  <si>
    <t>miesiąc</t>
  </si>
  <si>
    <t>3</t>
  </si>
  <si>
    <t>Telemetria</t>
  </si>
  <si>
    <t xml:space="preserve">ŁĄCZNIA WARTOŚĆ PAKIETU NR 1 </t>
  </si>
  <si>
    <t xml:space="preserve">ŁĄCZNA WARTOŚĆ PAKIETU NR 2 </t>
  </si>
  <si>
    <t>Planowana ilość dobobutli</t>
  </si>
  <si>
    <t>Pojemność butli w litrach</t>
  </si>
  <si>
    <r>
      <t xml:space="preserve"> Ilość gazu w 1 butli
m</t>
    </r>
    <r>
      <rPr>
        <b/>
        <vertAlign val="superscript"/>
        <sz val="10"/>
        <rFont val="Cambria"/>
        <family val="1"/>
        <charset val="238"/>
      </rPr>
      <t>3</t>
    </r>
    <r>
      <rPr>
        <b/>
        <sz val="10"/>
        <rFont val="Cambria"/>
        <family val="1"/>
        <charset val="238"/>
      </rPr>
      <t xml:space="preserve"> / kg</t>
    </r>
  </si>
  <si>
    <t>Planowana ilość butli
 (kg dla azotu ciekłego) w okresie 
24 m-cy</t>
  </si>
  <si>
    <t xml:space="preserve">Wymagana pojemność 
butli w litrach </t>
  </si>
  <si>
    <t xml:space="preserve"> 16,2 m³</t>
  </si>
  <si>
    <t>Dane Wykonawcy:</t>
  </si>
  <si>
    <t xml:space="preserve">Niniejszy plik należy opatrzyć kwalifikowanym podpisem elektronicznym lub podpisem zaufanym lub podpisem osobistym przez osobę uprawnioną do występowania w imieniu Wykonawcy
</t>
  </si>
  <si>
    <t xml:space="preserve">Cena netto za 1 butlę/kg-ciekłego azotu* </t>
  </si>
  <si>
    <t xml:space="preserve">Czystość min. wymagana </t>
  </si>
  <si>
    <r>
      <t xml:space="preserve">Dzierżawa jednego zbiornika </t>
    </r>
    <r>
      <rPr>
        <sz val="10"/>
        <color rgb="FFFF0000"/>
        <rFont val="Cambria"/>
        <family val="1"/>
        <charset val="238"/>
      </rPr>
      <t>200-300 litrów</t>
    </r>
  </si>
  <si>
    <t>10,6 - 10,9 m³</t>
  </si>
  <si>
    <t>10,00 - 10,5 m³</t>
  </si>
  <si>
    <t>10,6 - 10,8 m³</t>
  </si>
  <si>
    <t>10,00 - 10,8 m³</t>
  </si>
  <si>
    <t>8,6 - 9,6 m³</t>
  </si>
  <si>
    <t xml:space="preserve"> 9,0 m³</t>
  </si>
  <si>
    <t>Załącznik nr 2 do SWZ wer. z dn. 21.03.2024 r. obowiązująca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</si>
</sst>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b/>
      <sz val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0"/>
      <color theme="1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Cambria"/>
      <family val="1"/>
      <charset val="238"/>
    </font>
    <font>
      <sz val="10"/>
      <color rgb="FFFF0000"/>
      <name val="Cambria"/>
      <family val="1"/>
      <charset val="238"/>
    </font>
    <font>
      <strike/>
      <sz val="9"/>
      <color rgb="FFFF0000"/>
      <name val="Cambria"/>
      <family val="1"/>
      <charset val="238"/>
    </font>
    <font>
      <b/>
      <strike/>
      <sz val="9"/>
      <color rgb="FFFF0000"/>
      <name val="Cambria"/>
      <family val="1"/>
      <charset val="238"/>
    </font>
    <font>
      <b/>
      <sz val="9"/>
      <color rgb="FFFF0000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82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  <protection locked="0"/>
    </xf>
    <xf numFmtId="44" fontId="3" fillId="0" borderId="0" xfId="0" applyNumberFormat="1" applyFont="1"/>
    <xf numFmtId="9" fontId="6" fillId="4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7" borderId="1" xfId="2" applyFont="1" applyFill="1" applyBorder="1" applyAlignment="1" applyProtection="1">
      <alignment horizontal="center" vertical="center"/>
    </xf>
    <xf numFmtId="0" fontId="3" fillId="7" borderId="1" xfId="2" applyFont="1" applyFill="1" applyBorder="1" applyAlignment="1" applyProtection="1">
      <alignment horizontal="left" vertical="center"/>
    </xf>
    <xf numFmtId="44" fontId="5" fillId="0" borderId="1" xfId="2" applyNumberFormat="1" applyFont="1" applyBorder="1" applyAlignment="1" applyProtection="1">
      <alignment horizontal="center" vertical="center"/>
      <protection locked="0"/>
    </xf>
    <xf numFmtId="44" fontId="3" fillId="0" borderId="1" xfId="2" applyNumberFormat="1" applyFont="1" applyBorder="1" applyAlignment="1" applyProtection="1">
      <alignment horizontal="center" vertical="center"/>
    </xf>
    <xf numFmtId="9" fontId="3" fillId="0" borderId="1" xfId="2" applyNumberFormat="1" applyFont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top"/>
    </xf>
    <xf numFmtId="44" fontId="5" fillId="3" borderId="1" xfId="2" applyNumberFormat="1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2" applyFont="1" applyFill="1" applyBorder="1" applyAlignment="1" applyProtection="1">
      <alignment horizontal="left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8" fillId="2" borderId="3" xfId="1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 applyProtection="1">
      <alignment horizontal="center" vertical="center"/>
      <protection locked="0"/>
    </xf>
    <xf numFmtId="44" fontId="17" fillId="3" borderId="1" xfId="0" applyNumberFormat="1" applyFont="1" applyFill="1" applyBorder="1" applyAlignment="1">
      <alignment horizontal="center" vertical="center"/>
    </xf>
    <xf numFmtId="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 applyProtection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130969</xdr:rowOff>
    </xdr:from>
    <xdr:to>
      <xdr:col>11</xdr:col>
      <xdr:colOff>0</xdr:colOff>
      <xdr:row>10</xdr:row>
      <xdr:rowOff>166687</xdr:rowOff>
    </xdr:to>
    <xdr:cxnSp macro="">
      <xdr:nvCxnSpPr>
        <xdr:cNvPr id="3" name="Łącznik prosty 2"/>
        <xdr:cNvCxnSpPr/>
      </xdr:nvCxnSpPr>
      <xdr:spPr>
        <a:xfrm>
          <a:off x="0" y="4750594"/>
          <a:ext cx="11096625" cy="3571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28" zoomScaleNormal="100" zoomScaleSheetLayoutView="100" workbookViewId="0">
      <selection activeCell="G14" sqref="G14"/>
    </sheetView>
  </sheetViews>
  <sheetFormatPr defaultColWidth="9.140625" defaultRowHeight="12.75" x14ac:dyDescent="0.2"/>
  <cols>
    <col min="1" max="1" width="6.5703125" style="1" customWidth="1"/>
    <col min="2" max="2" width="38.140625" style="1" customWidth="1"/>
    <col min="3" max="3" width="13.7109375" style="1" bestFit="1" customWidth="1"/>
    <col min="4" max="4" width="9.140625" style="1"/>
    <col min="5" max="5" width="13.7109375" style="1" customWidth="1"/>
    <col min="6" max="6" width="15" style="1" customWidth="1"/>
    <col min="7" max="7" width="12.85546875" style="1" customWidth="1"/>
    <col min="8" max="8" width="15.28515625" style="1" customWidth="1"/>
    <col min="9" max="9" width="14.5703125" style="1" customWidth="1"/>
    <col min="10" max="10" width="11.140625" style="1" customWidth="1"/>
    <col min="11" max="11" width="16" style="1" customWidth="1"/>
    <col min="12" max="12" width="15" style="1" customWidth="1"/>
    <col min="13" max="13" width="11.5703125" style="1" bestFit="1" customWidth="1"/>
    <col min="14" max="16384" width="9.140625" style="1"/>
  </cols>
  <sheetData>
    <row r="1" spans="1:14" ht="27.75" customHeight="1" x14ac:dyDescent="0.25">
      <c r="A1" s="56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66.75" customHeight="1" x14ac:dyDescent="0.2">
      <c r="A2" s="57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4" ht="45.75" customHeight="1" x14ac:dyDescent="0.2">
      <c r="A3" s="53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4" ht="46.5" customHeight="1" x14ac:dyDescent="0.2">
      <c r="A4" s="53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4" ht="17.25" customHeight="1" x14ac:dyDescent="0.2">
      <c r="A5" s="60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4" ht="81.75" customHeight="1" x14ac:dyDescent="0.2">
      <c r="A6" s="2" t="s">
        <v>0</v>
      </c>
      <c r="B6" s="3" t="s">
        <v>1</v>
      </c>
      <c r="C6" s="4" t="s">
        <v>77</v>
      </c>
      <c r="D6" s="4" t="s">
        <v>2</v>
      </c>
      <c r="E6" s="4" t="s">
        <v>70</v>
      </c>
      <c r="F6" s="5" t="s">
        <v>72</v>
      </c>
      <c r="G6" s="5" t="s">
        <v>71</v>
      </c>
      <c r="H6" s="5" t="s">
        <v>76</v>
      </c>
      <c r="I6" s="5" t="s">
        <v>4</v>
      </c>
      <c r="J6" s="5" t="s">
        <v>5</v>
      </c>
      <c r="K6" s="5" t="s">
        <v>6</v>
      </c>
      <c r="L6" s="6"/>
    </row>
    <row r="7" spans="1:14" x14ac:dyDescent="0.2">
      <c r="A7" s="7">
        <v>1</v>
      </c>
      <c r="B7" s="7">
        <v>2</v>
      </c>
      <c r="C7" s="8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 t="s">
        <v>48</v>
      </c>
      <c r="J7" s="8">
        <v>10</v>
      </c>
      <c r="K7" s="8" t="s">
        <v>49</v>
      </c>
      <c r="L7" s="6"/>
    </row>
    <row r="8" spans="1:14" ht="21.75" customHeight="1" x14ac:dyDescent="0.2">
      <c r="A8" s="15">
        <v>1</v>
      </c>
      <c r="B8" s="16" t="s">
        <v>7</v>
      </c>
      <c r="C8" s="15" t="s">
        <v>8</v>
      </c>
      <c r="D8" s="15" t="s">
        <v>9</v>
      </c>
      <c r="E8" s="15" t="s">
        <v>40</v>
      </c>
      <c r="F8" s="17" t="s">
        <v>43</v>
      </c>
      <c r="G8" s="23">
        <v>2</v>
      </c>
      <c r="H8" s="9"/>
      <c r="I8" s="10">
        <f t="shared" ref="I8:I26" si="0">G8*H8</f>
        <v>0</v>
      </c>
      <c r="J8" s="11"/>
      <c r="K8" s="10">
        <f>I8*J8+I8</f>
        <v>0</v>
      </c>
      <c r="L8" s="12"/>
    </row>
    <row r="9" spans="1:14" ht="21.75" customHeight="1" x14ac:dyDescent="0.2">
      <c r="A9" s="15">
        <f>1+A8</f>
        <v>2</v>
      </c>
      <c r="B9" s="16" t="s">
        <v>10</v>
      </c>
      <c r="C9" s="15" t="s">
        <v>11</v>
      </c>
      <c r="D9" s="15" t="s">
        <v>9</v>
      </c>
      <c r="E9" s="15" t="s">
        <v>40</v>
      </c>
      <c r="F9" s="17" t="s">
        <v>43</v>
      </c>
      <c r="G9" s="24">
        <v>2</v>
      </c>
      <c r="H9" s="9"/>
      <c r="I9" s="10">
        <f t="shared" si="0"/>
        <v>0</v>
      </c>
      <c r="J9" s="11"/>
      <c r="K9" s="10">
        <f t="shared" ref="K9:K30" si="1">I9*J9+I9</f>
        <v>0</v>
      </c>
      <c r="L9" s="12"/>
    </row>
    <row r="10" spans="1:14" ht="21.75" customHeight="1" x14ac:dyDescent="0.2">
      <c r="A10" s="15">
        <f t="shared" ref="A10:A26" si="2">1+A9</f>
        <v>3</v>
      </c>
      <c r="B10" s="16" t="s">
        <v>12</v>
      </c>
      <c r="C10" s="15" t="s">
        <v>53</v>
      </c>
      <c r="D10" s="15" t="s">
        <v>9</v>
      </c>
      <c r="E10" s="15" t="s">
        <v>40</v>
      </c>
      <c r="F10" s="17" t="s">
        <v>43</v>
      </c>
      <c r="G10" s="24">
        <v>2</v>
      </c>
      <c r="H10" s="9"/>
      <c r="I10" s="10">
        <f t="shared" si="0"/>
        <v>0</v>
      </c>
      <c r="J10" s="11"/>
      <c r="K10" s="10">
        <f t="shared" si="1"/>
        <v>0</v>
      </c>
      <c r="L10" s="12"/>
    </row>
    <row r="11" spans="1:14" ht="21.75" customHeight="1" x14ac:dyDescent="0.2">
      <c r="A11" s="41">
        <v>4</v>
      </c>
      <c r="B11" s="42" t="s">
        <v>47</v>
      </c>
      <c r="C11" s="41">
        <v>99.998999999999995</v>
      </c>
      <c r="D11" s="41" t="s">
        <v>9</v>
      </c>
      <c r="E11" s="41" t="s">
        <v>73</v>
      </c>
      <c r="F11" s="43" t="s">
        <v>46</v>
      </c>
      <c r="G11" s="44">
        <v>2</v>
      </c>
      <c r="H11" s="45"/>
      <c r="I11" s="46">
        <f t="shared" si="0"/>
        <v>0</v>
      </c>
      <c r="J11" s="47"/>
      <c r="K11" s="46">
        <f t="shared" si="1"/>
        <v>0</v>
      </c>
      <c r="L11" s="12"/>
    </row>
    <row r="12" spans="1:14" ht="21.75" customHeight="1" x14ac:dyDescent="0.2">
      <c r="A12" s="15">
        <v>5</v>
      </c>
      <c r="B12" s="16" t="s">
        <v>13</v>
      </c>
      <c r="C12" s="15" t="s">
        <v>14</v>
      </c>
      <c r="D12" s="15" t="s">
        <v>9</v>
      </c>
      <c r="E12" s="48" t="s">
        <v>79</v>
      </c>
      <c r="F12" s="17" t="s">
        <v>44</v>
      </c>
      <c r="G12" s="24">
        <v>80</v>
      </c>
      <c r="H12" s="9"/>
      <c r="I12" s="10">
        <f t="shared" si="0"/>
        <v>0</v>
      </c>
      <c r="J12" s="11"/>
      <c r="K12" s="10">
        <f t="shared" si="1"/>
        <v>0</v>
      </c>
      <c r="L12" s="12"/>
      <c r="M12" s="12"/>
    </row>
    <row r="13" spans="1:14" ht="21.75" customHeight="1" x14ac:dyDescent="0.2">
      <c r="A13" s="15">
        <f t="shared" si="2"/>
        <v>6</v>
      </c>
      <c r="B13" s="16" t="s">
        <v>15</v>
      </c>
      <c r="C13" s="15" t="s">
        <v>16</v>
      </c>
      <c r="D13" s="15" t="s">
        <v>9</v>
      </c>
      <c r="E13" s="15" t="s">
        <v>42</v>
      </c>
      <c r="F13" s="17" t="s">
        <v>44</v>
      </c>
      <c r="G13" s="24">
        <v>20</v>
      </c>
      <c r="H13" s="9"/>
      <c r="I13" s="10">
        <f t="shared" si="0"/>
        <v>0</v>
      </c>
      <c r="J13" s="11"/>
      <c r="K13" s="10">
        <f t="shared" si="1"/>
        <v>0</v>
      </c>
      <c r="L13" s="12"/>
      <c r="N13" s="1" t="s">
        <v>38</v>
      </c>
    </row>
    <row r="14" spans="1:14" ht="21.75" customHeight="1" x14ac:dyDescent="0.2">
      <c r="A14" s="15">
        <f t="shared" si="2"/>
        <v>7</v>
      </c>
      <c r="B14" s="16" t="s">
        <v>17</v>
      </c>
      <c r="C14" s="15" t="s">
        <v>14</v>
      </c>
      <c r="D14" s="15" t="s">
        <v>9</v>
      </c>
      <c r="E14" s="15" t="s">
        <v>42</v>
      </c>
      <c r="F14" s="17" t="s">
        <v>44</v>
      </c>
      <c r="G14" s="24">
        <v>10</v>
      </c>
      <c r="H14" s="9"/>
      <c r="I14" s="10">
        <f t="shared" si="0"/>
        <v>0</v>
      </c>
      <c r="J14" s="11"/>
      <c r="K14" s="10">
        <f t="shared" si="1"/>
        <v>0</v>
      </c>
      <c r="L14" s="12"/>
    </row>
    <row r="15" spans="1:14" ht="21.75" customHeight="1" x14ac:dyDescent="0.2">
      <c r="A15" s="15">
        <f t="shared" si="2"/>
        <v>8</v>
      </c>
      <c r="B15" s="16" t="s">
        <v>18</v>
      </c>
      <c r="C15" s="15" t="s">
        <v>19</v>
      </c>
      <c r="D15" s="15" t="s">
        <v>9</v>
      </c>
      <c r="E15" s="15" t="s">
        <v>42</v>
      </c>
      <c r="F15" s="17" t="s">
        <v>44</v>
      </c>
      <c r="G15" s="24">
        <v>10</v>
      </c>
      <c r="H15" s="9"/>
      <c r="I15" s="10">
        <f t="shared" si="0"/>
        <v>0</v>
      </c>
      <c r="J15" s="11"/>
      <c r="K15" s="10">
        <f t="shared" si="1"/>
        <v>0</v>
      </c>
      <c r="L15" s="12"/>
    </row>
    <row r="16" spans="1:14" ht="21.75" customHeight="1" x14ac:dyDescent="0.2">
      <c r="A16" s="15">
        <f t="shared" si="2"/>
        <v>9</v>
      </c>
      <c r="B16" s="16" t="s">
        <v>20</v>
      </c>
      <c r="C16" s="15" t="s">
        <v>14</v>
      </c>
      <c r="D16" s="15" t="s">
        <v>21</v>
      </c>
      <c r="E16" s="15" t="s">
        <v>53</v>
      </c>
      <c r="F16" s="17" t="s">
        <v>53</v>
      </c>
      <c r="G16" s="24">
        <v>4000</v>
      </c>
      <c r="H16" s="9"/>
      <c r="I16" s="10">
        <f t="shared" si="0"/>
        <v>0</v>
      </c>
      <c r="J16" s="11"/>
      <c r="K16" s="10">
        <f t="shared" si="1"/>
        <v>0</v>
      </c>
      <c r="L16" s="12"/>
    </row>
    <row r="17" spans="1:12" ht="21.75" customHeight="1" x14ac:dyDescent="0.2">
      <c r="A17" s="15">
        <f t="shared" si="2"/>
        <v>10</v>
      </c>
      <c r="B17" s="16" t="s">
        <v>22</v>
      </c>
      <c r="C17" s="15" t="s">
        <v>8</v>
      </c>
      <c r="D17" s="15" t="s">
        <v>9</v>
      </c>
      <c r="E17" s="15" t="s">
        <v>41</v>
      </c>
      <c r="F17" s="17" t="s">
        <v>43</v>
      </c>
      <c r="G17" s="24">
        <v>4</v>
      </c>
      <c r="H17" s="9"/>
      <c r="I17" s="10">
        <f t="shared" si="0"/>
        <v>0</v>
      </c>
      <c r="J17" s="11"/>
      <c r="K17" s="10">
        <f t="shared" si="1"/>
        <v>0</v>
      </c>
      <c r="L17" s="12"/>
    </row>
    <row r="18" spans="1:12" ht="32.25" customHeight="1" x14ac:dyDescent="0.2">
      <c r="A18" s="15">
        <f t="shared" si="2"/>
        <v>11</v>
      </c>
      <c r="B18" s="16" t="s">
        <v>23</v>
      </c>
      <c r="C18" s="15" t="s">
        <v>8</v>
      </c>
      <c r="D18" s="18" t="s">
        <v>24</v>
      </c>
      <c r="E18" s="15" t="s">
        <v>41</v>
      </c>
      <c r="F18" s="17" t="s">
        <v>43</v>
      </c>
      <c r="G18" s="24">
        <v>2</v>
      </c>
      <c r="H18" s="9"/>
      <c r="I18" s="10">
        <f t="shared" si="0"/>
        <v>0</v>
      </c>
      <c r="J18" s="11"/>
      <c r="K18" s="10">
        <f t="shared" si="1"/>
        <v>0</v>
      </c>
      <c r="L18" s="12"/>
    </row>
    <row r="19" spans="1:12" ht="28.5" customHeight="1" x14ac:dyDescent="0.2">
      <c r="A19" s="15">
        <f t="shared" si="2"/>
        <v>12</v>
      </c>
      <c r="B19" s="16" t="s">
        <v>25</v>
      </c>
      <c r="C19" s="15" t="s">
        <v>14</v>
      </c>
      <c r="D19" s="15" t="s">
        <v>9</v>
      </c>
      <c r="E19" s="15" t="s">
        <v>84</v>
      </c>
      <c r="F19" s="17" t="s">
        <v>44</v>
      </c>
      <c r="G19" s="24">
        <v>2</v>
      </c>
      <c r="H19" s="9"/>
      <c r="I19" s="10">
        <f t="shared" si="0"/>
        <v>0</v>
      </c>
      <c r="J19" s="11"/>
      <c r="K19" s="10">
        <f t="shared" si="1"/>
        <v>0</v>
      </c>
      <c r="L19" s="12"/>
    </row>
    <row r="20" spans="1:12" ht="21.75" customHeight="1" x14ac:dyDescent="0.2">
      <c r="A20" s="15">
        <f t="shared" si="2"/>
        <v>13</v>
      </c>
      <c r="B20" s="16" t="s">
        <v>26</v>
      </c>
      <c r="C20" s="15" t="s">
        <v>19</v>
      </c>
      <c r="D20" s="15" t="s">
        <v>9</v>
      </c>
      <c r="E20" s="15" t="s">
        <v>84</v>
      </c>
      <c r="F20" s="17" t="s">
        <v>44</v>
      </c>
      <c r="G20" s="24">
        <v>30</v>
      </c>
      <c r="H20" s="9"/>
      <c r="I20" s="10">
        <f t="shared" si="0"/>
        <v>0</v>
      </c>
      <c r="J20" s="11"/>
      <c r="K20" s="10">
        <f t="shared" si="1"/>
        <v>0</v>
      </c>
      <c r="L20" s="12"/>
    </row>
    <row r="21" spans="1:12" ht="21.75" customHeight="1" x14ac:dyDescent="0.2">
      <c r="A21" s="15">
        <f t="shared" si="2"/>
        <v>14</v>
      </c>
      <c r="B21" s="16" t="s">
        <v>27</v>
      </c>
      <c r="C21" s="15" t="s">
        <v>53</v>
      </c>
      <c r="D21" s="15" t="s">
        <v>9</v>
      </c>
      <c r="E21" s="48" t="s">
        <v>80</v>
      </c>
      <c r="F21" s="17" t="s">
        <v>44</v>
      </c>
      <c r="G21" s="24">
        <v>10</v>
      </c>
      <c r="H21" s="9"/>
      <c r="I21" s="10">
        <f t="shared" si="0"/>
        <v>0</v>
      </c>
      <c r="J21" s="11"/>
      <c r="K21" s="10">
        <f t="shared" si="1"/>
        <v>0</v>
      </c>
      <c r="L21" s="12"/>
    </row>
    <row r="22" spans="1:12" ht="21.75" customHeight="1" x14ac:dyDescent="0.2">
      <c r="A22" s="15">
        <f t="shared" si="2"/>
        <v>15</v>
      </c>
      <c r="B22" s="16" t="s">
        <v>28</v>
      </c>
      <c r="C22" s="15" t="s">
        <v>29</v>
      </c>
      <c r="D22" s="15" t="s">
        <v>9</v>
      </c>
      <c r="E22" s="48" t="s">
        <v>80</v>
      </c>
      <c r="F22" s="17" t="s">
        <v>44</v>
      </c>
      <c r="G22" s="24">
        <v>15</v>
      </c>
      <c r="H22" s="9"/>
      <c r="I22" s="10">
        <f t="shared" si="0"/>
        <v>0</v>
      </c>
      <c r="J22" s="11"/>
      <c r="K22" s="10">
        <f t="shared" si="1"/>
        <v>0</v>
      </c>
      <c r="L22" s="12"/>
    </row>
    <row r="23" spans="1:12" ht="21.75" customHeight="1" x14ac:dyDescent="0.2">
      <c r="A23" s="15">
        <f t="shared" si="2"/>
        <v>16</v>
      </c>
      <c r="B23" s="16" t="s">
        <v>30</v>
      </c>
      <c r="C23" s="15" t="s">
        <v>8</v>
      </c>
      <c r="D23" s="15" t="s">
        <v>9</v>
      </c>
      <c r="E23" s="48" t="s">
        <v>81</v>
      </c>
      <c r="F23" s="17" t="s">
        <v>44</v>
      </c>
      <c r="G23" s="24">
        <v>6</v>
      </c>
      <c r="H23" s="9"/>
      <c r="I23" s="10">
        <f t="shared" si="0"/>
        <v>0</v>
      </c>
      <c r="J23" s="11"/>
      <c r="K23" s="10">
        <f t="shared" si="1"/>
        <v>0</v>
      </c>
      <c r="L23" s="12"/>
    </row>
    <row r="24" spans="1:12" ht="21.75" customHeight="1" x14ac:dyDescent="0.2">
      <c r="A24" s="15">
        <f t="shared" si="2"/>
        <v>17</v>
      </c>
      <c r="B24" s="16" t="s">
        <v>31</v>
      </c>
      <c r="C24" s="15" t="s">
        <v>14</v>
      </c>
      <c r="D24" s="15" t="s">
        <v>9</v>
      </c>
      <c r="E24" s="48" t="s">
        <v>82</v>
      </c>
      <c r="F24" s="17" t="s">
        <v>44</v>
      </c>
      <c r="G24" s="24">
        <v>8</v>
      </c>
      <c r="H24" s="9"/>
      <c r="I24" s="10">
        <f t="shared" si="0"/>
        <v>0</v>
      </c>
      <c r="J24" s="11"/>
      <c r="K24" s="10">
        <f t="shared" si="1"/>
        <v>0</v>
      </c>
      <c r="L24" s="12"/>
    </row>
    <row r="25" spans="1:12" ht="21.75" customHeight="1" x14ac:dyDescent="0.2">
      <c r="A25" s="15">
        <f t="shared" si="2"/>
        <v>18</v>
      </c>
      <c r="B25" s="16" t="s">
        <v>32</v>
      </c>
      <c r="C25" s="15" t="s">
        <v>33</v>
      </c>
      <c r="D25" s="15" t="s">
        <v>9</v>
      </c>
      <c r="E25" s="48" t="s">
        <v>83</v>
      </c>
      <c r="F25" s="17" t="s">
        <v>44</v>
      </c>
      <c r="G25" s="24">
        <v>4</v>
      </c>
      <c r="H25" s="9"/>
      <c r="I25" s="10">
        <f t="shared" si="0"/>
        <v>0</v>
      </c>
      <c r="J25" s="11"/>
      <c r="K25" s="10">
        <f t="shared" si="1"/>
        <v>0</v>
      </c>
      <c r="L25" s="12"/>
    </row>
    <row r="26" spans="1:12" ht="21.75" customHeight="1" x14ac:dyDescent="0.2">
      <c r="A26" s="15">
        <f t="shared" si="2"/>
        <v>19</v>
      </c>
      <c r="B26" s="16" t="s">
        <v>34</v>
      </c>
      <c r="C26" s="15" t="s">
        <v>19</v>
      </c>
      <c r="D26" s="15" t="s">
        <v>9</v>
      </c>
      <c r="E26" s="48" t="s">
        <v>83</v>
      </c>
      <c r="F26" s="17" t="s">
        <v>44</v>
      </c>
      <c r="G26" s="25">
        <v>2</v>
      </c>
      <c r="H26" s="9"/>
      <c r="I26" s="10">
        <f t="shared" si="0"/>
        <v>0</v>
      </c>
      <c r="J26" s="11"/>
      <c r="K26" s="10">
        <f t="shared" si="1"/>
        <v>0</v>
      </c>
      <c r="L26" s="12"/>
    </row>
    <row r="27" spans="1:12" ht="21.75" customHeight="1" x14ac:dyDescent="0.2">
      <c r="A27" s="49" t="s">
        <v>37</v>
      </c>
      <c r="B27" s="50"/>
      <c r="C27" s="50"/>
      <c r="D27" s="50"/>
      <c r="E27" s="50"/>
      <c r="F27" s="50"/>
      <c r="G27" s="51"/>
      <c r="H27" s="52"/>
      <c r="I27" s="19">
        <f>SUM(I8:I26)</f>
        <v>0</v>
      </c>
      <c r="J27" s="14"/>
      <c r="K27" s="19">
        <f>SUM(K8:K26)</f>
        <v>0</v>
      </c>
      <c r="L27" s="12"/>
    </row>
    <row r="28" spans="1:12" ht="41.25" customHeight="1" x14ac:dyDescent="0.2">
      <c r="A28" s="26" t="s">
        <v>0</v>
      </c>
      <c r="B28" s="27" t="s">
        <v>1</v>
      </c>
      <c r="C28" s="69" t="s">
        <v>2</v>
      </c>
      <c r="D28" s="70"/>
      <c r="E28" s="69" t="s">
        <v>69</v>
      </c>
      <c r="F28" s="70"/>
      <c r="G28" s="5" t="s">
        <v>68</v>
      </c>
      <c r="H28" s="5" t="s">
        <v>55</v>
      </c>
      <c r="I28" s="5" t="s">
        <v>4</v>
      </c>
      <c r="J28" s="5" t="s">
        <v>5</v>
      </c>
      <c r="K28" s="5" t="s">
        <v>6</v>
      </c>
      <c r="L28" s="12"/>
    </row>
    <row r="29" spans="1:12" ht="15" customHeight="1" x14ac:dyDescent="0.2">
      <c r="A29" s="7">
        <v>1</v>
      </c>
      <c r="B29" s="7">
        <v>2</v>
      </c>
      <c r="C29" s="76">
        <v>3</v>
      </c>
      <c r="D29" s="77"/>
      <c r="E29" s="76">
        <v>4</v>
      </c>
      <c r="F29" s="77"/>
      <c r="G29" s="8">
        <v>5</v>
      </c>
      <c r="H29" s="8">
        <v>6</v>
      </c>
      <c r="I29" s="8">
        <v>7</v>
      </c>
      <c r="J29" s="8">
        <v>8</v>
      </c>
      <c r="K29" s="8">
        <v>9</v>
      </c>
      <c r="L29" s="12"/>
    </row>
    <row r="30" spans="1:12" ht="21.75" customHeight="1" x14ac:dyDescent="0.2">
      <c r="A30" s="15">
        <v>1</v>
      </c>
      <c r="B30" s="16" t="s">
        <v>39</v>
      </c>
      <c r="C30" s="78" t="s">
        <v>35</v>
      </c>
      <c r="D30" s="79"/>
      <c r="E30" s="80" t="s">
        <v>45</v>
      </c>
      <c r="F30" s="81"/>
      <c r="G30" s="25">
        <f>57*365*2</f>
        <v>41610</v>
      </c>
      <c r="H30" s="9"/>
      <c r="I30" s="10"/>
      <c r="J30" s="11"/>
      <c r="K30" s="10">
        <f t="shared" si="1"/>
        <v>0</v>
      </c>
      <c r="L30" s="12"/>
    </row>
    <row r="31" spans="1:12" ht="19.5" customHeight="1" x14ac:dyDescent="0.2">
      <c r="A31" s="74" t="s">
        <v>36</v>
      </c>
      <c r="B31" s="75"/>
      <c r="C31" s="75"/>
      <c r="D31" s="75"/>
      <c r="E31" s="75"/>
      <c r="F31" s="75"/>
      <c r="G31" s="75"/>
      <c r="H31" s="75"/>
      <c r="I31" s="20">
        <f>SUM(I30:I30)</f>
        <v>0</v>
      </c>
      <c r="J31" s="21"/>
      <c r="K31" s="22">
        <f>SUM(K30:K30)</f>
        <v>0</v>
      </c>
      <c r="L31" s="12"/>
    </row>
    <row r="32" spans="1:12" ht="27" customHeight="1" x14ac:dyDescent="0.25">
      <c r="A32" s="71" t="s">
        <v>66</v>
      </c>
      <c r="B32" s="72"/>
      <c r="C32" s="72"/>
      <c r="D32" s="72"/>
      <c r="E32" s="72"/>
      <c r="F32" s="72"/>
      <c r="G32" s="72"/>
      <c r="H32" s="73"/>
      <c r="I32" s="20">
        <f>I27+I31</f>
        <v>0</v>
      </c>
      <c r="J32" s="13"/>
      <c r="K32" s="22">
        <f>K27+K31</f>
        <v>0</v>
      </c>
      <c r="L32" s="12"/>
    </row>
    <row r="34" spans="1:9" ht="38.25" x14ac:dyDescent="0.2">
      <c r="B34" s="6" t="s">
        <v>54</v>
      </c>
    </row>
    <row r="39" spans="1:9" ht="15.75" x14ac:dyDescent="0.2">
      <c r="A39" s="65" t="s">
        <v>56</v>
      </c>
      <c r="B39" s="66"/>
      <c r="C39" s="66"/>
      <c r="D39" s="66"/>
      <c r="E39" s="66"/>
      <c r="F39" s="66"/>
      <c r="G39" s="66"/>
      <c r="H39" s="66"/>
      <c r="I39" s="67"/>
    </row>
    <row r="40" spans="1:9" ht="38.25" x14ac:dyDescent="0.2">
      <c r="A40" s="28" t="s">
        <v>0</v>
      </c>
      <c r="B40" s="28" t="s">
        <v>1</v>
      </c>
      <c r="C40" s="28" t="s">
        <v>57</v>
      </c>
      <c r="D40" s="29" t="s">
        <v>3</v>
      </c>
      <c r="E40" s="28" t="s">
        <v>2</v>
      </c>
      <c r="F40" s="29" t="s">
        <v>58</v>
      </c>
      <c r="G40" s="28" t="s">
        <v>4</v>
      </c>
      <c r="H40" s="29" t="s">
        <v>5</v>
      </c>
      <c r="I40" s="28" t="s">
        <v>6</v>
      </c>
    </row>
    <row r="41" spans="1:9" x14ac:dyDescent="0.2">
      <c r="A41" s="28">
        <v>1</v>
      </c>
      <c r="B41" s="28">
        <v>2</v>
      </c>
      <c r="C41" s="28">
        <v>3</v>
      </c>
      <c r="D41" s="29">
        <v>4</v>
      </c>
      <c r="E41" s="28">
        <v>5</v>
      </c>
      <c r="F41" s="29">
        <v>6</v>
      </c>
      <c r="G41" s="28">
        <v>7</v>
      </c>
      <c r="H41" s="29">
        <v>8</v>
      </c>
      <c r="I41" s="28">
        <v>9</v>
      </c>
    </row>
    <row r="42" spans="1:9" ht="18" customHeight="1" x14ac:dyDescent="0.2">
      <c r="A42" s="30" t="s">
        <v>59</v>
      </c>
      <c r="B42" s="31" t="s">
        <v>60</v>
      </c>
      <c r="C42" s="30" t="s">
        <v>61</v>
      </c>
      <c r="D42" s="37">
        <f>3800*2</f>
        <v>7600</v>
      </c>
      <c r="E42" s="30" t="s">
        <v>21</v>
      </c>
      <c r="F42" s="32"/>
      <c r="G42" s="33">
        <v>0</v>
      </c>
      <c r="H42" s="34"/>
      <c r="I42" s="33">
        <v>0</v>
      </c>
    </row>
    <row r="43" spans="1:9" ht="18" customHeight="1" x14ac:dyDescent="0.2">
      <c r="A43" s="30" t="s">
        <v>62</v>
      </c>
      <c r="B43" s="31" t="s">
        <v>78</v>
      </c>
      <c r="C43" s="35" t="s">
        <v>53</v>
      </c>
      <c r="D43" s="38">
        <v>24</v>
      </c>
      <c r="E43" s="30" t="s">
        <v>63</v>
      </c>
      <c r="F43" s="32"/>
      <c r="G43" s="33">
        <v>0</v>
      </c>
      <c r="H43" s="34"/>
      <c r="I43" s="33">
        <v>0</v>
      </c>
    </row>
    <row r="44" spans="1:9" ht="18" customHeight="1" x14ac:dyDescent="0.2">
      <c r="A44" s="30" t="s">
        <v>64</v>
      </c>
      <c r="B44" s="31" t="s">
        <v>65</v>
      </c>
      <c r="C44" s="35" t="s">
        <v>53</v>
      </c>
      <c r="D44" s="38">
        <v>24</v>
      </c>
      <c r="E44" s="30" t="s">
        <v>63</v>
      </c>
      <c r="F44" s="32"/>
      <c r="G44" s="33">
        <v>0</v>
      </c>
      <c r="H44" s="34"/>
      <c r="I44" s="33">
        <v>0</v>
      </c>
    </row>
    <row r="45" spans="1:9" ht="27.75" customHeight="1" x14ac:dyDescent="0.2">
      <c r="A45" s="68" t="s">
        <v>67</v>
      </c>
      <c r="B45" s="68"/>
      <c r="C45" s="68"/>
      <c r="D45" s="68"/>
      <c r="E45" s="68"/>
      <c r="F45" s="68"/>
      <c r="G45" s="36">
        <v>0</v>
      </c>
      <c r="H45" s="40"/>
      <c r="I45" s="36">
        <v>0</v>
      </c>
    </row>
    <row r="47" spans="1:9" ht="38.25" x14ac:dyDescent="0.2">
      <c r="B47" s="6" t="s">
        <v>54</v>
      </c>
    </row>
    <row r="49" spans="2:9" ht="39" customHeight="1" x14ac:dyDescent="0.2">
      <c r="B49" s="63" t="s">
        <v>75</v>
      </c>
      <c r="C49" s="64"/>
      <c r="D49" s="64"/>
      <c r="E49" s="64"/>
      <c r="F49" s="64"/>
      <c r="G49" s="64"/>
      <c r="H49" s="64"/>
      <c r="I49" s="64"/>
    </row>
    <row r="55" spans="2:9" x14ac:dyDescent="0.2">
      <c r="I55" s="39"/>
    </row>
  </sheetData>
  <mergeCells count="17">
    <mergeCell ref="B49:I49"/>
    <mergeCell ref="A39:I39"/>
    <mergeCell ref="A45:F45"/>
    <mergeCell ref="C28:D28"/>
    <mergeCell ref="E28:F28"/>
    <mergeCell ref="A32:H32"/>
    <mergeCell ref="A31:H31"/>
    <mergeCell ref="C29:D29"/>
    <mergeCell ref="E29:F29"/>
    <mergeCell ref="C30:D30"/>
    <mergeCell ref="E30:F30"/>
    <mergeCell ref="A27:H27"/>
    <mergeCell ref="A3:K3"/>
    <mergeCell ref="A4:K4"/>
    <mergeCell ref="A1:K1"/>
    <mergeCell ref="A2:K2"/>
    <mergeCell ref="A5:K5"/>
  </mergeCells>
  <pageMargins left="0.7" right="0.7" top="0.75" bottom="0.75" header="0.3" footer="0.3"/>
  <pageSetup paperSize="9" scale="50" orientation="portrait" r:id="rId1"/>
  <colBreaks count="1" manualBreakCount="1">
    <brk id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SWZ</vt:lpstr>
      <vt:lpstr>'Załącznik nr 2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 Antczak</cp:lastModifiedBy>
  <dcterms:created xsi:type="dcterms:W3CDTF">2015-06-05T18:19:34Z</dcterms:created>
  <dcterms:modified xsi:type="dcterms:W3CDTF">2024-03-21T12:12:59Z</dcterms:modified>
</cp:coreProperties>
</file>