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grygier\Documents\Kopia Jana\Zamówienia publiczne\Postępowania przetargowe\Postępowania 2024\0. Bez stosowania ustawy i ZWR\1.Remont łazienki\"/>
    </mc:Choice>
  </mc:AlternateContent>
  <bookViews>
    <workbookView xWindow="0" yWindow="0" windowWidth="17940" windowHeight="5880"/>
  </bookViews>
  <sheets>
    <sheet name="kosztorys ofertowy" sheetId="1" r:id="rId1"/>
  </sheets>
  <calcPr calcId="152511" fullPrecision="0"/>
</workbook>
</file>

<file path=xl/calcChain.xml><?xml version="1.0" encoding="utf-8"?>
<calcChain xmlns="http://schemas.openxmlformats.org/spreadsheetml/2006/main">
  <c r="G85" i="1" l="1"/>
  <c r="G86" i="1"/>
  <c r="G87" i="1"/>
  <c r="G88" i="1"/>
  <c r="G89" i="1"/>
  <c r="G90" i="1"/>
  <c r="G84" i="1"/>
  <c r="G72" i="1"/>
  <c r="G73" i="1"/>
  <c r="G74" i="1"/>
  <c r="G75" i="1"/>
  <c r="G76" i="1"/>
  <c r="G77" i="1"/>
  <c r="G78" i="1"/>
  <c r="G79" i="1"/>
  <c r="G80" i="1"/>
  <c r="G81" i="1"/>
  <c r="G71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43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8" i="1"/>
  <c r="G91" i="1" l="1"/>
  <c r="G82" i="1"/>
  <c r="G69" i="1"/>
  <c r="G41" i="1"/>
  <c r="G24" i="1"/>
  <c r="G92" i="1" l="1"/>
  <c r="G93" i="1" s="1"/>
  <c r="G94" i="1" s="1"/>
</calcChain>
</file>

<file path=xl/sharedStrings.xml><?xml version="1.0" encoding="utf-8"?>
<sst xmlns="http://schemas.openxmlformats.org/spreadsheetml/2006/main" count="347" uniqueCount="278">
  <si>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</si>
  <si>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</si>
  <si>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</si>
  <si>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</si>
  <si>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</si>
  <si>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</si>
  <si>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</si>
  <si>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</si>
  <si>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</si>
  <si>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</si>
  <si>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</si>
  <si>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</si>
  <si>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</si>
  <si>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</si>
  <si>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</si>
  <si>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</si>
  <si>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</si>
  <si>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</si>
  <si>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</si>
  <si>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</si>
  <si>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</si>
  <si>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</si>
  <si>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</si>
  <si>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</si>
  <si>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</si>
  <si>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</si>
  <si>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</si>
  <si>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</si>
  <si>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</si>
  <si>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</si>
  <si>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</si>
  <si>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</si>
  <si>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</si>
  <si>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</si>
  <si>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</si>
  <si>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m</t>
  </si>
  <si>
    <t>1 d.1</t>
  </si>
  <si>
    <t>2 d.1</t>
  </si>
  <si>
    <t>3 d.1</t>
  </si>
  <si>
    <t>szt.</t>
  </si>
  <si>
    <t>Wartość</t>
  </si>
  <si>
    <t>Roboty budowlane.</t>
  </si>
  <si>
    <t>KNR 4-01 0819-15</t>
  </si>
  <si>
    <t>Rozebranie wykładziny ściennej z płytek</t>
  </si>
  <si>
    <t>KNR 4-04 0504-03</t>
  </si>
  <si>
    <t>Rozebranie posadzek z płytek ceramicznych</t>
  </si>
  <si>
    <t>KNR 4-04 0504-01</t>
  </si>
  <si>
    <t>Rozebranie posadzek jednolitych cementowych, lastrykowych</t>
  </si>
  <si>
    <t>4 d.1</t>
  </si>
  <si>
    <t>KNR-W 4-01 0701-02</t>
  </si>
  <si>
    <t>Odbicie tynków wewnętrznych z zaprawy cementowo-wapiennej na ścianach, filarach, pilastrach o powierzchni odbicia do 5 m2</t>
  </si>
  <si>
    <t>5 d.1</t>
  </si>
  <si>
    <t>KNR AT-23 0101-01</t>
  </si>
  <si>
    <t>Przygotowanie podłoża pod wykonanie okładzin podłogowych - oczyszczenie i zmycie podłoża</t>
  </si>
  <si>
    <t>6 d.1</t>
  </si>
  <si>
    <t>NNRNKB 202 1134-01</t>
  </si>
  <si>
    <t>(z.VII) Gruntowanie podłoży preparatami "CERESIT CT 17" i "ATLAS UNI GRUNT" - powierzchnie poziome</t>
  </si>
  <si>
    <t>7 d.1</t>
  </si>
  <si>
    <t>NNRNKB 202 1134-02</t>
  </si>
  <si>
    <t>(z.VII) Gruntowanie podłoży preparatami "CERESIT CT 17" i "ATLAS UNI GRUNT" - powierzchnie pionowe</t>
  </si>
  <si>
    <t>8 d.1</t>
  </si>
  <si>
    <t>KNR 4-01 0716-01</t>
  </si>
  <si>
    <t>Tynki wewnętrzne zwykłe kat. III wykonywane ręcznie na podłożu z cegły, pustaków ceramicznych, gazo- i pianobetonów na ścianach w pomieszczeniach o powierzchni podłogi do 5 m2</t>
  </si>
  <si>
    <t>9 d.1</t>
  </si>
  <si>
    <t xml:space="preserve">NNRNKB 202 1130-01 1130-03 </t>
  </si>
  <si>
    <t>(z.VII) Warstwy wyrównujące i wygładzające z zaprawy samopoziomującej grubości 10 mm wykonywane w pomieszczeniach o pow. do 8 m2</t>
  </si>
  <si>
    <t>10 d.1</t>
  </si>
  <si>
    <t>NNRNKB 202 2023-04</t>
  </si>
  <si>
    <t>(z.XI) ścianki działowe z płyt gipsowo-kartonowych Rigips na pojedynczych rusztach metalowych jednowarstwowe z pokryciem jednostronnym 50-zabudowa przysufitowa oraz pionów instalacyjnych i stelażu wc.</t>
  </si>
  <si>
    <t>11 d.1</t>
  </si>
  <si>
    <t>KNR 0-12 0829-05</t>
  </si>
  <si>
    <t>Licowanie ścian płytkami o wymiarach 40 x 40 cm - na klej</t>
  </si>
  <si>
    <t>12 d.1</t>
  </si>
  <si>
    <t>KNR 0-12 1118-05</t>
  </si>
  <si>
    <t>Posadzki z płytek o wymiarach 40 x 40 cm, układanych metodą zwykłą</t>
  </si>
  <si>
    <t>13 d.1</t>
  </si>
  <si>
    <t>KNR AT-22 0104-03</t>
  </si>
  <si>
    <t>Obsadzenie listew ochronnych w okładzinach ściennych w narożach w zaprawie klejowej cienkowarstwowej</t>
  </si>
  <si>
    <t>14 d.1</t>
  </si>
  <si>
    <t>KNR 4-01 1204-08</t>
  </si>
  <si>
    <t>Przygotowanie powierzchni pod malowanie farbami emulsyjnymi starych tynków z poszpachlowaniem nierówności</t>
  </si>
  <si>
    <t>15 d.1</t>
  </si>
  <si>
    <t>KNR 4-01 1204-01</t>
  </si>
  <si>
    <t>Dwukrotne malowanie farbami emulsyjnymi starych tynków wewnętrznych sufitów</t>
  </si>
  <si>
    <t>16 d.1</t>
  </si>
  <si>
    <t>KNR 2-17 0206-01</t>
  </si>
  <si>
    <t>Wentylatory osiowe o średnicy otworu ssącego do 355 mm z wirnikiem na wale silnika - do wentylacji bezprzewodowej (masa do 15 kg) - wentylator łazienkowy.</t>
  </si>
  <si>
    <t>Razem dział: Roboty budowlane.</t>
  </si>
  <si>
    <t>Roboty rozbiórkowe instalacji sanitarnych.</t>
  </si>
  <si>
    <t>17 d.2</t>
  </si>
  <si>
    <t>KNR 4-02 0114-01</t>
  </si>
  <si>
    <t>Demontaż rurociągu stalowego ocynkowanego o śr. 15-20 mm</t>
  </si>
  <si>
    <t>18 d.2</t>
  </si>
  <si>
    <t>KNR 4-02 0114-02</t>
  </si>
  <si>
    <t>Demontaż rurociągu stalowego ocynkowanego o śr. 25-32 mm</t>
  </si>
  <si>
    <t>19 d.2</t>
  </si>
  <si>
    <t>KNR 4-02 0131-03</t>
  </si>
  <si>
    <t>Demontaż zaworu czerpalnego (wypływowego) bez korkowania podejścia o śr. 15-20 mm</t>
  </si>
  <si>
    <t>20 d.2</t>
  </si>
  <si>
    <t>KNR 4-02 0132-01</t>
  </si>
  <si>
    <t>Demontaż baterii umywalkowej i zmywakowej</t>
  </si>
  <si>
    <t>21 d.2</t>
  </si>
  <si>
    <t>KNR 4-02 0132-03</t>
  </si>
  <si>
    <t>Demontaż baterii wannowej trójdrogowej</t>
  </si>
  <si>
    <t>22 d.2</t>
  </si>
  <si>
    <t>KNR 4-02 0133-01</t>
  </si>
  <si>
    <t>Demontaż zaworu przelotowego o śr. 15-20 mm</t>
  </si>
  <si>
    <t>23 d.2</t>
  </si>
  <si>
    <t>KNR 4-02 0230-07</t>
  </si>
  <si>
    <t>Demontaż rurociągu z PCW o śr. do 50 mm na ścianach budynku</t>
  </si>
  <si>
    <t>24 d.2</t>
  </si>
  <si>
    <t>KNR 4-02 0230-08</t>
  </si>
  <si>
    <t>Demontaż rurociągu z PCW o śr. 75-110 mm na ścianach budynku</t>
  </si>
  <si>
    <t>25 d.2</t>
  </si>
  <si>
    <t>KNR 4-02 0233-06</t>
  </si>
  <si>
    <t>Demontaż podejścia odpływowego z rur z PCW o śr. 50 mm</t>
  </si>
  <si>
    <t>26 d.2</t>
  </si>
  <si>
    <t>KNR 4-02 0233-08</t>
  </si>
  <si>
    <t>Demontaż podejścia odpływowego z rur z PCW o śr. 110 mm</t>
  </si>
  <si>
    <t>27 d.2</t>
  </si>
  <si>
    <t>KNR 4-02 0234-13</t>
  </si>
  <si>
    <t>Demontaż elementów uzbrojenia rurociągu - czyszczaki z PCW o śr. do 110 mm</t>
  </si>
  <si>
    <t>28 d.2</t>
  </si>
  <si>
    <t>KNR 4-02 0235-03</t>
  </si>
  <si>
    <t>Demontaż zlewu kuchennego</t>
  </si>
  <si>
    <t>kpl.</t>
  </si>
  <si>
    <t>29 d.2</t>
  </si>
  <si>
    <t>KNR 4-02 0235-06</t>
  </si>
  <si>
    <t>Demontaż umywalki</t>
  </si>
  <si>
    <t>30 d.2</t>
  </si>
  <si>
    <t>KNR 4-02 0235-07</t>
  </si>
  <si>
    <t>Demontaż wanny</t>
  </si>
  <si>
    <t>31 d.2</t>
  </si>
  <si>
    <t>KNR 4-02 0235-08</t>
  </si>
  <si>
    <t>Demontaż ustępu z miską fajansową</t>
  </si>
  <si>
    <t>Razem dział: Roboty rozbiórkowe instalacji sanitarnych.</t>
  </si>
  <si>
    <t>Roboty montażowe instalacji sanitarnych.</t>
  </si>
  <si>
    <t>32 d.3</t>
  </si>
  <si>
    <t>S-215 0300-01</t>
  </si>
  <si>
    <t>Rurociągi z rur polipropylenowych o śr.zewn. 20 mm na ścianach w budynkach mieszkalnych</t>
  </si>
  <si>
    <t>33 d.3</t>
  </si>
  <si>
    <t>S-215 0300-02</t>
  </si>
  <si>
    <t>Rurociągi z rur polipropylenowych o śr.zewn. 25 mm na ścianach w budynkach mieszkalnych</t>
  </si>
  <si>
    <t>34 d.3</t>
  </si>
  <si>
    <t>S-215 0300-03</t>
  </si>
  <si>
    <t>Rurociągi z rur polipropylenowych o śr.zewn. 32 mm na ścianach w budynkach mieszkalnych</t>
  </si>
  <si>
    <t>35 d.3</t>
  </si>
  <si>
    <t>KNR 0-35 0128-04</t>
  </si>
  <si>
    <t>Otuliny termoizolacyjne z pianki PE z nacięciem wzdłużnym gr. 6 mm; śr. zewn. rurociągu 18 mm</t>
  </si>
  <si>
    <t>36 d.3</t>
  </si>
  <si>
    <t>KNR 0-35 0128-05</t>
  </si>
  <si>
    <t>Otuliny termoizolacyjne z pianki PE z nacięciem wzdłużnym gr. 6 mm; śr. zewn. rurociągu 22 mm</t>
  </si>
  <si>
    <t>37 d.3</t>
  </si>
  <si>
    <t>KNR 0-35 0128-07</t>
  </si>
  <si>
    <t>Otuliny termoizolacyjne z pianki PE z nacięciem wzdłużnym gr. 6 mm; śr. zewn. rurociągu 35 mm</t>
  </si>
  <si>
    <t>38 d.3</t>
  </si>
  <si>
    <t>KNR 2-15 0205-02</t>
  </si>
  <si>
    <t>Montaż rurociągów z PCW o śr. 50 mm na ścianach z łączeniem metodą wciskową</t>
  </si>
  <si>
    <t>39 d.3</t>
  </si>
  <si>
    <t>KNR 2-15 0205-04</t>
  </si>
  <si>
    <t>Montaż rurociągów z PCW o śr. 110 mm na ścianach z łączeniem metodą wciskową</t>
  </si>
  <si>
    <t>40 d.3</t>
  </si>
  <si>
    <t>KNR-W 2-15 0211-01</t>
  </si>
  <si>
    <t>Dodatki za wykonanie podejść odpływowych z PVC o śr. 50 mm o połączeniach wciskowych</t>
  </si>
  <si>
    <t>podej.</t>
  </si>
  <si>
    <t>41 d.3</t>
  </si>
  <si>
    <t>KNR-W 2-15 0211-03</t>
  </si>
  <si>
    <t>Dodatki za wykonanie podejść odpływowych z PVC o śr. 110 mm o połączeniach wciskowych</t>
  </si>
  <si>
    <t>42 d.3</t>
  </si>
  <si>
    <t>KNR 0-35 0105-01</t>
  </si>
  <si>
    <t>Podejścia dopływowe do wody zimnej lub ciepłej do pralek automatycznych o śr. zewn 15 mm</t>
  </si>
  <si>
    <t>43 d.3</t>
  </si>
  <si>
    <t>KNR 0-35 0106-01</t>
  </si>
  <si>
    <t>Podejścia dopływowe do wody zimnej lub ciepłej do baterii montowanych na ścianie; śr. zewn. 15 mm</t>
  </si>
  <si>
    <t>44 d.3</t>
  </si>
  <si>
    <t>KNR 0-35 0106-07</t>
  </si>
  <si>
    <t>Podejścia dopływowe do wody zimnej do płuczek ustępowych o połączeniu elastycznym (gumowym w oplocie stalowym) śr. zewn. 15 mm</t>
  </si>
  <si>
    <t>45 d.3</t>
  </si>
  <si>
    <t>KNR 0-35 0108-02</t>
  </si>
  <si>
    <t>Podejścia obustronne do wodomierzy skrzydełkowych do wody zimnej lub ciepłej na ścianach; śr. zewn. 22 mm</t>
  </si>
  <si>
    <t>46 d.3</t>
  </si>
  <si>
    <t>KNR-W 2-15 0132-01</t>
  </si>
  <si>
    <t>Zawory przelotowe i zwrotne instalacji wodociągowych z rur z tworzyw sztucznych o śr. nominalnej 15 mm</t>
  </si>
  <si>
    <t>47 d.3</t>
  </si>
  <si>
    <t>KNR-W 2-15 0132-02</t>
  </si>
  <si>
    <t>Zawory przelotowe i zwrotne instalacji wodociągowych z rur z tworzyw sztucznych o śr. nominalnej 20 mm</t>
  </si>
  <si>
    <t>48 d.3</t>
  </si>
  <si>
    <t>KNR-W 2-15 0136-01</t>
  </si>
  <si>
    <t>Zawory czerpalne z tworzyw sztucznych o śr. nominalnej 15 mm</t>
  </si>
  <si>
    <t>49 d.3</t>
  </si>
  <si>
    <t>KNR 2-15 0115-01</t>
  </si>
  <si>
    <t>Baterie umywalkowe lub zmywakowe ścienne o śr.nom. 15 mm</t>
  </si>
  <si>
    <t>50 d.3</t>
  </si>
  <si>
    <t>KNR-W 2-15 0137-09</t>
  </si>
  <si>
    <t>Baterie natryskowe z natryskiem przesuwnym o śr. nominalnej 15 mm</t>
  </si>
  <si>
    <t>51 d.3</t>
  </si>
  <si>
    <t>KNR 2-15 0221-02</t>
  </si>
  <si>
    <t>Montaż umywalek pojedyńczych porcelanowych z syfonem gruszkowym z szafką</t>
  </si>
  <si>
    <t>52 d.3</t>
  </si>
  <si>
    <t>KNR-W 2-15 0229-05</t>
  </si>
  <si>
    <t>Zlewozmywaki żeliwne, z blachy lub z tworzywa sztucznego na szafce - montaz zlewozmywaka z demontażu.</t>
  </si>
  <si>
    <t>53 d.3</t>
  </si>
  <si>
    <t>KNR 2-15/GEBERIT 0102-01</t>
  </si>
  <si>
    <t>Elementy montażowe Geberit Unifix do miski ustępowej montowane przy ścianie masywnej - zestwa podtynkowy do wc.</t>
  </si>
  <si>
    <t>54 d.3</t>
  </si>
  <si>
    <t>KNR 2-15/GEBERIT 0104-01</t>
  </si>
  <si>
    <t>Urządzenia sanitarne na elemencie montażowym - ustęp - miska ustepowa wiszaca wraz z deską sedesową.</t>
  </si>
  <si>
    <t>55 d.3</t>
  </si>
  <si>
    <t>KNR 2-15/GEBERIT 0105-01</t>
  </si>
  <si>
    <t>Przyciski do spłuczek podtynkowych</t>
  </si>
  <si>
    <t>56 d.3</t>
  </si>
  <si>
    <t>KNR 0-35 0123-01</t>
  </si>
  <si>
    <t>Kabiny natryskowe do kąpieli, narożne, kwadratowe, z szybami ze szkła hartowanego</t>
  </si>
  <si>
    <t>57 d.3</t>
  </si>
  <si>
    <t>KNR 0-35 0115-03</t>
  </si>
  <si>
    <t>Wodomierze skrzydełkowe do wody zimnej i ciepłej o śr. nominalnej króćców przyłączeniowych 25 mm</t>
  </si>
  <si>
    <t>Razem dział: Roboty montażowe instalacji sanitarnych.</t>
  </si>
  <si>
    <t>Wymiana podgrzewacza c.w.u. wraz z armaturą.</t>
  </si>
  <si>
    <t>58 d.4</t>
  </si>
  <si>
    <t>KNR 4-02 0144-01</t>
  </si>
  <si>
    <t>Demontaż elementów urządzeń do podgrzewania wody - zbiornik (bojler) o poj. 100-300 dm3</t>
  </si>
  <si>
    <t>59 d.4</t>
  </si>
  <si>
    <t>KNR-W 4-02 0609-02</t>
  </si>
  <si>
    <t>Demontaż rurociągu miedzianego lutowanego o śr.zewnętrznej 15-18 mm</t>
  </si>
  <si>
    <t>60 d.4</t>
  </si>
  <si>
    <t>KNR INSTAL 0301-05</t>
  </si>
  <si>
    <t>Rurociągi c.o. miedziane lutowane o śr. zew. 22 mm (gr. ścianki 1.0 mm) na ścianach (lutowanie miękkie)</t>
  </si>
  <si>
    <t>61 d.4</t>
  </si>
  <si>
    <t>KNR INSTAL 0304-04</t>
  </si>
  <si>
    <t>Podejście do pionu c.o. o śr. zew. 22 mm</t>
  </si>
  <si>
    <t>62 d.4</t>
  </si>
  <si>
    <t>KNR 0-35 0208-01</t>
  </si>
  <si>
    <t>Pompy obiegowe do centralnego ogrzewania o wydajności do 4,5 m3/h i śr. nominalnej króćców przyłączeniowych 1" (25 mm) wraz z podejściem</t>
  </si>
  <si>
    <t>63 d.4</t>
  </si>
  <si>
    <t>KNR INSTAL 0308-03</t>
  </si>
  <si>
    <t>Zawory przelotowe lub zwrotne gwintowane o śr. nom. 20 mm w instalacji c.o.</t>
  </si>
  <si>
    <t>64 d.4</t>
  </si>
  <si>
    <t>KNR INSTAL 0309-08</t>
  </si>
  <si>
    <t>Zawór termostatyczny do regulacji c.o. o śr. nom. 20 mm - zawór regulacyjny czterodrogowy.</t>
  </si>
  <si>
    <t>65 d.4</t>
  </si>
  <si>
    <t>KNR 2-15 0121-01</t>
  </si>
  <si>
    <t>Urządzenia do podgrzewania wody ze zbiornikami o poj. 150 dm3 - podgrzewacz c.w.u. z wężownicą i grzałką elektryczną</t>
  </si>
  <si>
    <t>66 d.4</t>
  </si>
  <si>
    <t>KNR 2-15 0113-07</t>
  </si>
  <si>
    <t>Sprężynowe zawory bezpieczeństwa o śr. nom. 20 mm - montaz grupy bezpieczeństwa</t>
  </si>
  <si>
    <t>67 d.4</t>
  </si>
  <si>
    <t>KNR INSTAL 0307-02</t>
  </si>
  <si>
    <t>Próba szczelności instalacji c.o. w budynkach mieszkalnych</t>
  </si>
  <si>
    <t>urządz.</t>
  </si>
  <si>
    <t>68 d.4</t>
  </si>
  <si>
    <t>KNR INSTAL 0307-04</t>
  </si>
  <si>
    <t>Sprawdzenie działania instalacji c.o. podczas próby na gorąco z dokonaniem regulacji</t>
  </si>
  <si>
    <t>Razem dział: Wymiana podgrzewacza c.w.u. wraz z armaturą.</t>
  </si>
  <si>
    <t>Remont instalacji elektrycznej.</t>
  </si>
  <si>
    <t>69 d.5</t>
  </si>
  <si>
    <t>KNR-W 4-03 1001-05</t>
  </si>
  <si>
    <t>Ręczne wykucie bruzd dla przewodów wtynkowych w cegle</t>
  </si>
  <si>
    <t>70 d.5</t>
  </si>
  <si>
    <t>KNR-W 4-03 1012-02</t>
  </si>
  <si>
    <t>Zaprawianie bruzd o szerokości do 50 mm</t>
  </si>
  <si>
    <t>71 d.5</t>
  </si>
  <si>
    <t>KNR 4-03 0203-02</t>
  </si>
  <si>
    <t>Wymiana przewodów wtynkowych lub kabelkowych płaskich DYt, YDYt, ADYt, YADYt o łącznym przekroju żył do 7.5 mm2 układanych w tynku bez kucia i zaprawiania bruzd na podłożu innym niż beton</t>
  </si>
  <si>
    <t>72 d.5</t>
  </si>
  <si>
    <t>KNR 4-03 0306-05</t>
  </si>
  <si>
    <t>Wymiana gniazd wtyczkowych do 16 A 2 biegunowe w obudowie uszczelnionej ze stykiem uziemiającym na cegle - podwójne</t>
  </si>
  <si>
    <t>73 d.5</t>
  </si>
  <si>
    <t>KNR 4-03 0603-03</t>
  </si>
  <si>
    <t>Wymiana opraw żarowych bez specjalnych zabezpieczeń ściennych lub sufitowych na cegle lub gruzobetonie wymiana lamp na żródła światła LED</t>
  </si>
  <si>
    <t>74 d.5</t>
  </si>
  <si>
    <t>KNR 4-03 0308-02</t>
  </si>
  <si>
    <t>Wymiana wyłącznika, przełącznika 1-biegunowego lub przycisku na cegle bryzgoszczelne</t>
  </si>
  <si>
    <t>75 d.5</t>
  </si>
  <si>
    <t>KNR 4-03 1202-01</t>
  </si>
  <si>
    <t>Sprawdzenie i pomiar kompletnego 1-fazowego obwodu elektrycznego niskiego napięcia</t>
  </si>
  <si>
    <t>pomiar.</t>
  </si>
  <si>
    <t>Razem dział: Remont instalacji elektrycznej.</t>
  </si>
  <si>
    <t>Remont łazienki lokalu mieszkalnego w Starej Birczy 99A/3 nr. inw. 122/441/3.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</si>
</sst>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  <family val="2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8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center" vertical="center" wrapText="1"/>
    </xf>
    <xf numFmtId="4" fontId="12" fillId="0" borderId="11" xfId="0" applyNumberFormat="1" applyFont="1" applyBorder="1" applyAlignment="1" applyProtection="1">
      <alignment horizontal="right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/>
    <xf numFmtId="0" fontId="13" fillId="2" borderId="4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4" fontId="13" fillId="2" borderId="4" xfId="0" applyNumberFormat="1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14" fillId="0" borderId="4" xfId="0" applyNumberFormat="1" applyFont="1" applyFill="1" applyBorder="1" applyAlignment="1" applyProtection="1">
      <alignment horizontal="right" vertical="center" wrapText="1"/>
    </xf>
    <xf numFmtId="4" fontId="13" fillId="2" borderId="4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right" vertical="center"/>
    </xf>
    <xf numFmtId="4" fontId="13" fillId="3" borderId="4" xfId="0" applyNumberFormat="1" applyFont="1" applyFill="1" applyBorder="1" applyAlignment="1" applyProtection="1">
      <alignment horizontal="right" vertical="center" wrapText="1"/>
    </xf>
    <xf numFmtId="4" fontId="11" fillId="0" borderId="10" xfId="0" applyNumberFormat="1" applyFont="1" applyBorder="1" applyAlignment="1" applyProtection="1">
      <alignment horizontal="center" vertical="center" wrapText="1"/>
    </xf>
    <xf numFmtId="4" fontId="12" fillId="0" borderId="10" xfId="0" applyNumberFormat="1" applyFont="1" applyBorder="1" applyAlignment="1" applyProtection="1">
      <alignment horizontal="center" vertical="center" wrapText="1"/>
      <protection hidden="1"/>
    </xf>
    <xf numFmtId="4" fontId="11" fillId="0" borderId="10" xfId="0" applyNumberFormat="1" applyFont="1" applyBorder="1" applyAlignment="1" applyProtection="1">
      <alignment wrapText="1"/>
    </xf>
    <xf numFmtId="4" fontId="13" fillId="3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33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showZeros="0" tabSelected="1" view="pageBreakPreview" zoomScaleNormal="100" zoomScaleSheetLayoutView="100" workbookViewId="0">
      <selection activeCell="A3" sqref="A3:G3"/>
    </sheetView>
  </sheetViews>
  <sheetFormatPr defaultColWidth="8.85546875" defaultRowHeight="12.75" x14ac:dyDescent="0.25"/>
  <cols>
    <col min="1" max="1" width="6.5703125" style="1" customWidth="1"/>
    <col min="2" max="2" width="10.42578125" style="1" customWidth="1"/>
    <col min="3" max="3" width="46.42578125" style="1" customWidth="1"/>
    <col min="4" max="4" width="10.7109375" style="1" customWidth="1"/>
    <col min="5" max="5" width="10.28515625" style="1" customWidth="1"/>
    <col min="6" max="6" width="12.42578125" style="1" customWidth="1"/>
    <col min="7" max="7" width="11.140625" style="1" customWidth="1"/>
    <col min="8" max="16384" width="8.85546875" style="1"/>
  </cols>
  <sheetData>
    <row r="1" spans="1:7" ht="18" x14ac:dyDescent="0.25">
      <c r="A1" s="49" t="s">
        <v>3</v>
      </c>
      <c r="B1" s="49"/>
      <c r="C1" s="49"/>
      <c r="D1" s="49"/>
      <c r="E1" s="49"/>
      <c r="F1" s="49"/>
      <c r="G1" s="49"/>
    </row>
    <row r="3" spans="1:7" ht="18.399999999999999" customHeight="1" x14ac:dyDescent="0.25">
      <c r="A3" s="50" t="s">
        <v>277</v>
      </c>
      <c r="B3" s="50"/>
      <c r="C3" s="50"/>
      <c r="D3" s="50"/>
      <c r="E3" s="50"/>
      <c r="F3" s="50"/>
      <c r="G3" s="50"/>
    </row>
    <row r="5" spans="1:7" ht="30" customHeight="1" thickBot="1" x14ac:dyDescent="0.3">
      <c r="A5" s="15" t="s">
        <v>4</v>
      </c>
      <c r="B5" s="15" t="s">
        <v>0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40</v>
      </c>
    </row>
    <row r="6" spans="1:7" ht="13.5" thickTop="1" x14ac:dyDescent="0.25">
      <c r="A6" s="16" t="s">
        <v>9</v>
      </c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</row>
    <row r="7" spans="1:7" ht="24.2" customHeight="1" x14ac:dyDescent="0.25">
      <c r="A7" s="32">
        <v>1</v>
      </c>
      <c r="B7" s="32"/>
      <c r="C7" s="33" t="s">
        <v>41</v>
      </c>
      <c r="D7" s="31"/>
      <c r="E7" s="31"/>
      <c r="F7" s="31"/>
      <c r="G7" s="31"/>
    </row>
    <row r="8" spans="1:7" ht="25.5" x14ac:dyDescent="0.25">
      <c r="A8" s="17" t="s">
        <v>36</v>
      </c>
      <c r="B8" s="17" t="s">
        <v>42</v>
      </c>
      <c r="C8" s="18" t="s">
        <v>43</v>
      </c>
      <c r="D8" s="17" t="s">
        <v>34</v>
      </c>
      <c r="E8" s="19">
        <v>19.55</v>
      </c>
      <c r="F8" s="35">
        <v>0</v>
      </c>
      <c r="G8" s="35">
        <f>E8*F8</f>
        <v>0</v>
      </c>
    </row>
    <row r="9" spans="1:7" ht="25.5" x14ac:dyDescent="0.25">
      <c r="A9" s="17" t="s">
        <v>37</v>
      </c>
      <c r="B9" s="17" t="s">
        <v>44</v>
      </c>
      <c r="C9" s="18" t="s">
        <v>45</v>
      </c>
      <c r="D9" s="17" t="s">
        <v>34</v>
      </c>
      <c r="E9" s="19">
        <v>3.95</v>
      </c>
      <c r="F9" s="35">
        <v>0</v>
      </c>
      <c r="G9" s="35">
        <f t="shared" ref="G9:G23" si="0">E9*F9</f>
        <v>0</v>
      </c>
    </row>
    <row r="10" spans="1:7" ht="25.5" x14ac:dyDescent="0.25">
      <c r="A10" s="17" t="s">
        <v>38</v>
      </c>
      <c r="B10" s="17" t="s">
        <v>46</v>
      </c>
      <c r="C10" s="18" t="s">
        <v>47</v>
      </c>
      <c r="D10" s="17" t="s">
        <v>34</v>
      </c>
      <c r="E10" s="19">
        <v>3.95</v>
      </c>
      <c r="F10" s="35">
        <v>0</v>
      </c>
      <c r="G10" s="35">
        <f t="shared" si="0"/>
        <v>0</v>
      </c>
    </row>
    <row r="11" spans="1:7" ht="38.25" x14ac:dyDescent="0.25">
      <c r="A11" s="17" t="s">
        <v>48</v>
      </c>
      <c r="B11" s="17" t="s">
        <v>49</v>
      </c>
      <c r="C11" s="18" t="s">
        <v>50</v>
      </c>
      <c r="D11" s="17" t="s">
        <v>34</v>
      </c>
      <c r="E11" s="19">
        <v>19.55</v>
      </c>
      <c r="F11" s="35">
        <v>0</v>
      </c>
      <c r="G11" s="35">
        <f t="shared" si="0"/>
        <v>0</v>
      </c>
    </row>
    <row r="12" spans="1:7" ht="25.5" x14ac:dyDescent="0.25">
      <c r="A12" s="17" t="s">
        <v>51</v>
      </c>
      <c r="B12" s="17" t="s">
        <v>52</v>
      </c>
      <c r="C12" s="18" t="s">
        <v>53</v>
      </c>
      <c r="D12" s="17" t="s">
        <v>34</v>
      </c>
      <c r="E12" s="19">
        <v>23.5</v>
      </c>
      <c r="F12" s="35">
        <v>0</v>
      </c>
      <c r="G12" s="35">
        <f t="shared" si="0"/>
        <v>0</v>
      </c>
    </row>
    <row r="13" spans="1:7" ht="38.25" x14ac:dyDescent="0.25">
      <c r="A13" s="17" t="s">
        <v>54</v>
      </c>
      <c r="B13" s="17" t="s">
        <v>55</v>
      </c>
      <c r="C13" s="18" t="s">
        <v>56</v>
      </c>
      <c r="D13" s="17" t="s">
        <v>34</v>
      </c>
      <c r="E13" s="19">
        <v>3.95</v>
      </c>
      <c r="F13" s="35">
        <v>0</v>
      </c>
      <c r="G13" s="35">
        <f t="shared" si="0"/>
        <v>0</v>
      </c>
    </row>
    <row r="14" spans="1:7" ht="38.25" x14ac:dyDescent="0.25">
      <c r="A14" s="17" t="s">
        <v>57</v>
      </c>
      <c r="B14" s="17" t="s">
        <v>58</v>
      </c>
      <c r="C14" s="18" t="s">
        <v>59</v>
      </c>
      <c r="D14" s="17" t="s">
        <v>34</v>
      </c>
      <c r="E14" s="19">
        <v>19.55</v>
      </c>
      <c r="F14" s="35">
        <v>0</v>
      </c>
      <c r="G14" s="35">
        <f t="shared" si="0"/>
        <v>0</v>
      </c>
    </row>
    <row r="15" spans="1:7" ht="51" x14ac:dyDescent="0.25">
      <c r="A15" s="17" t="s">
        <v>60</v>
      </c>
      <c r="B15" s="17" t="s">
        <v>61</v>
      </c>
      <c r="C15" s="18" t="s">
        <v>62</v>
      </c>
      <c r="D15" s="17" t="s">
        <v>34</v>
      </c>
      <c r="E15" s="19">
        <v>19.55</v>
      </c>
      <c r="F15" s="35">
        <v>0</v>
      </c>
      <c r="G15" s="35">
        <f t="shared" si="0"/>
        <v>0</v>
      </c>
    </row>
    <row r="16" spans="1:7" ht="38.25" x14ac:dyDescent="0.25">
      <c r="A16" s="17" t="s">
        <v>63</v>
      </c>
      <c r="B16" s="17" t="s">
        <v>64</v>
      </c>
      <c r="C16" s="18" t="s">
        <v>65</v>
      </c>
      <c r="D16" s="17" t="s">
        <v>34</v>
      </c>
      <c r="E16" s="19">
        <v>3.95</v>
      </c>
      <c r="F16" s="35">
        <v>0</v>
      </c>
      <c r="G16" s="35">
        <f t="shared" si="0"/>
        <v>0</v>
      </c>
    </row>
    <row r="17" spans="1:7" ht="63.75" x14ac:dyDescent="0.25">
      <c r="A17" s="17" t="s">
        <v>66</v>
      </c>
      <c r="B17" s="17" t="s">
        <v>67</v>
      </c>
      <c r="C17" s="18" t="s">
        <v>68</v>
      </c>
      <c r="D17" s="17" t="s">
        <v>34</v>
      </c>
      <c r="E17" s="19">
        <v>2.2999999999999998</v>
      </c>
      <c r="F17" s="35">
        <v>0</v>
      </c>
      <c r="G17" s="35">
        <f t="shared" si="0"/>
        <v>0</v>
      </c>
    </row>
    <row r="18" spans="1:7" ht="25.5" x14ac:dyDescent="0.25">
      <c r="A18" s="17" t="s">
        <v>69</v>
      </c>
      <c r="B18" s="17" t="s">
        <v>70</v>
      </c>
      <c r="C18" s="18" t="s">
        <v>71</v>
      </c>
      <c r="D18" s="17" t="s">
        <v>34</v>
      </c>
      <c r="E18" s="19">
        <v>20.66</v>
      </c>
      <c r="F18" s="35">
        <v>0</v>
      </c>
      <c r="G18" s="35">
        <f t="shared" si="0"/>
        <v>0</v>
      </c>
    </row>
    <row r="19" spans="1:7" ht="25.5" x14ac:dyDescent="0.25">
      <c r="A19" s="17" t="s">
        <v>72</v>
      </c>
      <c r="B19" s="17" t="s">
        <v>73</v>
      </c>
      <c r="C19" s="18" t="s">
        <v>74</v>
      </c>
      <c r="D19" s="17" t="s">
        <v>34</v>
      </c>
      <c r="E19" s="19">
        <v>3.95</v>
      </c>
      <c r="F19" s="35">
        <v>0</v>
      </c>
      <c r="G19" s="35">
        <f t="shared" si="0"/>
        <v>0</v>
      </c>
    </row>
    <row r="20" spans="1:7" ht="38.25" x14ac:dyDescent="0.25">
      <c r="A20" s="17" t="s">
        <v>75</v>
      </c>
      <c r="B20" s="17" t="s">
        <v>76</v>
      </c>
      <c r="C20" s="18" t="s">
        <v>77</v>
      </c>
      <c r="D20" s="17" t="s">
        <v>35</v>
      </c>
      <c r="E20" s="19">
        <v>18.88</v>
      </c>
      <c r="F20" s="35">
        <v>0</v>
      </c>
      <c r="G20" s="35">
        <f t="shared" si="0"/>
        <v>0</v>
      </c>
    </row>
    <row r="21" spans="1:7" ht="38.25" x14ac:dyDescent="0.25">
      <c r="A21" s="17" t="s">
        <v>78</v>
      </c>
      <c r="B21" s="17" t="s">
        <v>79</v>
      </c>
      <c r="C21" s="18" t="s">
        <v>80</v>
      </c>
      <c r="D21" s="17" t="s">
        <v>34</v>
      </c>
      <c r="E21" s="19">
        <v>3.95</v>
      </c>
      <c r="F21" s="35">
        <v>0</v>
      </c>
      <c r="G21" s="35">
        <f t="shared" si="0"/>
        <v>0</v>
      </c>
    </row>
    <row r="22" spans="1:7" ht="25.5" x14ac:dyDescent="0.25">
      <c r="A22" s="17" t="s">
        <v>81</v>
      </c>
      <c r="B22" s="17" t="s">
        <v>82</v>
      </c>
      <c r="C22" s="18" t="s">
        <v>83</v>
      </c>
      <c r="D22" s="17" t="s">
        <v>34</v>
      </c>
      <c r="E22" s="19">
        <v>3.95</v>
      </c>
      <c r="F22" s="35">
        <v>0</v>
      </c>
      <c r="G22" s="35">
        <f t="shared" si="0"/>
        <v>0</v>
      </c>
    </row>
    <row r="23" spans="1:7" ht="51" x14ac:dyDescent="0.25">
      <c r="A23" s="17" t="s">
        <v>84</v>
      </c>
      <c r="B23" s="17" t="s">
        <v>85</v>
      </c>
      <c r="C23" s="18" t="s">
        <v>86</v>
      </c>
      <c r="D23" s="17" t="s">
        <v>39</v>
      </c>
      <c r="E23" s="19">
        <v>1</v>
      </c>
      <c r="F23" s="35">
        <v>0</v>
      </c>
      <c r="G23" s="35">
        <f t="shared" si="0"/>
        <v>0</v>
      </c>
    </row>
    <row r="24" spans="1:7" ht="24.95" customHeight="1" x14ac:dyDescent="0.25">
      <c r="A24" s="17"/>
      <c r="B24" s="17"/>
      <c r="C24" s="28" t="s">
        <v>87</v>
      </c>
      <c r="D24" s="29"/>
      <c r="E24" s="30"/>
      <c r="F24" s="36"/>
      <c r="G24" s="36">
        <f>SUM(G8:G23)</f>
        <v>0</v>
      </c>
    </row>
    <row r="25" spans="1:7" ht="24.2" customHeight="1" x14ac:dyDescent="0.25">
      <c r="A25" s="32">
        <v>2</v>
      </c>
      <c r="B25" s="32"/>
      <c r="C25" s="33" t="s">
        <v>88</v>
      </c>
      <c r="D25" s="32"/>
      <c r="E25" s="45"/>
      <c r="F25" s="41"/>
      <c r="G25" s="41"/>
    </row>
    <row r="26" spans="1:7" ht="25.5" x14ac:dyDescent="0.25">
      <c r="A26" s="17" t="s">
        <v>89</v>
      </c>
      <c r="B26" s="17" t="s">
        <v>90</v>
      </c>
      <c r="C26" s="18" t="s">
        <v>91</v>
      </c>
      <c r="D26" s="17" t="s">
        <v>35</v>
      </c>
      <c r="E26" s="19">
        <v>11.24</v>
      </c>
      <c r="F26" s="35">
        <v>0</v>
      </c>
      <c r="G26" s="35">
        <f>E26*F26</f>
        <v>0</v>
      </c>
    </row>
    <row r="27" spans="1:7" ht="25.5" x14ac:dyDescent="0.25">
      <c r="A27" s="17" t="s">
        <v>92</v>
      </c>
      <c r="B27" s="17" t="s">
        <v>93</v>
      </c>
      <c r="C27" s="18" t="s">
        <v>94</v>
      </c>
      <c r="D27" s="17" t="s">
        <v>35</v>
      </c>
      <c r="E27" s="19">
        <v>7.72</v>
      </c>
      <c r="F27" s="35">
        <v>0</v>
      </c>
      <c r="G27" s="35">
        <f t="shared" ref="G27:G40" si="1">E27*F27</f>
        <v>0</v>
      </c>
    </row>
    <row r="28" spans="1:7" ht="25.5" x14ac:dyDescent="0.25">
      <c r="A28" s="17" t="s">
        <v>95</v>
      </c>
      <c r="B28" s="17" t="s">
        <v>96</v>
      </c>
      <c r="C28" s="18" t="s">
        <v>97</v>
      </c>
      <c r="D28" s="17" t="s">
        <v>39</v>
      </c>
      <c r="E28" s="19">
        <v>4</v>
      </c>
      <c r="F28" s="35">
        <v>0</v>
      </c>
      <c r="G28" s="35">
        <f t="shared" si="1"/>
        <v>0</v>
      </c>
    </row>
    <row r="29" spans="1:7" ht="25.5" x14ac:dyDescent="0.25">
      <c r="A29" s="17" t="s">
        <v>98</v>
      </c>
      <c r="B29" s="17" t="s">
        <v>99</v>
      </c>
      <c r="C29" s="18" t="s">
        <v>100</v>
      </c>
      <c r="D29" s="17" t="s">
        <v>39</v>
      </c>
      <c r="E29" s="19">
        <v>2</v>
      </c>
      <c r="F29" s="35">
        <v>0</v>
      </c>
      <c r="G29" s="35">
        <f t="shared" si="1"/>
        <v>0</v>
      </c>
    </row>
    <row r="30" spans="1:7" ht="25.5" x14ac:dyDescent="0.25">
      <c r="A30" s="17" t="s">
        <v>101</v>
      </c>
      <c r="B30" s="17" t="s">
        <v>102</v>
      </c>
      <c r="C30" s="18" t="s">
        <v>103</v>
      </c>
      <c r="D30" s="17" t="s">
        <v>39</v>
      </c>
      <c r="E30" s="19">
        <v>1</v>
      </c>
      <c r="F30" s="35">
        <v>0</v>
      </c>
      <c r="G30" s="35">
        <f t="shared" si="1"/>
        <v>0</v>
      </c>
    </row>
    <row r="31" spans="1:7" ht="25.5" x14ac:dyDescent="0.25">
      <c r="A31" s="17" t="s">
        <v>104</v>
      </c>
      <c r="B31" s="17" t="s">
        <v>105</v>
      </c>
      <c r="C31" s="18" t="s">
        <v>106</v>
      </c>
      <c r="D31" s="17" t="s">
        <v>39</v>
      </c>
      <c r="E31" s="19">
        <v>2</v>
      </c>
      <c r="F31" s="35">
        <v>0</v>
      </c>
      <c r="G31" s="35">
        <f t="shared" si="1"/>
        <v>0</v>
      </c>
    </row>
    <row r="32" spans="1:7" ht="25.5" x14ac:dyDescent="0.25">
      <c r="A32" s="17" t="s">
        <v>107</v>
      </c>
      <c r="B32" s="17" t="s">
        <v>108</v>
      </c>
      <c r="C32" s="18" t="s">
        <v>109</v>
      </c>
      <c r="D32" s="17" t="s">
        <v>35</v>
      </c>
      <c r="E32" s="19">
        <v>9.5</v>
      </c>
      <c r="F32" s="35">
        <v>0</v>
      </c>
      <c r="G32" s="35">
        <f t="shared" si="1"/>
        <v>0</v>
      </c>
    </row>
    <row r="33" spans="1:7" ht="25.5" x14ac:dyDescent="0.25">
      <c r="A33" s="17" t="s">
        <v>110</v>
      </c>
      <c r="B33" s="17" t="s">
        <v>111</v>
      </c>
      <c r="C33" s="18" t="s">
        <v>112</v>
      </c>
      <c r="D33" s="17" t="s">
        <v>35</v>
      </c>
      <c r="E33" s="19">
        <v>3.3</v>
      </c>
      <c r="F33" s="35">
        <v>0</v>
      </c>
      <c r="G33" s="35">
        <f t="shared" si="1"/>
        <v>0</v>
      </c>
    </row>
    <row r="34" spans="1:7" ht="25.5" x14ac:dyDescent="0.25">
      <c r="A34" s="17" t="s">
        <v>113</v>
      </c>
      <c r="B34" s="17" t="s">
        <v>114</v>
      </c>
      <c r="C34" s="18" t="s">
        <v>115</v>
      </c>
      <c r="D34" s="17" t="s">
        <v>39</v>
      </c>
      <c r="E34" s="19">
        <v>6</v>
      </c>
      <c r="F34" s="35">
        <v>0</v>
      </c>
      <c r="G34" s="35">
        <f t="shared" si="1"/>
        <v>0</v>
      </c>
    </row>
    <row r="35" spans="1:7" ht="25.5" x14ac:dyDescent="0.25">
      <c r="A35" s="17" t="s">
        <v>116</v>
      </c>
      <c r="B35" s="17" t="s">
        <v>117</v>
      </c>
      <c r="C35" s="18" t="s">
        <v>118</v>
      </c>
      <c r="D35" s="17" t="s">
        <v>39</v>
      </c>
      <c r="E35" s="19">
        <v>1</v>
      </c>
      <c r="F35" s="35">
        <v>0</v>
      </c>
      <c r="G35" s="35">
        <f t="shared" si="1"/>
        <v>0</v>
      </c>
    </row>
    <row r="36" spans="1:7" ht="25.5" x14ac:dyDescent="0.25">
      <c r="A36" s="17" t="s">
        <v>119</v>
      </c>
      <c r="B36" s="17" t="s">
        <v>120</v>
      </c>
      <c r="C36" s="18" t="s">
        <v>121</v>
      </c>
      <c r="D36" s="17" t="s">
        <v>39</v>
      </c>
      <c r="E36" s="19">
        <v>1</v>
      </c>
      <c r="F36" s="35">
        <v>0</v>
      </c>
      <c r="G36" s="35">
        <f t="shared" si="1"/>
        <v>0</v>
      </c>
    </row>
    <row r="37" spans="1:7" ht="25.5" x14ac:dyDescent="0.25">
      <c r="A37" s="17" t="s">
        <v>122</v>
      </c>
      <c r="B37" s="17" t="s">
        <v>123</v>
      </c>
      <c r="C37" s="18" t="s">
        <v>124</v>
      </c>
      <c r="D37" s="17" t="s">
        <v>125</v>
      </c>
      <c r="E37" s="19">
        <v>1</v>
      </c>
      <c r="F37" s="35">
        <v>0</v>
      </c>
      <c r="G37" s="35">
        <f t="shared" si="1"/>
        <v>0</v>
      </c>
    </row>
    <row r="38" spans="1:7" ht="25.5" x14ac:dyDescent="0.25">
      <c r="A38" s="17" t="s">
        <v>126</v>
      </c>
      <c r="B38" s="17" t="s">
        <v>127</v>
      </c>
      <c r="C38" s="18" t="s">
        <v>128</v>
      </c>
      <c r="D38" s="17" t="s">
        <v>125</v>
      </c>
      <c r="E38" s="19">
        <v>1</v>
      </c>
      <c r="F38" s="35">
        <v>0</v>
      </c>
      <c r="G38" s="35">
        <f t="shared" si="1"/>
        <v>0</v>
      </c>
    </row>
    <row r="39" spans="1:7" ht="25.5" x14ac:dyDescent="0.25">
      <c r="A39" s="17" t="s">
        <v>129</v>
      </c>
      <c r="B39" s="17" t="s">
        <v>130</v>
      </c>
      <c r="C39" s="18" t="s">
        <v>131</v>
      </c>
      <c r="D39" s="17" t="s">
        <v>125</v>
      </c>
      <c r="E39" s="19">
        <v>1</v>
      </c>
      <c r="F39" s="35">
        <v>0</v>
      </c>
      <c r="G39" s="35">
        <f t="shared" si="1"/>
        <v>0</v>
      </c>
    </row>
    <row r="40" spans="1:7" ht="25.5" x14ac:dyDescent="0.25">
      <c r="A40" s="17" t="s">
        <v>132</v>
      </c>
      <c r="B40" s="17" t="s">
        <v>133</v>
      </c>
      <c r="C40" s="18" t="s">
        <v>134</v>
      </c>
      <c r="D40" s="17" t="s">
        <v>125</v>
      </c>
      <c r="E40" s="19">
        <v>1</v>
      </c>
      <c r="F40" s="35">
        <v>0</v>
      </c>
      <c r="G40" s="35">
        <f t="shared" si="1"/>
        <v>0</v>
      </c>
    </row>
    <row r="41" spans="1:7" ht="25.5" x14ac:dyDescent="0.25">
      <c r="A41" s="17"/>
      <c r="B41" s="17"/>
      <c r="C41" s="28" t="s">
        <v>135</v>
      </c>
      <c r="D41" s="29"/>
      <c r="E41" s="30"/>
      <c r="F41" s="36"/>
      <c r="G41" s="36">
        <f>SUM(G26:G40)</f>
        <v>0</v>
      </c>
    </row>
    <row r="42" spans="1:7" ht="22.35" customHeight="1" x14ac:dyDescent="0.25">
      <c r="A42" s="32">
        <v>3</v>
      </c>
      <c r="B42" s="32"/>
      <c r="C42" s="33" t="s">
        <v>136</v>
      </c>
      <c r="D42" s="32"/>
      <c r="E42" s="45"/>
      <c r="F42" s="41"/>
      <c r="G42" s="41"/>
    </row>
    <row r="43" spans="1:7" ht="25.5" x14ac:dyDescent="0.25">
      <c r="A43" s="17" t="s">
        <v>137</v>
      </c>
      <c r="B43" s="17" t="s">
        <v>138</v>
      </c>
      <c r="C43" s="18" t="s">
        <v>139</v>
      </c>
      <c r="D43" s="17" t="s">
        <v>35</v>
      </c>
      <c r="E43" s="19">
        <v>12.34</v>
      </c>
      <c r="F43" s="35">
        <v>0</v>
      </c>
      <c r="G43" s="35">
        <f>E43*F43</f>
        <v>0</v>
      </c>
    </row>
    <row r="44" spans="1:7" ht="25.5" x14ac:dyDescent="0.25">
      <c r="A44" s="17" t="s">
        <v>140</v>
      </c>
      <c r="B44" s="17" t="s">
        <v>141</v>
      </c>
      <c r="C44" s="18" t="s">
        <v>142</v>
      </c>
      <c r="D44" s="17" t="s">
        <v>35</v>
      </c>
      <c r="E44" s="19">
        <v>4.04</v>
      </c>
      <c r="F44" s="35">
        <v>0</v>
      </c>
      <c r="G44" s="35">
        <f t="shared" ref="G44:G68" si="2">E44*F44</f>
        <v>0</v>
      </c>
    </row>
    <row r="45" spans="1:7" ht="25.5" x14ac:dyDescent="0.25">
      <c r="A45" s="17" t="s">
        <v>143</v>
      </c>
      <c r="B45" s="17" t="s">
        <v>144</v>
      </c>
      <c r="C45" s="18" t="s">
        <v>145</v>
      </c>
      <c r="D45" s="17" t="s">
        <v>35</v>
      </c>
      <c r="E45" s="19">
        <v>2.5</v>
      </c>
      <c r="F45" s="35">
        <v>0</v>
      </c>
      <c r="G45" s="35">
        <f t="shared" si="2"/>
        <v>0</v>
      </c>
    </row>
    <row r="46" spans="1:7" ht="25.5" x14ac:dyDescent="0.25">
      <c r="A46" s="17" t="s">
        <v>146</v>
      </c>
      <c r="B46" s="17" t="s">
        <v>147</v>
      </c>
      <c r="C46" s="18" t="s">
        <v>148</v>
      </c>
      <c r="D46" s="17" t="s">
        <v>35</v>
      </c>
      <c r="E46" s="19">
        <v>12.34</v>
      </c>
      <c r="F46" s="35">
        <v>0</v>
      </c>
      <c r="G46" s="35">
        <f t="shared" si="2"/>
        <v>0</v>
      </c>
    </row>
    <row r="47" spans="1:7" ht="25.5" x14ac:dyDescent="0.25">
      <c r="A47" s="17" t="s">
        <v>149</v>
      </c>
      <c r="B47" s="17" t="s">
        <v>150</v>
      </c>
      <c r="C47" s="18" t="s">
        <v>151</v>
      </c>
      <c r="D47" s="17" t="s">
        <v>35</v>
      </c>
      <c r="E47" s="19">
        <v>4.04</v>
      </c>
      <c r="F47" s="35">
        <v>0</v>
      </c>
      <c r="G47" s="35">
        <f t="shared" si="2"/>
        <v>0</v>
      </c>
    </row>
    <row r="48" spans="1:7" ht="25.5" x14ac:dyDescent="0.25">
      <c r="A48" s="17" t="s">
        <v>152</v>
      </c>
      <c r="B48" s="17" t="s">
        <v>153</v>
      </c>
      <c r="C48" s="18" t="s">
        <v>154</v>
      </c>
      <c r="D48" s="17" t="s">
        <v>35</v>
      </c>
      <c r="E48" s="19">
        <v>2.5</v>
      </c>
      <c r="F48" s="35">
        <v>0</v>
      </c>
      <c r="G48" s="35">
        <f t="shared" si="2"/>
        <v>0</v>
      </c>
    </row>
    <row r="49" spans="1:7" ht="25.5" x14ac:dyDescent="0.25">
      <c r="A49" s="17" t="s">
        <v>155</v>
      </c>
      <c r="B49" s="17" t="s">
        <v>156</v>
      </c>
      <c r="C49" s="18" t="s">
        <v>157</v>
      </c>
      <c r="D49" s="17" t="s">
        <v>35</v>
      </c>
      <c r="E49" s="19">
        <v>9.5</v>
      </c>
      <c r="F49" s="35">
        <v>0</v>
      </c>
      <c r="G49" s="35">
        <f t="shared" si="2"/>
        <v>0</v>
      </c>
    </row>
    <row r="50" spans="1:7" ht="25.5" x14ac:dyDescent="0.25">
      <c r="A50" s="17" t="s">
        <v>158</v>
      </c>
      <c r="B50" s="17" t="s">
        <v>159</v>
      </c>
      <c r="C50" s="18" t="s">
        <v>160</v>
      </c>
      <c r="D50" s="17" t="s">
        <v>35</v>
      </c>
      <c r="E50" s="19">
        <v>3.3</v>
      </c>
      <c r="F50" s="35">
        <v>0</v>
      </c>
      <c r="G50" s="35">
        <f t="shared" si="2"/>
        <v>0</v>
      </c>
    </row>
    <row r="51" spans="1:7" ht="25.5" x14ac:dyDescent="0.25">
      <c r="A51" s="17" t="s">
        <v>161</v>
      </c>
      <c r="B51" s="17" t="s">
        <v>162</v>
      </c>
      <c r="C51" s="18" t="s">
        <v>163</v>
      </c>
      <c r="D51" s="17" t="s">
        <v>164</v>
      </c>
      <c r="E51" s="19">
        <v>5</v>
      </c>
      <c r="F51" s="35">
        <v>0</v>
      </c>
      <c r="G51" s="35">
        <f t="shared" si="2"/>
        <v>0</v>
      </c>
    </row>
    <row r="52" spans="1:7" ht="25.5" x14ac:dyDescent="0.25">
      <c r="A52" s="17" t="s">
        <v>165</v>
      </c>
      <c r="B52" s="17" t="s">
        <v>166</v>
      </c>
      <c r="C52" s="18" t="s">
        <v>167</v>
      </c>
      <c r="D52" s="17" t="s">
        <v>164</v>
      </c>
      <c r="E52" s="19">
        <v>1</v>
      </c>
      <c r="F52" s="35">
        <v>0</v>
      </c>
      <c r="G52" s="35">
        <f t="shared" si="2"/>
        <v>0</v>
      </c>
    </row>
    <row r="53" spans="1:7" ht="25.5" x14ac:dyDescent="0.25">
      <c r="A53" s="17" t="s">
        <v>168</v>
      </c>
      <c r="B53" s="17" t="s">
        <v>169</v>
      </c>
      <c r="C53" s="18" t="s">
        <v>170</v>
      </c>
      <c r="D53" s="17" t="s">
        <v>39</v>
      </c>
      <c r="E53" s="19">
        <v>1</v>
      </c>
      <c r="F53" s="35">
        <v>0</v>
      </c>
      <c r="G53" s="35">
        <f t="shared" si="2"/>
        <v>0</v>
      </c>
    </row>
    <row r="54" spans="1:7" ht="25.5" x14ac:dyDescent="0.25">
      <c r="A54" s="17" t="s">
        <v>171</v>
      </c>
      <c r="B54" s="17" t="s">
        <v>172</v>
      </c>
      <c r="C54" s="18" t="s">
        <v>173</v>
      </c>
      <c r="D54" s="17" t="s">
        <v>39</v>
      </c>
      <c r="E54" s="19">
        <v>8</v>
      </c>
      <c r="F54" s="35">
        <v>0</v>
      </c>
      <c r="G54" s="35">
        <f t="shared" si="2"/>
        <v>0</v>
      </c>
    </row>
    <row r="55" spans="1:7" ht="38.25" x14ac:dyDescent="0.25">
      <c r="A55" s="17" t="s">
        <v>174</v>
      </c>
      <c r="B55" s="17" t="s">
        <v>175</v>
      </c>
      <c r="C55" s="18" t="s">
        <v>176</v>
      </c>
      <c r="D55" s="17" t="s">
        <v>39</v>
      </c>
      <c r="E55" s="19">
        <v>1</v>
      </c>
      <c r="F55" s="35">
        <v>0</v>
      </c>
      <c r="G55" s="35">
        <f t="shared" si="2"/>
        <v>0</v>
      </c>
    </row>
    <row r="56" spans="1:7" ht="38.25" x14ac:dyDescent="0.25">
      <c r="A56" s="17" t="s">
        <v>177</v>
      </c>
      <c r="B56" s="17" t="s">
        <v>178</v>
      </c>
      <c r="C56" s="18" t="s">
        <v>179</v>
      </c>
      <c r="D56" s="17" t="s">
        <v>39</v>
      </c>
      <c r="E56" s="19">
        <v>1</v>
      </c>
      <c r="F56" s="35">
        <v>0</v>
      </c>
      <c r="G56" s="35">
        <f t="shared" si="2"/>
        <v>0</v>
      </c>
    </row>
    <row r="57" spans="1:7" ht="38.25" x14ac:dyDescent="0.25">
      <c r="A57" s="17" t="s">
        <v>180</v>
      </c>
      <c r="B57" s="17" t="s">
        <v>181</v>
      </c>
      <c r="C57" s="18" t="s">
        <v>182</v>
      </c>
      <c r="D57" s="17" t="s">
        <v>39</v>
      </c>
      <c r="E57" s="19">
        <v>2</v>
      </c>
      <c r="F57" s="35">
        <v>0</v>
      </c>
      <c r="G57" s="35">
        <f t="shared" si="2"/>
        <v>0</v>
      </c>
    </row>
    <row r="58" spans="1:7" ht="38.25" x14ac:dyDescent="0.25">
      <c r="A58" s="17" t="s">
        <v>183</v>
      </c>
      <c r="B58" s="17" t="s">
        <v>184</v>
      </c>
      <c r="C58" s="18" t="s">
        <v>185</v>
      </c>
      <c r="D58" s="17" t="s">
        <v>39</v>
      </c>
      <c r="E58" s="19">
        <v>2</v>
      </c>
      <c r="F58" s="35">
        <v>0</v>
      </c>
      <c r="G58" s="35">
        <f t="shared" si="2"/>
        <v>0</v>
      </c>
    </row>
    <row r="59" spans="1:7" ht="25.5" x14ac:dyDescent="0.25">
      <c r="A59" s="17" t="s">
        <v>186</v>
      </c>
      <c r="B59" s="17" t="s">
        <v>187</v>
      </c>
      <c r="C59" s="18" t="s">
        <v>188</v>
      </c>
      <c r="D59" s="17" t="s">
        <v>39</v>
      </c>
      <c r="E59" s="19">
        <v>4</v>
      </c>
      <c r="F59" s="35">
        <v>0</v>
      </c>
      <c r="G59" s="35">
        <f t="shared" si="2"/>
        <v>0</v>
      </c>
    </row>
    <row r="60" spans="1:7" ht="25.5" x14ac:dyDescent="0.25">
      <c r="A60" s="17" t="s">
        <v>189</v>
      </c>
      <c r="B60" s="17" t="s">
        <v>190</v>
      </c>
      <c r="C60" s="18" t="s">
        <v>191</v>
      </c>
      <c r="D60" s="17" t="s">
        <v>39</v>
      </c>
      <c r="E60" s="19">
        <v>2</v>
      </c>
      <c r="F60" s="35">
        <v>0</v>
      </c>
      <c r="G60" s="35">
        <f t="shared" si="2"/>
        <v>0</v>
      </c>
    </row>
    <row r="61" spans="1:7" ht="25.5" x14ac:dyDescent="0.25">
      <c r="A61" s="17" t="s">
        <v>192</v>
      </c>
      <c r="B61" s="17" t="s">
        <v>193</v>
      </c>
      <c r="C61" s="18" t="s">
        <v>194</v>
      </c>
      <c r="D61" s="17" t="s">
        <v>39</v>
      </c>
      <c r="E61" s="19">
        <v>1</v>
      </c>
      <c r="F61" s="35">
        <v>0</v>
      </c>
      <c r="G61" s="35">
        <f t="shared" si="2"/>
        <v>0</v>
      </c>
    </row>
    <row r="62" spans="1:7" ht="25.5" x14ac:dyDescent="0.25">
      <c r="A62" s="17" t="s">
        <v>195</v>
      </c>
      <c r="B62" s="17" t="s">
        <v>196</v>
      </c>
      <c r="C62" s="18" t="s">
        <v>197</v>
      </c>
      <c r="D62" s="17" t="s">
        <v>39</v>
      </c>
      <c r="E62" s="19">
        <v>1</v>
      </c>
      <c r="F62" s="35">
        <v>0</v>
      </c>
      <c r="G62" s="35">
        <f t="shared" si="2"/>
        <v>0</v>
      </c>
    </row>
    <row r="63" spans="1:7" ht="38.25" x14ac:dyDescent="0.25">
      <c r="A63" s="17" t="s">
        <v>198</v>
      </c>
      <c r="B63" s="17" t="s">
        <v>199</v>
      </c>
      <c r="C63" s="18" t="s">
        <v>200</v>
      </c>
      <c r="D63" s="17" t="s">
        <v>39</v>
      </c>
      <c r="E63" s="19">
        <v>1</v>
      </c>
      <c r="F63" s="35">
        <v>0</v>
      </c>
      <c r="G63" s="35">
        <f t="shared" si="2"/>
        <v>0</v>
      </c>
    </row>
    <row r="64" spans="1:7" ht="38.25" x14ac:dyDescent="0.25">
      <c r="A64" s="17" t="s">
        <v>201</v>
      </c>
      <c r="B64" s="17" t="s">
        <v>202</v>
      </c>
      <c r="C64" s="18" t="s">
        <v>203</v>
      </c>
      <c r="D64" s="17" t="s">
        <v>125</v>
      </c>
      <c r="E64" s="19">
        <v>1</v>
      </c>
      <c r="F64" s="35">
        <v>0</v>
      </c>
      <c r="G64" s="35">
        <f t="shared" si="2"/>
        <v>0</v>
      </c>
    </row>
    <row r="65" spans="1:7" ht="38.25" x14ac:dyDescent="0.25">
      <c r="A65" s="17" t="s">
        <v>204</v>
      </c>
      <c r="B65" s="17" t="s">
        <v>205</v>
      </c>
      <c r="C65" s="18" t="s">
        <v>206</v>
      </c>
      <c r="D65" s="17" t="s">
        <v>125</v>
      </c>
      <c r="E65" s="19">
        <v>1</v>
      </c>
      <c r="F65" s="35">
        <v>0</v>
      </c>
      <c r="G65" s="35">
        <f t="shared" si="2"/>
        <v>0</v>
      </c>
    </row>
    <row r="66" spans="1:7" ht="38.25" x14ac:dyDescent="0.25">
      <c r="A66" s="17" t="s">
        <v>207</v>
      </c>
      <c r="B66" s="17" t="s">
        <v>208</v>
      </c>
      <c r="C66" s="18" t="s">
        <v>209</v>
      </c>
      <c r="D66" s="17" t="s">
        <v>125</v>
      </c>
      <c r="E66" s="19">
        <v>1</v>
      </c>
      <c r="F66" s="35">
        <v>0</v>
      </c>
      <c r="G66" s="35">
        <f t="shared" si="2"/>
        <v>0</v>
      </c>
    </row>
    <row r="67" spans="1:7" ht="25.5" x14ac:dyDescent="0.25">
      <c r="A67" s="17" t="s">
        <v>210</v>
      </c>
      <c r="B67" s="17" t="s">
        <v>211</v>
      </c>
      <c r="C67" s="18" t="s">
        <v>212</v>
      </c>
      <c r="D67" s="17" t="s">
        <v>125</v>
      </c>
      <c r="E67" s="19">
        <v>1</v>
      </c>
      <c r="F67" s="35">
        <v>0</v>
      </c>
      <c r="G67" s="35">
        <f t="shared" si="2"/>
        <v>0</v>
      </c>
    </row>
    <row r="68" spans="1:7" ht="25.5" x14ac:dyDescent="0.25">
      <c r="A68" s="17" t="s">
        <v>213</v>
      </c>
      <c r="B68" s="17" t="s">
        <v>214</v>
      </c>
      <c r="C68" s="18" t="s">
        <v>215</v>
      </c>
      <c r="D68" s="17" t="s">
        <v>39</v>
      </c>
      <c r="E68" s="19">
        <v>1</v>
      </c>
      <c r="F68" s="35">
        <v>0</v>
      </c>
      <c r="G68" s="35">
        <f t="shared" si="2"/>
        <v>0</v>
      </c>
    </row>
    <row r="69" spans="1:7" ht="25.5" x14ac:dyDescent="0.25">
      <c r="A69" s="17"/>
      <c r="B69" s="17"/>
      <c r="C69" s="28" t="s">
        <v>216</v>
      </c>
      <c r="D69" s="29"/>
      <c r="E69" s="30"/>
      <c r="F69" s="36"/>
      <c r="G69" s="36">
        <f>SUM(G43:G68)</f>
        <v>0</v>
      </c>
    </row>
    <row r="70" spans="1:7" ht="22.9" customHeight="1" x14ac:dyDescent="0.25">
      <c r="A70" s="32">
        <v>4</v>
      </c>
      <c r="B70" s="32"/>
      <c r="C70" s="33" t="s">
        <v>217</v>
      </c>
      <c r="D70" s="32"/>
      <c r="E70" s="45"/>
      <c r="F70" s="41"/>
      <c r="G70" s="41"/>
    </row>
    <row r="71" spans="1:7" ht="25.5" x14ac:dyDescent="0.25">
      <c r="A71" s="17" t="s">
        <v>218</v>
      </c>
      <c r="B71" s="17" t="s">
        <v>219</v>
      </c>
      <c r="C71" s="18" t="s">
        <v>220</v>
      </c>
      <c r="D71" s="17" t="s">
        <v>39</v>
      </c>
      <c r="E71" s="19">
        <v>1</v>
      </c>
      <c r="F71" s="35">
        <v>0</v>
      </c>
      <c r="G71" s="35">
        <f>E71*F71</f>
        <v>0</v>
      </c>
    </row>
    <row r="72" spans="1:7" ht="25.5" x14ac:dyDescent="0.25">
      <c r="A72" s="17" t="s">
        <v>221</v>
      </c>
      <c r="B72" s="17" t="s">
        <v>222</v>
      </c>
      <c r="C72" s="18" t="s">
        <v>223</v>
      </c>
      <c r="D72" s="17" t="s">
        <v>35</v>
      </c>
      <c r="E72" s="19">
        <v>20</v>
      </c>
      <c r="F72" s="35">
        <v>0</v>
      </c>
      <c r="G72" s="35">
        <f t="shared" ref="G72:G81" si="3">E72*F72</f>
        <v>0</v>
      </c>
    </row>
    <row r="73" spans="1:7" ht="38.25" x14ac:dyDescent="0.25">
      <c r="A73" s="17" t="s">
        <v>224</v>
      </c>
      <c r="B73" s="17" t="s">
        <v>225</v>
      </c>
      <c r="C73" s="18" t="s">
        <v>226</v>
      </c>
      <c r="D73" s="17" t="s">
        <v>35</v>
      </c>
      <c r="E73" s="19">
        <v>25</v>
      </c>
      <c r="F73" s="35">
        <v>0</v>
      </c>
      <c r="G73" s="35">
        <f t="shared" si="3"/>
        <v>0</v>
      </c>
    </row>
    <row r="74" spans="1:7" ht="38.25" x14ac:dyDescent="0.25">
      <c r="A74" s="17" t="s">
        <v>227</v>
      </c>
      <c r="B74" s="17" t="s">
        <v>228</v>
      </c>
      <c r="C74" s="18" t="s">
        <v>229</v>
      </c>
      <c r="D74" s="17" t="s">
        <v>39</v>
      </c>
      <c r="E74" s="19">
        <v>2</v>
      </c>
      <c r="F74" s="35">
        <v>0</v>
      </c>
      <c r="G74" s="35">
        <f t="shared" si="3"/>
        <v>0</v>
      </c>
    </row>
    <row r="75" spans="1:7" ht="38.25" x14ac:dyDescent="0.25">
      <c r="A75" s="17" t="s">
        <v>230</v>
      </c>
      <c r="B75" s="17" t="s">
        <v>231</v>
      </c>
      <c r="C75" s="18" t="s">
        <v>232</v>
      </c>
      <c r="D75" s="17" t="s">
        <v>39</v>
      </c>
      <c r="E75" s="19">
        <v>1</v>
      </c>
      <c r="F75" s="35">
        <v>0</v>
      </c>
      <c r="G75" s="35">
        <f t="shared" si="3"/>
        <v>0</v>
      </c>
    </row>
    <row r="76" spans="1:7" ht="38.25" x14ac:dyDescent="0.25">
      <c r="A76" s="17" t="s">
        <v>233</v>
      </c>
      <c r="B76" s="17" t="s">
        <v>234</v>
      </c>
      <c r="C76" s="18" t="s">
        <v>235</v>
      </c>
      <c r="D76" s="17" t="s">
        <v>39</v>
      </c>
      <c r="E76" s="19">
        <v>4</v>
      </c>
      <c r="F76" s="35">
        <v>0</v>
      </c>
      <c r="G76" s="35">
        <f t="shared" si="3"/>
        <v>0</v>
      </c>
    </row>
    <row r="77" spans="1:7" ht="38.25" x14ac:dyDescent="0.25">
      <c r="A77" s="17" t="s">
        <v>236</v>
      </c>
      <c r="B77" s="17" t="s">
        <v>237</v>
      </c>
      <c r="C77" s="18" t="s">
        <v>238</v>
      </c>
      <c r="D77" s="17" t="s">
        <v>39</v>
      </c>
      <c r="E77" s="19">
        <v>1</v>
      </c>
      <c r="F77" s="35">
        <v>0</v>
      </c>
      <c r="G77" s="35">
        <f t="shared" si="3"/>
        <v>0</v>
      </c>
    </row>
    <row r="78" spans="1:7" ht="38.25" x14ac:dyDescent="0.25">
      <c r="A78" s="17" t="s">
        <v>239</v>
      </c>
      <c r="B78" s="17" t="s">
        <v>240</v>
      </c>
      <c r="C78" s="18" t="s">
        <v>241</v>
      </c>
      <c r="D78" s="17" t="s">
        <v>125</v>
      </c>
      <c r="E78" s="19">
        <v>1</v>
      </c>
      <c r="F78" s="35">
        <v>0</v>
      </c>
      <c r="G78" s="35">
        <f t="shared" si="3"/>
        <v>0</v>
      </c>
    </row>
    <row r="79" spans="1:7" ht="25.5" x14ac:dyDescent="0.25">
      <c r="A79" s="17" t="s">
        <v>242</v>
      </c>
      <c r="B79" s="17" t="s">
        <v>243</v>
      </c>
      <c r="C79" s="18" t="s">
        <v>244</v>
      </c>
      <c r="D79" s="17" t="s">
        <v>39</v>
      </c>
      <c r="E79" s="19">
        <v>1</v>
      </c>
      <c r="F79" s="35">
        <v>0</v>
      </c>
      <c r="G79" s="35">
        <f t="shared" si="3"/>
        <v>0</v>
      </c>
    </row>
    <row r="80" spans="1:7" ht="38.25" x14ac:dyDescent="0.25">
      <c r="A80" s="17" t="s">
        <v>245</v>
      </c>
      <c r="B80" s="17" t="s">
        <v>246</v>
      </c>
      <c r="C80" s="18" t="s">
        <v>247</v>
      </c>
      <c r="D80" s="17" t="s">
        <v>248</v>
      </c>
      <c r="E80" s="19">
        <v>1</v>
      </c>
      <c r="F80" s="35">
        <v>0</v>
      </c>
      <c r="G80" s="35">
        <f t="shared" si="3"/>
        <v>0</v>
      </c>
    </row>
    <row r="81" spans="1:7" ht="38.25" x14ac:dyDescent="0.25">
      <c r="A81" s="17" t="s">
        <v>249</v>
      </c>
      <c r="B81" s="17" t="s">
        <v>250</v>
      </c>
      <c r="C81" s="18" t="s">
        <v>251</v>
      </c>
      <c r="D81" s="17" t="s">
        <v>248</v>
      </c>
      <c r="E81" s="19">
        <v>1</v>
      </c>
      <c r="F81" s="35">
        <v>0</v>
      </c>
      <c r="G81" s="35">
        <f t="shared" si="3"/>
        <v>0</v>
      </c>
    </row>
    <row r="82" spans="1:7" ht="25.5" x14ac:dyDescent="0.25">
      <c r="A82" s="17"/>
      <c r="B82" s="17"/>
      <c r="C82" s="28" t="s">
        <v>252</v>
      </c>
      <c r="D82" s="29"/>
      <c r="E82" s="30"/>
      <c r="F82" s="36"/>
      <c r="G82" s="36">
        <f>SUM(G71:G81)</f>
        <v>0</v>
      </c>
    </row>
    <row r="83" spans="1:7" ht="24.95" customHeight="1" x14ac:dyDescent="0.25">
      <c r="A83" s="32">
        <v>5</v>
      </c>
      <c r="B83" s="32"/>
      <c r="C83" s="33" t="s">
        <v>253</v>
      </c>
      <c r="D83" s="32"/>
      <c r="E83" s="45"/>
      <c r="F83" s="41"/>
      <c r="G83" s="41"/>
    </row>
    <row r="84" spans="1:7" ht="25.5" x14ac:dyDescent="0.25">
      <c r="A84" s="17" t="s">
        <v>254</v>
      </c>
      <c r="B84" s="17" t="s">
        <v>255</v>
      </c>
      <c r="C84" s="18" t="s">
        <v>256</v>
      </c>
      <c r="D84" s="17" t="s">
        <v>35</v>
      </c>
      <c r="E84" s="19">
        <v>35</v>
      </c>
      <c r="F84" s="35">
        <v>0</v>
      </c>
      <c r="G84" s="35">
        <f>E84*F84</f>
        <v>0</v>
      </c>
    </row>
    <row r="85" spans="1:7" ht="25.5" x14ac:dyDescent="0.25">
      <c r="A85" s="20" t="s">
        <v>257</v>
      </c>
      <c r="B85" s="21" t="s">
        <v>258</v>
      </c>
      <c r="C85" s="34" t="s">
        <v>259</v>
      </c>
      <c r="D85" s="22" t="s">
        <v>35</v>
      </c>
      <c r="E85" s="23">
        <v>35</v>
      </c>
      <c r="F85" s="24">
        <v>0</v>
      </c>
      <c r="G85" s="35">
        <f t="shared" ref="G85:G90" si="4">E85*F85</f>
        <v>0</v>
      </c>
    </row>
    <row r="86" spans="1:7" ht="51" x14ac:dyDescent="0.25">
      <c r="A86" s="20" t="s">
        <v>260</v>
      </c>
      <c r="B86" s="21" t="s">
        <v>261</v>
      </c>
      <c r="C86" s="34" t="s">
        <v>262</v>
      </c>
      <c r="D86" s="22" t="s">
        <v>35</v>
      </c>
      <c r="E86" s="23">
        <v>35</v>
      </c>
      <c r="F86" s="24">
        <v>0</v>
      </c>
      <c r="G86" s="35">
        <f t="shared" si="4"/>
        <v>0</v>
      </c>
    </row>
    <row r="87" spans="1:7" ht="38.25" x14ac:dyDescent="0.25">
      <c r="A87" s="20" t="s">
        <v>263</v>
      </c>
      <c r="B87" s="21" t="s">
        <v>264</v>
      </c>
      <c r="C87" s="34" t="s">
        <v>265</v>
      </c>
      <c r="D87" s="22" t="s">
        <v>39</v>
      </c>
      <c r="E87" s="23">
        <v>4</v>
      </c>
      <c r="F87" s="24">
        <v>0</v>
      </c>
      <c r="G87" s="35">
        <f t="shared" si="4"/>
        <v>0</v>
      </c>
    </row>
    <row r="88" spans="1:7" ht="38.25" x14ac:dyDescent="0.25">
      <c r="A88" s="20" t="s">
        <v>266</v>
      </c>
      <c r="B88" s="21" t="s">
        <v>267</v>
      </c>
      <c r="C88" s="34" t="s">
        <v>268</v>
      </c>
      <c r="D88" s="22" t="s">
        <v>39</v>
      </c>
      <c r="E88" s="23">
        <v>3</v>
      </c>
      <c r="F88" s="24">
        <v>0</v>
      </c>
      <c r="G88" s="35">
        <f t="shared" si="4"/>
        <v>0</v>
      </c>
    </row>
    <row r="89" spans="1:7" ht="25.5" x14ac:dyDescent="0.25">
      <c r="A89" s="20" t="s">
        <v>269</v>
      </c>
      <c r="B89" s="21" t="s">
        <v>270</v>
      </c>
      <c r="C89" s="34" t="s">
        <v>271</v>
      </c>
      <c r="D89" s="22" t="s">
        <v>39</v>
      </c>
      <c r="E89" s="23">
        <v>3</v>
      </c>
      <c r="F89" s="24">
        <v>0</v>
      </c>
      <c r="G89" s="35">
        <f t="shared" si="4"/>
        <v>0</v>
      </c>
    </row>
    <row r="90" spans="1:7" ht="25.5" x14ac:dyDescent="0.25">
      <c r="A90" s="20" t="s">
        <v>272</v>
      </c>
      <c r="B90" s="21" t="s">
        <v>273</v>
      </c>
      <c r="C90" s="34" t="s">
        <v>274</v>
      </c>
      <c r="D90" s="22" t="s">
        <v>275</v>
      </c>
      <c r="E90" s="23">
        <v>2</v>
      </c>
      <c r="F90" s="24">
        <v>0</v>
      </c>
      <c r="G90" s="35">
        <f t="shared" si="4"/>
        <v>0</v>
      </c>
    </row>
    <row r="91" spans="1:7" ht="24.95" customHeight="1" thickBot="1" x14ac:dyDescent="0.3">
      <c r="A91" s="20"/>
      <c r="B91" s="21"/>
      <c r="C91" s="37" t="s">
        <v>276</v>
      </c>
      <c r="D91" s="38"/>
      <c r="E91" s="39"/>
      <c r="F91" s="40"/>
      <c r="G91" s="40">
        <f>SUM(G84:G90)</f>
        <v>0</v>
      </c>
    </row>
    <row r="92" spans="1:7" ht="23.65" customHeight="1" thickTop="1" thickBot="1" x14ac:dyDescent="0.3">
      <c r="A92" s="25" t="s">
        <v>2</v>
      </c>
      <c r="B92" s="26" t="s">
        <v>2</v>
      </c>
      <c r="C92" s="10" t="s">
        <v>16</v>
      </c>
      <c r="D92" s="11"/>
      <c r="E92" s="11"/>
      <c r="F92" s="42"/>
      <c r="G92" s="12">
        <f>G24+G41+G69+G82+G91</f>
        <v>0</v>
      </c>
    </row>
    <row r="93" spans="1:7" ht="21.6" customHeight="1" thickTop="1" thickBot="1" x14ac:dyDescent="0.3">
      <c r="A93" s="27"/>
      <c r="B93" s="27"/>
      <c r="C93" s="10" t="s">
        <v>17</v>
      </c>
      <c r="D93" s="13" t="s">
        <v>1</v>
      </c>
      <c r="E93" s="13" t="s">
        <v>18</v>
      </c>
      <c r="F93" s="43">
        <v>23</v>
      </c>
      <c r="G93" s="12">
        <f>G92*23%</f>
        <v>0</v>
      </c>
    </row>
    <row r="94" spans="1:7" ht="24.95" customHeight="1" thickTop="1" thickBot="1" x14ac:dyDescent="0.3">
      <c r="A94" s="27"/>
      <c r="B94" s="27"/>
      <c r="C94" s="10" t="s">
        <v>19</v>
      </c>
      <c r="D94" s="14"/>
      <c r="E94" s="14"/>
      <c r="F94" s="44"/>
      <c r="G94" s="12">
        <f>G93+G92</f>
        <v>0</v>
      </c>
    </row>
    <row r="95" spans="1:7" ht="13.5" thickTop="1" x14ac:dyDescent="0.25"/>
    <row r="98" spans="1:8" s="3" customFormat="1" ht="17.25" customHeight="1" x14ac:dyDescent="0.2">
      <c r="A98" s="7"/>
      <c r="B98" s="7"/>
      <c r="C98" s="8" t="s">
        <v>20</v>
      </c>
      <c r="D98" s="7"/>
      <c r="E98" s="7"/>
      <c r="F98" s="55" t="s">
        <v>21</v>
      </c>
      <c r="G98" s="55"/>
      <c r="H98" s="9"/>
    </row>
    <row r="101" spans="1:8" x14ac:dyDescent="0.25">
      <c r="G101" s="2"/>
    </row>
    <row r="102" spans="1:8" s="3" customFormat="1" ht="17.25" customHeight="1" x14ac:dyDescent="0.2">
      <c r="A102" s="52" t="s">
        <v>22</v>
      </c>
      <c r="B102" s="52"/>
      <c r="C102" s="52"/>
      <c r="D102" s="52"/>
      <c r="E102" s="52"/>
      <c r="F102" s="52"/>
      <c r="G102" s="52"/>
      <c r="H102" s="52"/>
    </row>
    <row r="103" spans="1:8" s="3" customFormat="1" ht="17.25" customHeight="1" x14ac:dyDescent="0.2">
      <c r="A103" s="51" t="s">
        <v>23</v>
      </c>
      <c r="B103" s="51"/>
      <c r="C103" s="51"/>
      <c r="D103" s="51"/>
      <c r="E103" s="51" t="s">
        <v>24</v>
      </c>
      <c r="F103" s="51"/>
      <c r="G103" s="53" t="s">
        <v>25</v>
      </c>
      <c r="H103" s="54"/>
    </row>
    <row r="104" spans="1:8" s="3" customFormat="1" ht="21" customHeight="1" x14ac:dyDescent="0.2">
      <c r="A104" s="46" t="s">
        <v>26</v>
      </c>
      <c r="B104" s="46"/>
      <c r="C104" s="46"/>
      <c r="D104" s="46"/>
      <c r="E104" s="47" t="s">
        <v>27</v>
      </c>
      <c r="F104" s="47"/>
      <c r="G104" s="48">
        <v>0</v>
      </c>
      <c r="H104" s="48"/>
    </row>
    <row r="105" spans="1:8" s="3" customFormat="1" ht="19.5" customHeight="1" x14ac:dyDescent="0.2">
      <c r="A105" s="46" t="s">
        <v>28</v>
      </c>
      <c r="B105" s="46"/>
      <c r="C105" s="46"/>
      <c r="D105" s="46"/>
      <c r="E105" s="47" t="s">
        <v>29</v>
      </c>
      <c r="F105" s="47"/>
      <c r="G105" s="48">
        <v>0</v>
      </c>
      <c r="H105" s="48"/>
    </row>
    <row r="106" spans="1:8" s="3" customFormat="1" ht="19.5" customHeight="1" x14ac:dyDescent="0.2">
      <c r="A106" s="46" t="s">
        <v>30</v>
      </c>
      <c r="B106" s="46"/>
      <c r="C106" s="46"/>
      <c r="D106" s="46"/>
      <c r="E106" s="47" t="s">
        <v>31</v>
      </c>
      <c r="F106" s="47"/>
      <c r="G106" s="48">
        <v>0</v>
      </c>
      <c r="H106" s="48"/>
    </row>
    <row r="107" spans="1:8" s="3" customFormat="1" ht="17.25" customHeight="1" x14ac:dyDescent="0.2">
      <c r="A107" s="46" t="s">
        <v>32</v>
      </c>
      <c r="B107" s="46"/>
      <c r="C107" s="46"/>
      <c r="D107" s="46"/>
      <c r="E107" s="47" t="s">
        <v>33</v>
      </c>
      <c r="F107" s="47"/>
      <c r="G107" s="48">
        <v>0</v>
      </c>
      <c r="H107" s="48"/>
    </row>
    <row r="110" spans="1:8" s="3" customFormat="1" ht="17.25" customHeight="1" x14ac:dyDescent="0.2">
      <c r="A110" s="4"/>
      <c r="B110" s="4"/>
      <c r="C110" s="4"/>
      <c r="D110" s="4"/>
      <c r="E110" s="5"/>
      <c r="F110" s="5"/>
      <c r="G110" s="6"/>
      <c r="H110" s="6"/>
    </row>
    <row r="111" spans="1:8" s="3" customFormat="1" ht="17.25" customHeight="1" x14ac:dyDescent="0.2">
      <c r="A111" s="4"/>
      <c r="B111" s="4"/>
      <c r="C111" s="4"/>
      <c r="D111" s="4"/>
      <c r="E111" s="5"/>
      <c r="F111" s="5"/>
      <c r="G111" s="6"/>
      <c r="H111" s="6"/>
    </row>
  </sheetData>
  <mergeCells count="19">
    <mergeCell ref="A1:G1"/>
    <mergeCell ref="A3:G3"/>
    <mergeCell ref="E103:F103"/>
    <mergeCell ref="A102:H102"/>
    <mergeCell ref="A103:D103"/>
    <mergeCell ref="G103:H103"/>
    <mergeCell ref="F98:G98"/>
    <mergeCell ref="A104:D104"/>
    <mergeCell ref="E104:F104"/>
    <mergeCell ref="G104:H104"/>
    <mergeCell ref="A105:D105"/>
    <mergeCell ref="E105:F105"/>
    <mergeCell ref="G105:H105"/>
    <mergeCell ref="A106:D106"/>
    <mergeCell ref="E106:F106"/>
    <mergeCell ref="G106:H106"/>
    <mergeCell ref="A107:D107"/>
    <mergeCell ref="E107:F107"/>
    <mergeCell ref="G107:H107"/>
  </mergeCells>
  <pageMargins left="0.70866141732283472" right="0.39370078740157483" top="0.78740157480314965" bottom="0.78740157480314965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 Grygier - Nadleśnictwo Bircza</cp:lastModifiedBy>
  <cp:lastPrinted>2014-03-20T09:56:15Z</cp:lastPrinted>
  <dcterms:created xsi:type="dcterms:W3CDTF">2013-05-31T10:52:38Z</dcterms:created>
  <dcterms:modified xsi:type="dcterms:W3CDTF">2024-03-13T09:41:11Z</dcterms:modified>
</cp:coreProperties>
</file>