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ZIAŁ INWESTYCJI\POSTĘPOWANIA 2024\powyżej 130 tyś\MZDiM-P.271.8.2024 Cieplicka\"/>
    </mc:Choice>
  </mc:AlternateContent>
  <xr:revisionPtr revIDLastSave="0" documentId="13_ncr:1_{2F666620-16DA-4959-9DCE-7D335D20710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definedNames>
    <definedName name="_xlnm.Print_Titles" localSheetId="0">Arkusz1!$2:$2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6" i="1" l="1"/>
  <c r="G77" i="1"/>
  <c r="G78" i="1"/>
  <c r="G79" i="1"/>
  <c r="G75" i="1"/>
  <c r="G28" i="1"/>
  <c r="G29" i="1"/>
  <c r="G30" i="1"/>
  <c r="G31" i="1"/>
  <c r="G32" i="1"/>
  <c r="G33" i="1"/>
  <c r="G34" i="1"/>
  <c r="G36" i="1"/>
  <c r="G37" i="1"/>
  <c r="G38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3" i="1"/>
  <c r="G65" i="1"/>
  <c r="G66" i="1"/>
  <c r="G67" i="1"/>
  <c r="G68" i="1"/>
  <c r="G70" i="1"/>
  <c r="G71" i="1"/>
  <c r="G72" i="1"/>
  <c r="G73" i="1"/>
  <c r="G74" i="1"/>
  <c r="G81" i="1"/>
  <c r="G83" i="1"/>
  <c r="G85" i="1"/>
  <c r="G86" i="1"/>
  <c r="G87" i="1"/>
  <c r="G88" i="1"/>
  <c r="G89" i="1"/>
  <c r="G90" i="1"/>
  <c r="G91" i="1"/>
  <c r="G92" i="1"/>
  <c r="G94" i="1"/>
  <c r="G95" i="1"/>
  <c r="G96" i="1"/>
  <c r="G97" i="1"/>
  <c r="G98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0" i="1"/>
  <c r="G6" i="1"/>
  <c r="G7" i="1"/>
  <c r="G5" i="1"/>
  <c r="E40" i="1"/>
  <c r="G40" i="1" s="1"/>
  <c r="G99" i="1" l="1"/>
  <c r="G100" i="1" l="1"/>
  <c r="G101" i="1" s="1"/>
</calcChain>
</file>

<file path=xl/sharedStrings.xml><?xml version="1.0" encoding="utf-8"?>
<sst xmlns="http://schemas.openxmlformats.org/spreadsheetml/2006/main" count="261" uniqueCount="145">
  <si>
    <t>Lp.</t>
  </si>
  <si>
    <t>Nr spec.</t>
  </si>
  <si>
    <t>j.m.</t>
  </si>
  <si>
    <t>ROBOTY PRZYGOTOWAWCZE</t>
  </si>
  <si>
    <t>Obsługa geodezyjna budowy. Odtworzenie trasy i punktów wysokościowych, pomiar geodezyjny powykonawczy</t>
  </si>
  <si>
    <t>kpl</t>
  </si>
  <si>
    <t>Opracowanie i zatwierdzenie projektu tymczasowej organizacji ruchu drogowego. Wdrożenie, utrzymanie i likwidacja TOR</t>
  </si>
  <si>
    <t>Organizacja, utrzymanie i likwidacja zaplecza budowy</t>
  </si>
  <si>
    <t>BRANŻA DROGOWA</t>
  </si>
  <si>
    <t>ROBOTY ROZBIÓRKOWE</t>
  </si>
  <si>
    <t xml:space="preserve">D- 01.02.04 </t>
  </si>
  <si>
    <t>Cięcie mechaniczne nawierzchni z mieszanki mineralno-asfaltowych, głębokość cięcia 4 cm w-wa ścieralna, w-wa wyrównawcza, w-wa wiążąca</t>
  </si>
  <si>
    <t>m</t>
  </si>
  <si>
    <t>Frezowanie nawierzchni z mieszanki mineralno-asfaltowej na głębokość 4 cm</t>
  </si>
  <si>
    <t>m2</t>
  </si>
  <si>
    <t xml:space="preserve">Mechaniczne rozebranie nawierzchni z MMA w-wa wiążąca: 8-4= 4 cm </t>
  </si>
  <si>
    <t xml:space="preserve">Mechaniczne rozebranie podbudowy z kruszywa gr. 20 cm </t>
  </si>
  <si>
    <t xml:space="preserve">D- 04.01.01 </t>
  </si>
  <si>
    <t>Rozbiórka nawierzchni z kostki betonowej brukowej gr. 8 cm na podsypce piaskowej gr. 4 cm - kostka do oczyszczenia i złożenia na paletach do ponownego wbudowania</t>
  </si>
  <si>
    <t>Wywiezienie gruzu betonowego: krawężniki, ławy pod krawężniki, podbudowy z kruszywa, gruntu z korytowania, podsypki</t>
  </si>
  <si>
    <t>m3</t>
  </si>
  <si>
    <t>Wywiezienie destruktu bitumicznego i kawałków betonu asfaltowego samochodami samowyładowczymi do miejsca utylizacji odpadu</t>
  </si>
  <si>
    <t>PODBUDOWY</t>
  </si>
  <si>
    <t xml:space="preserve">D- 04.05.00, D- 04.05.01 </t>
  </si>
  <si>
    <t xml:space="preserve">Podbudowa pomocnicza- stabilizacja Rm=2,5 MPa gr. 20 cm (zatoki autobusowe, przykanalik) </t>
  </si>
  <si>
    <t xml:space="preserve">D- 04.04.00 , D- 04.04.02 </t>
  </si>
  <si>
    <t>Podbudowa zasadnicza z mieszanki 0/31,5 gr. 20 cm (przykanalik, chodnik wzmocniony)</t>
  </si>
  <si>
    <t>Podbudowa zasadnicza z mieszanki 0/31,5 gr. 10 cm (chodnik)</t>
  </si>
  <si>
    <t>Warstwa podbudowy zasadniczej z mieszanki związanej spoiwem hydraulicznym C5/6≤10MPa (wg PN-EN 14227-1) gr. 22 cm (nawierzchnia wokół studni)</t>
  </si>
  <si>
    <t>Warstwa podbudowy zasadniczej z betonu cementowego C20/25 gr. 20 cm (zatoki autobusowe)</t>
  </si>
  <si>
    <t xml:space="preserve">D- 04.07.01 </t>
  </si>
  <si>
    <t>Warstwa podbudowy zasadniczej z betonu asfaltowego AC-22P gr. 10 cm (przykanalik)</t>
  </si>
  <si>
    <t>ELEMENTY ULIC</t>
  </si>
  <si>
    <t xml:space="preserve">D- 08.01.01 </t>
  </si>
  <si>
    <t xml:space="preserve">D- 08.05.02 </t>
  </si>
  <si>
    <t>NAWIERZCHNIE</t>
  </si>
  <si>
    <t xml:space="preserve">D- 04.03.01 </t>
  </si>
  <si>
    <t xml:space="preserve">D- 05.03.05a </t>
  </si>
  <si>
    <t>Warstwa wyrównawcza AC-16W KR 3-4 gr. 4 cm</t>
  </si>
  <si>
    <t xml:space="preserve">D- 05.03.05b </t>
  </si>
  <si>
    <t>Warstwa ścieralna SMA 11 KR 3-4 gr. 4 cm</t>
  </si>
  <si>
    <t xml:space="preserve">D- 05.03.01 </t>
  </si>
  <si>
    <t xml:space="preserve">D- 05.03.23 </t>
  </si>
  <si>
    <t>ROBOTY NA ISTNIEJĄCYCH SIECIACH UZBROJENIA PODZIEMNEGO</t>
  </si>
  <si>
    <t>KANALIZACJA DESZCZOWA I SANITARNA</t>
  </si>
  <si>
    <t xml:space="preserve">D- 03.02.01 </t>
  </si>
  <si>
    <t>Studnie</t>
  </si>
  <si>
    <t>szt</t>
  </si>
  <si>
    <t>Wpusty uliczne</t>
  </si>
  <si>
    <t>Rozebranie studzienek ściekowych ulicznych z wywozem</t>
  </si>
  <si>
    <t>SIECI WODOCIĄGOWE ORAZ GAZOWE</t>
  </si>
  <si>
    <t xml:space="preserve">D- 03.02.01a </t>
  </si>
  <si>
    <t>Regulacja pionowa skrzynek zasuw, hydrantów na sieciach wodociągowych lub gazowych wraz z ich wymianą (skrzynki żeliwne)</t>
  </si>
  <si>
    <t>OŚWIETLENIE ULICZNE</t>
  </si>
  <si>
    <t>D- 07.07.01</t>
  </si>
  <si>
    <t xml:space="preserve">Wykop o szerokości 0,5 m                                                            Typ konstrukcji E gł. (70+11+10)-(8+4+10)=69 cm,                                      Typ konstrukcji F gł. (70+11+10)-(8+4+20)=59 cm,                                                  </t>
  </si>
  <si>
    <t>Ułożenie rur osłonowych przepustowych SRS-GX 110/6,3 N750</t>
  </si>
  <si>
    <t>Ułożenie linii kablowych nN 0,4kV- kabel typu YAKXS 5x35 mm2 w rurze DVR fi 75+ Fe/Zn 25x4</t>
  </si>
  <si>
    <t>ORGANIZACJA RUCHU</t>
  </si>
  <si>
    <t xml:space="preserve">D- 07.02.01 </t>
  </si>
  <si>
    <t>Demontaż tablic znaków</t>
  </si>
  <si>
    <t xml:space="preserve">D- 07.01.01 </t>
  </si>
  <si>
    <t>Oznakowanie poziome grubowarstwowe - masy chemoutwardzalne</t>
  </si>
  <si>
    <t>Demontaż ogrodzeń segmentowych U-12a wraz z wywozem i utylizacją</t>
  </si>
  <si>
    <t>Montaż ogrodzeń segmentowych U-12a</t>
  </si>
  <si>
    <t>Rozbiórka obrzeży</t>
  </si>
  <si>
    <t>MUR OPOROWY</t>
  </si>
  <si>
    <t>Remont stalowego pochwytu zamontowanego do bariery energochłonnej poprzez oczyszczenie oraz naniesienie systemowych farb renowacyjnych</t>
  </si>
  <si>
    <t xml:space="preserve">M- 14.02.01 </t>
  </si>
  <si>
    <t>D-10.01.01</t>
  </si>
  <si>
    <t>Warstwa wiążąca AC-11W KR 3-4 gr. 2 cm (naprawy wokół studni, przykanalik)</t>
  </si>
  <si>
    <t>SIECI TELETECHNICZNE</t>
  </si>
  <si>
    <t>Wymiana oraz regulacja pokryw oraz ram studni teletechnicznych klasy A15</t>
  </si>
  <si>
    <t>km</t>
  </si>
  <si>
    <t>Warstwa ścieralna z betonowej kostki brukowej gr. 8 cm na podsypce z miału kamiennego śr. gr. 4 cm (chodniki)- kostka z odzysku</t>
  </si>
  <si>
    <t>Rozbiórka nawierzchni z kostki betonowej brukowej gr. 8 cm na podsypce piaskowej gr. 4 cm (w miejscach wymian na kostkę ostrzegawczą)</t>
  </si>
  <si>
    <t>Nawierzchnia z żółtych kostek ostrzegawczych z guzkami gr. 8 cm na podsypce z miału kamiennego śr. gr. 4 cm</t>
  </si>
  <si>
    <t>Mechaniczne rozebranie podbudowy z kruszywa gr. 10 cm (naw. chodników z kostki do regulacji i wymiany na ostrzegawczą)</t>
  </si>
  <si>
    <t>D- 03.02.01 a</t>
  </si>
  <si>
    <t xml:space="preserve">D- 03.02.01, D- 03.02.01 </t>
  </si>
  <si>
    <t>D- 03.02.01, D- 03.02.01 a</t>
  </si>
  <si>
    <t xml:space="preserve">Mechaniczne rozebranie nawierzchni z MMA podbudowa bitumiczna gr. 8 cm </t>
  </si>
  <si>
    <t>Skropienie nawierzchni drogowych emulsją asfaltową w ilości 0,3 kg/m2 lub asfaltem upłynnionym w ilości 0,2 kg/m2 (podbudowa bitumiczna)</t>
  </si>
  <si>
    <t>Skropienie nawierzchni drogowych emulsją asfaltową w ilości 0,3 kg/m2 lub asfaltem upłynnionym w ilości 0,2 kg/m2 (pod warstwę wyrównawczą)</t>
  </si>
  <si>
    <t>Skropienie nawierzchni drogowych emulsją asfaltową w ilości 0,3 kg/m2 lub asfaltem upłynnionym w ilości 0,2 kg/m2</t>
  </si>
  <si>
    <t>Korytowanie pod warstwy konstrukcyjne nawierzchni-studnie z obrukami gł. 40-16-20=4cm</t>
  </si>
  <si>
    <t>Frezowanie nawierzchni z mieszanki mineralno-asfaltowej w-wa wiążąca na głębokość 4 cm</t>
  </si>
  <si>
    <t>Skropienie nawierzchni drogowych emulsją asfaltową w ilości 0,3 kg/m2 lub asfaltem upłynnionym w ilości 0,2 kg/m2 modyfikowanym elastomerem (naprawy z użyciem geosiatek)</t>
  </si>
  <si>
    <t>D-05.03.26</t>
  </si>
  <si>
    <t>Wzmocnienie nawierzchni geosiatką</t>
  </si>
  <si>
    <t>Cięcie mechaniczne nawierzchni z mieszanki mineralno-asfaltowych, głębokość cięcia 8 cm podbudowa bitumiczna</t>
  </si>
  <si>
    <t>Ściek z kostki kamiennej o wym. ok. 15/17 cm (do wykorzystania kostka z obruków studni) na ławie z betonu C12/15 gr. 24 cm, spoinowany podsypką cem.-piaskową</t>
  </si>
  <si>
    <t>Korytowanie pod warstwy konstrukcyjne nawierzchni-zatoki autobusowe o naw. bitumicznej-  gł. 61-8-4-8-20=21 cm</t>
  </si>
  <si>
    <t>Nawierzchnia zatok autobusowych z granitowej kostki kamiennej 16/18 spoinowana gotową, szybkowiążącą zaprawą fugową do kostki brukowej, przeznaczoną na zatoki autobusowe, o wytrzymałości na ściskanie ≥30 Mpa na podsypce z betonu C12/15 sr. gr. 3 cm</t>
  </si>
  <si>
    <t>Rozbiórka nawierzchni z kostki kamiennej gr. ok. 16 cm na warstwie z betonu gr. 20 cm – kostka do oczyszczenia i zmagazynowania do późniejszego wbudowania</t>
  </si>
  <si>
    <t>Rozbiórka krawężników wraz z ławą z betonu</t>
  </si>
  <si>
    <t>Krawężniki betonowe 15x22 na ławie betonowej z oporem (podsypka cem-piaskowa: 0,01 m3/m, beton C12/15: 0,06 m3/m) obniżone do 1 cm</t>
  </si>
  <si>
    <t>Krawężniki betonowe 15x30 na ławie betonowej z oporem (podsypka cem-piaskowa: 0,01 m3/m, beton C12/15: 0,06 m3/m)</t>
  </si>
  <si>
    <t>Warstwa ścieralna z betonowej kostki brukowej gr. 8 cm na podsypce cem-piask 1:4 śr. gr. 4 cm (chodnik przy sklepie Żabka) - kostka z odzysku</t>
  </si>
  <si>
    <t>Wykop pod mur oporowy</t>
  </si>
  <si>
    <t>Wykonanie zabruku z betonowej kostki brukowej na podsypce z miału kamiennego gr. 3-5 cm pomiędzy murem oporowym a krawężnikiem jezdni - kostka z odzysku</t>
  </si>
  <si>
    <t xml:space="preserve">Wykonanie muru oporowego o wymiarach 40x40 cm, z betonu C25/30 mostowego F150W, zbrojonego prętami podłużnymi Ø12 mm oraz strzemionami Ø8 mm, w deskowaniu </t>
  </si>
  <si>
    <t>Wykonanie zasypki muru oporowego od strony jezdni z gruntu niewysadzinowego</t>
  </si>
  <si>
    <t>Ręczne zatarcie rakowin i odprysków konstrukcji betonowych lub żelbetowych, bez zbrojenia - naprawa spękań wewnątrz studni rewizyjnych kanalizacji deszczowej, spoinowanie kręgów, podmurówki włazów studni</t>
  </si>
  <si>
    <t>Przykanaliki z rur PVC-U 200 SN8 kielichowych: wykonanie wykopu, wywóz i utylizacja gruntu z wykopu, wykonanie podsypki z piasku gr. 10 cm, montaż rurociągu, obsypka i zasypka z piasku, zasypanie wykopu gruntem niewysadzinowym do wysokości spodu w-wy stabilizacji</t>
  </si>
  <si>
    <t>Regulacja pionowa oraz wymiana włazu studni rewizyjnej na włazy samopoziomujące klasy D400</t>
  </si>
  <si>
    <t>Rozbiórka oraz odbudowa górnej części studzienki elementami systemowymi wraz z wymianą zwieńczenia (klasa D400, z kołnierzem 3/4 , uchylny z blokadą na 2 rygle, wys. korpusu 150mm) wraz z rozbiórką oraz odbudową konstrukcji nawierzchni jezdni przy użyciu zaprawy zalewowej</t>
  </si>
  <si>
    <t>Studzienki ściekowe uliczne betonowe o średnicy 500 mm z osadnikiem, korpusem żeliwnym klasa D400, z kołnierzem 3/4 , uchylny z blokadą na 2 rygle, wys. korpusu 150mm, wykonanie izolacji przeciwwilgociowej elementów prefabrykowanych, zasypanie studzienki gruntem niewysadzinowym, odtworzenie konstrukcji jezdni przy użyciu zaprawy zalewowej</t>
  </si>
  <si>
    <t>Regulacja pionowa wpustów ulicznych bez wymiany zwieńczenia wraz z rozbiórką oraz odtworzeniem nawierzchni przy użyciu zaprawy zalewowej</t>
  </si>
  <si>
    <t>Oznakowanie pionowe -montaż tablicy znaku- wielkość średnie</t>
  </si>
  <si>
    <t>Czyszczenie sieci kanalizacji deszczowej</t>
  </si>
  <si>
    <t>D-03.02.01a</t>
  </si>
  <si>
    <t>D-01.01.01</t>
  </si>
  <si>
    <t xml:space="preserve">D-01.02.04 </t>
  </si>
  <si>
    <t xml:space="preserve">Rozbiórka oraz odbudowa górnej części studni, powyżej kręgów betnowych </t>
  </si>
  <si>
    <t>Demontaż lamp oświetleniowych wraz fundamentem</t>
  </si>
  <si>
    <t>Montaż i stawianie lapm oświetleniowych o wysokości 6 m - lampa w całości z demontażu</t>
  </si>
  <si>
    <t>Montaż i stawianie lapm oświetleniowych o wysokości 6 m - do wymiany słup, pozostałe elementy z demontażu</t>
  </si>
  <si>
    <t>Pomiary elektryczne</t>
  </si>
  <si>
    <t>kpl.</t>
  </si>
  <si>
    <t>Zasypka z gruntu niewysadzinowego do spodu konstrukcji nawierzchni chodników</t>
  </si>
  <si>
    <t>Studnia betonowa rewizyjna D1000: wykonanie wykopu, wywóz i utylizacja gruntu z wykopu, wykonanie warstwy z betonu C8/10 gr. 30 cm pod dennicę, wykonanie izolacji przeciwwilgociowej elementów prefabrykowanych betonowych, montaż studni rewizyjnej, zasypanie studni gruntem niewysadzinowym</t>
  </si>
  <si>
    <t>Wywiezienie destruktu bitumicznego (materiału z frezowania nawierzchni bitumcznej) samochodami samowyładowczymi na składowisko Zamawiającego znajdujące się w odległości do 20 km</t>
  </si>
  <si>
    <t>Wywiezienie gruzu betonowego oraz gruntu z wykopu</t>
  </si>
  <si>
    <t xml:space="preserve">D-02.00.01 </t>
  </si>
  <si>
    <t xml:space="preserve">D-02.00.01, D-02.01.01 </t>
  </si>
  <si>
    <t>Opis pozycji</t>
  </si>
  <si>
    <t>Ilość</t>
  </si>
  <si>
    <t>Cena jedn. netto</t>
  </si>
  <si>
    <t>Wartość netto</t>
  </si>
  <si>
    <t>Warstwa podbudowy zasadniczej z betonu asfaltowego AC-22P gr. 8 cm (nawierzchnia wokół studni-naprawy)</t>
  </si>
  <si>
    <t>DM-00.00.00</t>
  </si>
  <si>
    <t>Razem wartość netto:</t>
  </si>
  <si>
    <t>Wartość podatku VAT (23%):</t>
  </si>
  <si>
    <t>Razem wartość brutto:</t>
  </si>
  <si>
    <t>60a</t>
  </si>
  <si>
    <t>60b</t>
  </si>
  <si>
    <t>60c</t>
  </si>
  <si>
    <t>60d</t>
  </si>
  <si>
    <t>60e</t>
  </si>
  <si>
    <t>Czyszczenie sieci kanalizacji deszczowej - kanały o średnicy dn350 mm*</t>
  </si>
  <si>
    <t>Czyszczenie sieci kanalizacji deszczowej - kanały o średnicy dn300 mm*</t>
  </si>
  <si>
    <t>Czyszczenie sieci kanalizacji deszczowej - kanały o średnicy dn250 mm*</t>
  </si>
  <si>
    <t>Czyszczenie sieci kanalizacji deszczowej - kanały o średnicy dn200 mm*</t>
  </si>
  <si>
    <t>Czyszczenie sieci kanalizacji deszczowej - kanały o średnicy dn160 mm*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</si>
</sst>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8"/>
      <name val="Calibri"/>
      <family val="2"/>
      <charset val="238"/>
    </font>
    <font>
      <strike/>
      <sz val="9"/>
      <color rgb="FFFF0000"/>
      <name val="Arial"/>
      <family val="2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7" fillId="0" borderId="8" xfId="0" applyFont="1" applyBorder="1"/>
    <xf numFmtId="4" fontId="8" fillId="0" borderId="1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4" fontId="8" fillId="2" borderId="1" xfId="0" applyNumberFormat="1" applyFont="1" applyFill="1" applyBorder="1"/>
    <xf numFmtId="4" fontId="8" fillId="2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4" fontId="8" fillId="0" borderId="20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4" fontId="8" fillId="0" borderId="22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3" fillId="0" borderId="6" xfId="0" applyNumberFormat="1" applyFont="1" applyBorder="1"/>
    <xf numFmtId="4" fontId="3" fillId="0" borderId="8" xfId="0" applyNumberFormat="1" applyFont="1" applyBorder="1" applyProtection="1">
      <protection locked="0"/>
    </xf>
    <xf numFmtId="4" fontId="3" fillId="0" borderId="11" xfId="0" applyNumberFormat="1" applyFont="1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4" fontId="14" fillId="0" borderId="8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3" borderId="13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2" fillId="2" borderId="12" xfId="1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3" borderId="17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0" fontId="3" fillId="3" borderId="19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02"/>
  <sheetViews>
    <sheetView tabSelected="1" zoomScale="130" zoomScaleNormal="130" workbookViewId="0">
      <selection activeCell="C79" sqref="C79"/>
    </sheetView>
  </sheetViews>
  <sheetFormatPr defaultRowHeight="15" x14ac:dyDescent="0.25"/>
  <cols>
    <col min="1" max="1" width="4.85546875" style="4" customWidth="1"/>
    <col min="2" max="2" width="10.85546875" style="3" customWidth="1"/>
    <col min="3" max="3" width="42" style="2" customWidth="1"/>
    <col min="4" max="4" width="6.85546875" style="1" customWidth="1"/>
    <col min="5" max="5" width="9.140625" style="1" customWidth="1"/>
    <col min="6" max="6" width="10.7109375" style="1" customWidth="1"/>
    <col min="7" max="7" width="13.7109375" style="1" customWidth="1"/>
    <col min="8" max="1025" width="9.140625" style="1" customWidth="1"/>
  </cols>
  <sheetData>
    <row r="1" spans="1:7" ht="15.75" thickBot="1" x14ac:dyDescent="0.3">
      <c r="A1" s="64"/>
      <c r="B1" s="64"/>
      <c r="C1" s="64"/>
      <c r="D1" s="64"/>
      <c r="E1" s="64"/>
      <c r="F1" s="64"/>
    </row>
    <row r="2" spans="1:7" ht="41.25" customHeight="1" x14ac:dyDescent="0.25">
      <c r="A2" s="34" t="s">
        <v>0</v>
      </c>
      <c r="B2" s="35" t="s">
        <v>1</v>
      </c>
      <c r="C2" s="36" t="s">
        <v>126</v>
      </c>
      <c r="D2" s="37" t="s">
        <v>2</v>
      </c>
      <c r="E2" s="37" t="s">
        <v>127</v>
      </c>
      <c r="F2" s="36" t="s">
        <v>128</v>
      </c>
      <c r="G2" s="38" t="s">
        <v>129</v>
      </c>
    </row>
    <row r="3" spans="1:7" ht="15" customHeight="1" x14ac:dyDescent="0.25">
      <c r="A3" s="39">
        <v>1</v>
      </c>
      <c r="B3" s="40">
        <v>2</v>
      </c>
      <c r="C3" s="40">
        <v>3</v>
      </c>
      <c r="D3" s="41">
        <v>4</v>
      </c>
      <c r="E3" s="41">
        <v>5</v>
      </c>
      <c r="F3" s="40">
        <v>6</v>
      </c>
      <c r="G3" s="42">
        <v>7</v>
      </c>
    </row>
    <row r="4" spans="1:7" x14ac:dyDescent="0.25">
      <c r="A4" s="79" t="s">
        <v>3</v>
      </c>
      <c r="B4" s="80"/>
      <c r="C4" s="80"/>
      <c r="D4" s="80"/>
      <c r="E4" s="80"/>
      <c r="F4" s="81"/>
      <c r="G4" s="24"/>
    </row>
    <row r="5" spans="1:7" ht="36" x14ac:dyDescent="0.25">
      <c r="A5" s="17">
        <v>1</v>
      </c>
      <c r="B5" s="5" t="s">
        <v>112</v>
      </c>
      <c r="C5" s="5" t="s">
        <v>4</v>
      </c>
      <c r="D5" s="12" t="s">
        <v>73</v>
      </c>
      <c r="E5" s="12">
        <v>0.626</v>
      </c>
      <c r="F5" s="25"/>
      <c r="G5" s="26">
        <f>E5*F5</f>
        <v>0</v>
      </c>
    </row>
    <row r="6" spans="1:7" ht="36" x14ac:dyDescent="0.25">
      <c r="A6" s="17">
        <v>2</v>
      </c>
      <c r="B6" s="5" t="s">
        <v>131</v>
      </c>
      <c r="C6" s="5" t="s">
        <v>6</v>
      </c>
      <c r="D6" s="12" t="s">
        <v>5</v>
      </c>
      <c r="E6" s="12">
        <v>1</v>
      </c>
      <c r="F6" s="25"/>
      <c r="G6" s="26">
        <f t="shared" ref="G6:G7" si="0">E6*F6</f>
        <v>0</v>
      </c>
    </row>
    <row r="7" spans="1:7" ht="24" x14ac:dyDescent="0.25">
      <c r="A7" s="17">
        <v>3</v>
      </c>
      <c r="B7" s="5" t="s">
        <v>131</v>
      </c>
      <c r="C7" s="5" t="s">
        <v>7</v>
      </c>
      <c r="D7" s="12" t="s">
        <v>5</v>
      </c>
      <c r="E7" s="12">
        <v>1</v>
      </c>
      <c r="F7" s="25"/>
      <c r="G7" s="26">
        <f t="shared" si="0"/>
        <v>0</v>
      </c>
    </row>
    <row r="8" spans="1:7" ht="15" customHeight="1" x14ac:dyDescent="0.25">
      <c r="A8" s="76" t="s">
        <v>8</v>
      </c>
      <c r="B8" s="77"/>
      <c r="C8" s="77"/>
      <c r="D8" s="77"/>
      <c r="E8" s="77"/>
      <c r="F8" s="78"/>
      <c r="G8" s="27"/>
    </row>
    <row r="9" spans="1:7" ht="15" customHeight="1" x14ac:dyDescent="0.25">
      <c r="A9" s="76" t="s">
        <v>9</v>
      </c>
      <c r="B9" s="77"/>
      <c r="C9" s="77"/>
      <c r="D9" s="77"/>
      <c r="E9" s="77"/>
      <c r="F9" s="78"/>
      <c r="G9" s="27"/>
    </row>
    <row r="10" spans="1:7" ht="36.75" x14ac:dyDescent="0.25">
      <c r="A10" s="18">
        <v>4</v>
      </c>
      <c r="B10" s="7" t="s">
        <v>113</v>
      </c>
      <c r="C10" s="6" t="s">
        <v>11</v>
      </c>
      <c r="D10" s="13" t="s">
        <v>12</v>
      </c>
      <c r="E10" s="13">
        <v>756</v>
      </c>
      <c r="F10" s="29"/>
      <c r="G10" s="26">
        <f>E10*F10</f>
        <v>0</v>
      </c>
    </row>
    <row r="11" spans="1:7" ht="36" x14ac:dyDescent="0.25">
      <c r="A11" s="18">
        <v>5</v>
      </c>
      <c r="B11" s="7" t="s">
        <v>113</v>
      </c>
      <c r="C11" s="7" t="s">
        <v>90</v>
      </c>
      <c r="D11" s="13" t="s">
        <v>12</v>
      </c>
      <c r="E11" s="13">
        <v>212</v>
      </c>
      <c r="F11" s="30"/>
      <c r="G11" s="26">
        <f t="shared" ref="G11:G76" si="1">E11*F11</f>
        <v>0</v>
      </c>
    </row>
    <row r="12" spans="1:7" ht="24" x14ac:dyDescent="0.25">
      <c r="A12" s="18">
        <v>6</v>
      </c>
      <c r="B12" s="7" t="s">
        <v>113</v>
      </c>
      <c r="C12" s="7" t="s">
        <v>13</v>
      </c>
      <c r="D12" s="13" t="s">
        <v>14</v>
      </c>
      <c r="E12" s="13">
        <v>4608</v>
      </c>
      <c r="F12" s="30"/>
      <c r="G12" s="26">
        <f t="shared" si="1"/>
        <v>0</v>
      </c>
    </row>
    <row r="13" spans="1:7" ht="24" x14ac:dyDescent="0.25">
      <c r="A13" s="18">
        <v>7</v>
      </c>
      <c r="B13" s="7" t="s">
        <v>10</v>
      </c>
      <c r="C13" s="7" t="s">
        <v>86</v>
      </c>
      <c r="D13" s="13" t="s">
        <v>14</v>
      </c>
      <c r="E13" s="13">
        <v>4847</v>
      </c>
      <c r="F13" s="30"/>
      <c r="G13" s="26">
        <f t="shared" si="1"/>
        <v>0</v>
      </c>
    </row>
    <row r="14" spans="1:7" ht="24" x14ac:dyDescent="0.25">
      <c r="A14" s="18">
        <v>8</v>
      </c>
      <c r="B14" s="7" t="s">
        <v>10</v>
      </c>
      <c r="C14" s="7" t="s">
        <v>15</v>
      </c>
      <c r="D14" s="13" t="s">
        <v>14</v>
      </c>
      <c r="E14" s="13">
        <v>286</v>
      </c>
      <c r="F14" s="30"/>
      <c r="G14" s="26">
        <f t="shared" si="1"/>
        <v>0</v>
      </c>
    </row>
    <row r="15" spans="1:7" ht="24" x14ac:dyDescent="0.25">
      <c r="A15" s="18">
        <v>9</v>
      </c>
      <c r="B15" s="7" t="s">
        <v>10</v>
      </c>
      <c r="C15" s="7" t="s">
        <v>81</v>
      </c>
      <c r="D15" s="13" t="s">
        <v>14</v>
      </c>
      <c r="E15" s="13">
        <v>284</v>
      </c>
      <c r="F15" s="30"/>
      <c r="G15" s="26">
        <f t="shared" si="1"/>
        <v>0</v>
      </c>
    </row>
    <row r="16" spans="1:7" ht="24" x14ac:dyDescent="0.25">
      <c r="A16" s="18">
        <v>10</v>
      </c>
      <c r="B16" s="7" t="s">
        <v>10</v>
      </c>
      <c r="C16" s="7" t="s">
        <v>16</v>
      </c>
      <c r="D16" s="13" t="s">
        <v>14</v>
      </c>
      <c r="E16" s="13">
        <v>316</v>
      </c>
      <c r="F16" s="30"/>
      <c r="G16" s="26">
        <f t="shared" si="1"/>
        <v>0</v>
      </c>
    </row>
    <row r="17" spans="1:7" ht="36" x14ac:dyDescent="0.25">
      <c r="A17" s="18">
        <v>11</v>
      </c>
      <c r="B17" s="7" t="s">
        <v>10</v>
      </c>
      <c r="C17" s="7" t="s">
        <v>77</v>
      </c>
      <c r="D17" s="13" t="s">
        <v>14</v>
      </c>
      <c r="E17" s="13">
        <v>128</v>
      </c>
      <c r="F17" s="30"/>
      <c r="G17" s="26">
        <f t="shared" si="1"/>
        <v>0</v>
      </c>
    </row>
    <row r="18" spans="1:7" ht="36" x14ac:dyDescent="0.25">
      <c r="A18" s="18">
        <v>12</v>
      </c>
      <c r="B18" s="7" t="s">
        <v>17</v>
      </c>
      <c r="C18" s="7" t="s">
        <v>92</v>
      </c>
      <c r="D18" s="13" t="s">
        <v>14</v>
      </c>
      <c r="E18" s="13">
        <v>258</v>
      </c>
      <c r="F18" s="30"/>
      <c r="G18" s="26">
        <f t="shared" si="1"/>
        <v>0</v>
      </c>
    </row>
    <row r="19" spans="1:7" ht="30" customHeight="1" x14ac:dyDescent="0.25">
      <c r="A19" s="18">
        <v>13</v>
      </c>
      <c r="B19" s="7" t="s">
        <v>17</v>
      </c>
      <c r="C19" s="7" t="s">
        <v>85</v>
      </c>
      <c r="D19" s="13" t="s">
        <v>14</v>
      </c>
      <c r="E19" s="13">
        <v>25</v>
      </c>
      <c r="F19" s="30"/>
      <c r="G19" s="26">
        <f t="shared" si="1"/>
        <v>0</v>
      </c>
    </row>
    <row r="20" spans="1:7" ht="48" x14ac:dyDescent="0.25">
      <c r="A20" s="18">
        <v>14</v>
      </c>
      <c r="B20" s="7" t="s">
        <v>10</v>
      </c>
      <c r="C20" s="7" t="s">
        <v>18</v>
      </c>
      <c r="D20" s="13" t="s">
        <v>14</v>
      </c>
      <c r="E20" s="13">
        <v>103</v>
      </c>
      <c r="F20" s="30"/>
      <c r="G20" s="26">
        <f t="shared" si="1"/>
        <v>0</v>
      </c>
    </row>
    <row r="21" spans="1:7" ht="39" customHeight="1" x14ac:dyDescent="0.25">
      <c r="A21" s="18">
        <v>15</v>
      </c>
      <c r="B21" s="7" t="s">
        <v>10</v>
      </c>
      <c r="C21" s="7" t="s">
        <v>75</v>
      </c>
      <c r="D21" s="13" t="s">
        <v>14</v>
      </c>
      <c r="E21" s="13">
        <v>36</v>
      </c>
      <c r="F21" s="30"/>
      <c r="G21" s="26">
        <f t="shared" si="1"/>
        <v>0</v>
      </c>
    </row>
    <row r="22" spans="1:7" ht="48" x14ac:dyDescent="0.25">
      <c r="A22" s="18">
        <v>16</v>
      </c>
      <c r="B22" s="7" t="s">
        <v>10</v>
      </c>
      <c r="C22" s="7" t="s">
        <v>94</v>
      </c>
      <c r="D22" s="13" t="s">
        <v>14</v>
      </c>
      <c r="E22" s="13">
        <v>25</v>
      </c>
      <c r="F22" s="30"/>
      <c r="G22" s="26">
        <f t="shared" si="1"/>
        <v>0</v>
      </c>
    </row>
    <row r="23" spans="1:7" x14ac:dyDescent="0.25">
      <c r="A23" s="18">
        <v>17</v>
      </c>
      <c r="B23" s="7" t="s">
        <v>10</v>
      </c>
      <c r="C23" s="7" t="s">
        <v>95</v>
      </c>
      <c r="D23" s="13" t="s">
        <v>12</v>
      </c>
      <c r="E23" s="13">
        <v>125</v>
      </c>
      <c r="F23" s="30"/>
      <c r="G23" s="26">
        <f t="shared" si="1"/>
        <v>0</v>
      </c>
    </row>
    <row r="24" spans="1:7" ht="36" x14ac:dyDescent="0.25">
      <c r="A24" s="18">
        <v>18</v>
      </c>
      <c r="B24" s="7" t="s">
        <v>10</v>
      </c>
      <c r="C24" s="7" t="s">
        <v>19</v>
      </c>
      <c r="D24" s="13" t="s">
        <v>20</v>
      </c>
      <c r="E24" s="13">
        <v>179</v>
      </c>
      <c r="F24" s="30"/>
      <c r="G24" s="26">
        <f t="shared" si="1"/>
        <v>0</v>
      </c>
    </row>
    <row r="25" spans="1:7" ht="60" x14ac:dyDescent="0.25">
      <c r="A25" s="18">
        <v>19</v>
      </c>
      <c r="B25" s="7" t="s">
        <v>10</v>
      </c>
      <c r="C25" s="7" t="s">
        <v>122</v>
      </c>
      <c r="D25" s="13" t="s">
        <v>20</v>
      </c>
      <c r="E25" s="12">
        <v>358</v>
      </c>
      <c r="F25" s="30"/>
      <c r="G25" s="26">
        <f t="shared" si="1"/>
        <v>0</v>
      </c>
    </row>
    <row r="26" spans="1:7" ht="46.5" customHeight="1" x14ac:dyDescent="0.25">
      <c r="A26" s="18">
        <v>20</v>
      </c>
      <c r="B26" s="7" t="s">
        <v>10</v>
      </c>
      <c r="C26" s="7" t="s">
        <v>21</v>
      </c>
      <c r="D26" s="13" t="s">
        <v>20</v>
      </c>
      <c r="E26" s="13">
        <v>34</v>
      </c>
      <c r="F26" s="30"/>
      <c r="G26" s="26">
        <f t="shared" si="1"/>
        <v>0</v>
      </c>
    </row>
    <row r="27" spans="1:7" ht="15" customHeight="1" x14ac:dyDescent="0.25">
      <c r="A27" s="67" t="s">
        <v>22</v>
      </c>
      <c r="B27" s="68"/>
      <c r="C27" s="68"/>
      <c r="D27" s="68"/>
      <c r="E27" s="68"/>
      <c r="F27" s="69"/>
      <c r="G27" s="26"/>
    </row>
    <row r="28" spans="1:7" ht="24" x14ac:dyDescent="0.25">
      <c r="A28" s="18">
        <v>21</v>
      </c>
      <c r="B28" s="7" t="s">
        <v>23</v>
      </c>
      <c r="C28" s="7" t="s">
        <v>24</v>
      </c>
      <c r="D28" s="13" t="s">
        <v>14</v>
      </c>
      <c r="E28" s="13">
        <v>278</v>
      </c>
      <c r="F28" s="30"/>
      <c r="G28" s="26">
        <f t="shared" si="1"/>
        <v>0</v>
      </c>
    </row>
    <row r="29" spans="1:7" ht="36" x14ac:dyDescent="0.25">
      <c r="A29" s="18">
        <v>22</v>
      </c>
      <c r="B29" s="7" t="s">
        <v>25</v>
      </c>
      <c r="C29" s="7" t="s">
        <v>26</v>
      </c>
      <c r="D29" s="13" t="s">
        <v>14</v>
      </c>
      <c r="E29" s="13">
        <v>32</v>
      </c>
      <c r="F29" s="30"/>
      <c r="G29" s="26">
        <f t="shared" si="1"/>
        <v>0</v>
      </c>
    </row>
    <row r="30" spans="1:7" ht="36" x14ac:dyDescent="0.25">
      <c r="A30" s="18">
        <v>23</v>
      </c>
      <c r="B30" s="7" t="s">
        <v>25</v>
      </c>
      <c r="C30" s="7" t="s">
        <v>27</v>
      </c>
      <c r="D30" s="13" t="s">
        <v>14</v>
      </c>
      <c r="E30" s="13">
        <v>128</v>
      </c>
      <c r="F30" s="30"/>
      <c r="G30" s="26">
        <f t="shared" si="1"/>
        <v>0</v>
      </c>
    </row>
    <row r="31" spans="1:7" ht="48" x14ac:dyDescent="0.25">
      <c r="A31" s="18">
        <v>24</v>
      </c>
      <c r="B31" s="7" t="s">
        <v>23</v>
      </c>
      <c r="C31" s="7" t="s">
        <v>28</v>
      </c>
      <c r="D31" s="13" t="s">
        <v>14</v>
      </c>
      <c r="E31" s="13">
        <v>47</v>
      </c>
      <c r="F31" s="30"/>
      <c r="G31" s="26">
        <f t="shared" si="1"/>
        <v>0</v>
      </c>
    </row>
    <row r="32" spans="1:7" ht="36" x14ac:dyDescent="0.25">
      <c r="A32" s="18">
        <v>25</v>
      </c>
      <c r="B32" s="7" t="s">
        <v>23</v>
      </c>
      <c r="C32" s="7" t="s">
        <v>29</v>
      </c>
      <c r="D32" s="13" t="s">
        <v>14</v>
      </c>
      <c r="E32" s="13">
        <v>208</v>
      </c>
      <c r="F32" s="30"/>
      <c r="G32" s="26">
        <f t="shared" si="1"/>
        <v>0</v>
      </c>
    </row>
    <row r="33" spans="1:7" ht="36" x14ac:dyDescent="0.25">
      <c r="A33" s="18">
        <v>26</v>
      </c>
      <c r="B33" s="7" t="s">
        <v>30</v>
      </c>
      <c r="C33" s="7" t="s">
        <v>130</v>
      </c>
      <c r="D33" s="13" t="s">
        <v>14</v>
      </c>
      <c r="E33" s="13">
        <v>47</v>
      </c>
      <c r="F33" s="30"/>
      <c r="G33" s="26">
        <f t="shared" si="1"/>
        <v>0</v>
      </c>
    </row>
    <row r="34" spans="1:7" ht="24" x14ac:dyDescent="0.25">
      <c r="A34" s="18">
        <v>27</v>
      </c>
      <c r="B34" s="7" t="s">
        <v>30</v>
      </c>
      <c r="C34" s="7" t="s">
        <v>31</v>
      </c>
      <c r="D34" s="13" t="s">
        <v>14</v>
      </c>
      <c r="E34" s="13">
        <v>24</v>
      </c>
      <c r="F34" s="30"/>
      <c r="G34" s="26">
        <f t="shared" si="1"/>
        <v>0</v>
      </c>
    </row>
    <row r="35" spans="1:7" ht="15" customHeight="1" x14ac:dyDescent="0.25">
      <c r="A35" s="73" t="s">
        <v>32</v>
      </c>
      <c r="B35" s="74"/>
      <c r="C35" s="74"/>
      <c r="D35" s="74"/>
      <c r="E35" s="74"/>
      <c r="F35" s="75"/>
      <c r="G35" s="26"/>
    </row>
    <row r="36" spans="1:7" ht="36" x14ac:dyDescent="0.25">
      <c r="A36" s="18">
        <v>28</v>
      </c>
      <c r="B36" s="5" t="s">
        <v>33</v>
      </c>
      <c r="C36" s="5" t="s">
        <v>97</v>
      </c>
      <c r="D36" s="8" t="s">
        <v>12</v>
      </c>
      <c r="E36" s="14">
        <v>79</v>
      </c>
      <c r="F36" s="31"/>
      <c r="G36" s="26">
        <f t="shared" si="1"/>
        <v>0</v>
      </c>
    </row>
    <row r="37" spans="1:7" ht="36" x14ac:dyDescent="0.25">
      <c r="A37" s="17">
        <v>29</v>
      </c>
      <c r="B37" s="5" t="s">
        <v>33</v>
      </c>
      <c r="C37" s="5" t="s">
        <v>96</v>
      </c>
      <c r="D37" s="12" t="s">
        <v>12</v>
      </c>
      <c r="E37" s="12">
        <v>46</v>
      </c>
      <c r="F37" s="25"/>
      <c r="G37" s="26">
        <f t="shared" si="1"/>
        <v>0</v>
      </c>
    </row>
    <row r="38" spans="1:7" ht="48" x14ac:dyDescent="0.25">
      <c r="A38" s="17">
        <v>30</v>
      </c>
      <c r="B38" s="5" t="s">
        <v>34</v>
      </c>
      <c r="C38" s="5" t="s">
        <v>91</v>
      </c>
      <c r="D38" s="12" t="s">
        <v>12</v>
      </c>
      <c r="E38" s="12">
        <v>60</v>
      </c>
      <c r="F38" s="25"/>
      <c r="G38" s="26">
        <f t="shared" si="1"/>
        <v>0</v>
      </c>
    </row>
    <row r="39" spans="1:7" ht="15" customHeight="1" x14ac:dyDescent="0.25">
      <c r="A39" s="73" t="s">
        <v>35</v>
      </c>
      <c r="B39" s="74"/>
      <c r="C39" s="74"/>
      <c r="D39" s="74"/>
      <c r="E39" s="74"/>
      <c r="F39" s="75"/>
      <c r="G39" s="26"/>
    </row>
    <row r="40" spans="1:7" ht="48" x14ac:dyDescent="0.25">
      <c r="A40" s="19">
        <v>31</v>
      </c>
      <c r="B40" s="5" t="s">
        <v>36</v>
      </c>
      <c r="C40" s="5" t="s">
        <v>87</v>
      </c>
      <c r="D40" s="8" t="s">
        <v>14</v>
      </c>
      <c r="E40" s="14">
        <f>300+360</f>
        <v>660</v>
      </c>
      <c r="F40" s="31"/>
      <c r="G40" s="26">
        <f t="shared" si="1"/>
        <v>0</v>
      </c>
    </row>
    <row r="41" spans="1:7" ht="48" x14ac:dyDescent="0.25">
      <c r="A41" s="17">
        <v>32</v>
      </c>
      <c r="B41" s="5" t="s">
        <v>36</v>
      </c>
      <c r="C41" s="5" t="s">
        <v>82</v>
      </c>
      <c r="D41" s="12" t="s">
        <v>14</v>
      </c>
      <c r="E41" s="12">
        <v>71</v>
      </c>
      <c r="F41" s="25"/>
      <c r="G41" s="26">
        <f t="shared" si="1"/>
        <v>0</v>
      </c>
    </row>
    <row r="42" spans="1:7" ht="24" x14ac:dyDescent="0.25">
      <c r="A42" s="17">
        <v>33</v>
      </c>
      <c r="B42" s="5" t="s">
        <v>37</v>
      </c>
      <c r="C42" s="5" t="s">
        <v>70</v>
      </c>
      <c r="D42" s="12" t="s">
        <v>14</v>
      </c>
      <c r="E42" s="12">
        <v>71</v>
      </c>
      <c r="F42" s="25"/>
      <c r="G42" s="26">
        <f t="shared" si="1"/>
        <v>0</v>
      </c>
    </row>
    <row r="43" spans="1:7" ht="48" x14ac:dyDescent="0.25">
      <c r="A43" s="17">
        <v>34</v>
      </c>
      <c r="B43" s="5" t="s">
        <v>36</v>
      </c>
      <c r="C43" s="5" t="s">
        <v>83</v>
      </c>
      <c r="D43" s="12" t="s">
        <v>14</v>
      </c>
      <c r="E43" s="12">
        <v>4389</v>
      </c>
      <c r="F43" s="25"/>
      <c r="G43" s="26">
        <f t="shared" si="1"/>
        <v>0</v>
      </c>
    </row>
    <row r="44" spans="1:7" ht="24" x14ac:dyDescent="0.25">
      <c r="A44" s="17">
        <v>35</v>
      </c>
      <c r="B44" s="5" t="s">
        <v>37</v>
      </c>
      <c r="C44" s="5" t="s">
        <v>38</v>
      </c>
      <c r="D44" s="12" t="s">
        <v>14</v>
      </c>
      <c r="E44" s="12">
        <v>4389</v>
      </c>
      <c r="F44" s="25"/>
      <c r="G44" s="26">
        <f t="shared" si="1"/>
        <v>0</v>
      </c>
    </row>
    <row r="45" spans="1:7" ht="36" x14ac:dyDescent="0.25">
      <c r="A45" s="17">
        <v>36</v>
      </c>
      <c r="B45" s="5" t="s">
        <v>36</v>
      </c>
      <c r="C45" s="5" t="s">
        <v>84</v>
      </c>
      <c r="D45" s="12" t="s">
        <v>14</v>
      </c>
      <c r="E45" s="12">
        <v>4425</v>
      </c>
      <c r="F45" s="25"/>
      <c r="G45" s="26">
        <f t="shared" si="1"/>
        <v>0</v>
      </c>
    </row>
    <row r="46" spans="1:7" ht="24" x14ac:dyDescent="0.25">
      <c r="A46" s="17">
        <v>37</v>
      </c>
      <c r="B46" s="5" t="s">
        <v>39</v>
      </c>
      <c r="C46" s="5" t="s">
        <v>40</v>
      </c>
      <c r="D46" s="12" t="s">
        <v>14</v>
      </c>
      <c r="E46" s="12">
        <v>4425</v>
      </c>
      <c r="F46" s="25"/>
      <c r="G46" s="26">
        <f t="shared" si="1"/>
        <v>0</v>
      </c>
    </row>
    <row r="47" spans="1:7" ht="72" x14ac:dyDescent="0.25">
      <c r="A47" s="17">
        <v>38</v>
      </c>
      <c r="B47" s="5" t="s">
        <v>41</v>
      </c>
      <c r="C47" s="5" t="s">
        <v>93</v>
      </c>
      <c r="D47" s="12" t="s">
        <v>14</v>
      </c>
      <c r="E47" s="12">
        <v>208</v>
      </c>
      <c r="F47" s="25"/>
      <c r="G47" s="26">
        <f t="shared" si="1"/>
        <v>0</v>
      </c>
    </row>
    <row r="48" spans="1:7" ht="36" x14ac:dyDescent="0.25">
      <c r="A48" s="17">
        <v>39</v>
      </c>
      <c r="B48" s="5" t="s">
        <v>42</v>
      </c>
      <c r="C48" s="9" t="s">
        <v>74</v>
      </c>
      <c r="D48" s="12" t="s">
        <v>14</v>
      </c>
      <c r="E48" s="12">
        <v>73</v>
      </c>
      <c r="F48" s="25"/>
      <c r="G48" s="26">
        <f t="shared" si="1"/>
        <v>0</v>
      </c>
    </row>
    <row r="49" spans="1:7" ht="36" x14ac:dyDescent="0.25">
      <c r="A49" s="17">
        <v>40</v>
      </c>
      <c r="B49" s="5" t="s">
        <v>42</v>
      </c>
      <c r="C49" s="9" t="s">
        <v>98</v>
      </c>
      <c r="D49" s="12" t="s">
        <v>14</v>
      </c>
      <c r="E49" s="12">
        <v>11</v>
      </c>
      <c r="F49" s="25"/>
      <c r="G49" s="26">
        <f t="shared" si="1"/>
        <v>0</v>
      </c>
    </row>
    <row r="50" spans="1:7" ht="36" x14ac:dyDescent="0.25">
      <c r="A50" s="17">
        <v>41</v>
      </c>
      <c r="B50" s="5" t="s">
        <v>42</v>
      </c>
      <c r="C50" s="5" t="s">
        <v>76</v>
      </c>
      <c r="D50" s="12" t="s">
        <v>14</v>
      </c>
      <c r="E50" s="12">
        <v>36</v>
      </c>
      <c r="F50" s="25"/>
      <c r="G50" s="26">
        <f t="shared" si="1"/>
        <v>0</v>
      </c>
    </row>
    <row r="51" spans="1:7" x14ac:dyDescent="0.25">
      <c r="A51" s="17">
        <v>42</v>
      </c>
      <c r="B51" s="5" t="s">
        <v>88</v>
      </c>
      <c r="C51" s="5" t="s">
        <v>89</v>
      </c>
      <c r="D51" s="12" t="s">
        <v>14</v>
      </c>
      <c r="E51" s="12">
        <v>300</v>
      </c>
      <c r="F51" s="25"/>
      <c r="G51" s="26">
        <f t="shared" si="1"/>
        <v>0</v>
      </c>
    </row>
    <row r="52" spans="1:7" ht="15" customHeight="1" x14ac:dyDescent="0.25">
      <c r="A52" s="67" t="s">
        <v>66</v>
      </c>
      <c r="B52" s="68"/>
      <c r="C52" s="68"/>
      <c r="D52" s="68"/>
      <c r="E52" s="68"/>
      <c r="F52" s="69"/>
      <c r="G52" s="26"/>
    </row>
    <row r="53" spans="1:7" x14ac:dyDescent="0.25">
      <c r="A53" s="17">
        <v>43</v>
      </c>
      <c r="B53" s="7" t="s">
        <v>10</v>
      </c>
      <c r="C53" s="5" t="s">
        <v>65</v>
      </c>
      <c r="D53" s="12" t="s">
        <v>12</v>
      </c>
      <c r="E53" s="12">
        <v>15</v>
      </c>
      <c r="F53" s="25"/>
      <c r="G53" s="26">
        <f t="shared" si="1"/>
        <v>0</v>
      </c>
    </row>
    <row r="54" spans="1:7" ht="48" x14ac:dyDescent="0.25">
      <c r="A54" s="17">
        <v>44</v>
      </c>
      <c r="B54" s="7" t="s">
        <v>10</v>
      </c>
      <c r="C54" s="7" t="s">
        <v>18</v>
      </c>
      <c r="D54" s="12" t="s">
        <v>14</v>
      </c>
      <c r="E54" s="12">
        <v>6</v>
      </c>
      <c r="F54" s="25"/>
      <c r="G54" s="26">
        <f t="shared" si="1"/>
        <v>0</v>
      </c>
    </row>
    <row r="55" spans="1:7" ht="24" x14ac:dyDescent="0.25">
      <c r="A55" s="17">
        <v>45</v>
      </c>
      <c r="B55" s="7" t="s">
        <v>125</v>
      </c>
      <c r="C55" s="5" t="s">
        <v>99</v>
      </c>
      <c r="D55" s="12" t="s">
        <v>20</v>
      </c>
      <c r="E55" s="12">
        <v>4</v>
      </c>
      <c r="F55" s="25"/>
      <c r="G55" s="26">
        <f t="shared" si="1"/>
        <v>0</v>
      </c>
    </row>
    <row r="56" spans="1:7" ht="48" x14ac:dyDescent="0.25">
      <c r="A56" s="17">
        <v>46</v>
      </c>
      <c r="B56" s="5" t="s">
        <v>69</v>
      </c>
      <c r="C56" s="5" t="s">
        <v>101</v>
      </c>
      <c r="D56" s="12" t="s">
        <v>12</v>
      </c>
      <c r="E56" s="12">
        <v>15.3</v>
      </c>
      <c r="F56" s="25"/>
      <c r="G56" s="26">
        <f t="shared" si="1"/>
        <v>0</v>
      </c>
    </row>
    <row r="57" spans="1:7" ht="24" x14ac:dyDescent="0.25">
      <c r="A57" s="17">
        <v>47</v>
      </c>
      <c r="B57" s="7" t="s">
        <v>124</v>
      </c>
      <c r="C57" s="5" t="s">
        <v>102</v>
      </c>
      <c r="D57" s="12" t="s">
        <v>20</v>
      </c>
      <c r="E57" s="12">
        <v>2.4</v>
      </c>
      <c r="F57" s="25"/>
      <c r="G57" s="26">
        <f t="shared" si="1"/>
        <v>0</v>
      </c>
    </row>
    <row r="58" spans="1:7" ht="48" x14ac:dyDescent="0.25">
      <c r="A58" s="17">
        <v>48</v>
      </c>
      <c r="B58" s="5" t="s">
        <v>42</v>
      </c>
      <c r="C58" s="5" t="s">
        <v>100</v>
      </c>
      <c r="D58" s="12"/>
      <c r="E58" s="12">
        <v>6</v>
      </c>
      <c r="F58" s="25"/>
      <c r="G58" s="26">
        <f t="shared" si="1"/>
        <v>0</v>
      </c>
    </row>
    <row r="59" spans="1:7" ht="39" customHeight="1" x14ac:dyDescent="0.25">
      <c r="A59" s="17">
        <v>49</v>
      </c>
      <c r="B59" s="10" t="s">
        <v>68</v>
      </c>
      <c r="C59" s="5" t="s">
        <v>67</v>
      </c>
      <c r="D59" s="12" t="s">
        <v>14</v>
      </c>
      <c r="E59" s="12">
        <v>3</v>
      </c>
      <c r="F59" s="25"/>
      <c r="G59" s="26">
        <f t="shared" si="1"/>
        <v>0</v>
      </c>
    </row>
    <row r="60" spans="1:7" ht="24" x14ac:dyDescent="0.25">
      <c r="A60" s="17">
        <v>50</v>
      </c>
      <c r="B60" s="7" t="s">
        <v>10</v>
      </c>
      <c r="C60" s="7" t="s">
        <v>123</v>
      </c>
      <c r="D60" s="13" t="s">
        <v>20</v>
      </c>
      <c r="E60" s="13">
        <v>4.5999999999999996</v>
      </c>
      <c r="F60" s="30"/>
      <c r="G60" s="26">
        <f t="shared" si="1"/>
        <v>0</v>
      </c>
    </row>
    <row r="61" spans="1:7" ht="15" customHeight="1" x14ac:dyDescent="0.25">
      <c r="A61" s="67" t="s">
        <v>43</v>
      </c>
      <c r="B61" s="68"/>
      <c r="C61" s="68"/>
      <c r="D61" s="68"/>
      <c r="E61" s="68"/>
      <c r="F61" s="69"/>
      <c r="G61" s="26"/>
    </row>
    <row r="62" spans="1:7" ht="15" customHeight="1" x14ac:dyDescent="0.25">
      <c r="A62" s="67" t="s">
        <v>44</v>
      </c>
      <c r="B62" s="68"/>
      <c r="C62" s="68"/>
      <c r="D62" s="68"/>
      <c r="E62" s="68"/>
      <c r="F62" s="69"/>
      <c r="G62" s="26"/>
    </row>
    <row r="63" spans="1:7" ht="79.5" customHeight="1" x14ac:dyDescent="0.25">
      <c r="A63" s="17">
        <v>51</v>
      </c>
      <c r="B63" s="5" t="s">
        <v>45</v>
      </c>
      <c r="C63" s="5" t="s">
        <v>104</v>
      </c>
      <c r="D63" s="12" t="s">
        <v>12</v>
      </c>
      <c r="E63" s="12">
        <v>5</v>
      </c>
      <c r="F63" s="25"/>
      <c r="G63" s="26">
        <f t="shared" si="1"/>
        <v>0</v>
      </c>
    </row>
    <row r="64" spans="1:7" x14ac:dyDescent="0.25">
      <c r="A64" s="73" t="s">
        <v>46</v>
      </c>
      <c r="B64" s="74"/>
      <c r="C64" s="74"/>
      <c r="D64" s="74"/>
      <c r="E64" s="74"/>
      <c r="F64" s="75"/>
      <c r="G64" s="26"/>
    </row>
    <row r="65" spans="1:7" ht="24" x14ac:dyDescent="0.25">
      <c r="A65" s="20">
        <v>52</v>
      </c>
      <c r="B65" s="5" t="s">
        <v>78</v>
      </c>
      <c r="C65" s="11" t="s">
        <v>105</v>
      </c>
      <c r="D65" s="15" t="s">
        <v>47</v>
      </c>
      <c r="E65" s="15">
        <v>26</v>
      </c>
      <c r="F65" s="32"/>
      <c r="G65" s="26">
        <f t="shared" si="1"/>
        <v>0</v>
      </c>
    </row>
    <row r="66" spans="1:7" ht="24" x14ac:dyDescent="0.25">
      <c r="A66" s="17">
        <v>53</v>
      </c>
      <c r="B66" s="5" t="s">
        <v>78</v>
      </c>
      <c r="C66" s="5" t="s">
        <v>114</v>
      </c>
      <c r="D66" s="12" t="s">
        <v>47</v>
      </c>
      <c r="E66" s="12">
        <v>3</v>
      </c>
      <c r="F66" s="25"/>
      <c r="G66" s="26">
        <f t="shared" si="1"/>
        <v>0</v>
      </c>
    </row>
    <row r="67" spans="1:7" ht="96.75" customHeight="1" x14ac:dyDescent="0.25">
      <c r="A67" s="17">
        <v>54</v>
      </c>
      <c r="B67" s="5" t="s">
        <v>80</v>
      </c>
      <c r="C67" s="5" t="s">
        <v>121</v>
      </c>
      <c r="D67" s="12" t="s">
        <v>47</v>
      </c>
      <c r="E67" s="12">
        <v>3</v>
      </c>
      <c r="F67" s="25"/>
      <c r="G67" s="26">
        <f t="shared" si="1"/>
        <v>0</v>
      </c>
    </row>
    <row r="68" spans="1:7" ht="60" x14ac:dyDescent="0.25">
      <c r="A68" s="20">
        <v>55</v>
      </c>
      <c r="B68" s="5" t="s">
        <v>111</v>
      </c>
      <c r="C68" s="16" t="s">
        <v>103</v>
      </c>
      <c r="D68" s="15" t="s">
        <v>14</v>
      </c>
      <c r="E68" s="15">
        <v>34</v>
      </c>
      <c r="F68" s="33"/>
      <c r="G68" s="26">
        <f t="shared" si="1"/>
        <v>0</v>
      </c>
    </row>
    <row r="69" spans="1:7" x14ac:dyDescent="0.25">
      <c r="A69" s="73" t="s">
        <v>48</v>
      </c>
      <c r="B69" s="74"/>
      <c r="C69" s="74"/>
      <c r="D69" s="74"/>
      <c r="E69" s="74"/>
      <c r="F69" s="75"/>
      <c r="G69" s="26"/>
    </row>
    <row r="70" spans="1:7" ht="72" x14ac:dyDescent="0.25">
      <c r="A70" s="17">
        <v>56</v>
      </c>
      <c r="B70" s="5" t="s">
        <v>78</v>
      </c>
      <c r="C70" s="5" t="s">
        <v>106</v>
      </c>
      <c r="D70" s="12" t="s">
        <v>47</v>
      </c>
      <c r="E70" s="12">
        <v>19</v>
      </c>
      <c r="F70" s="25"/>
      <c r="G70" s="26">
        <f t="shared" si="1"/>
        <v>0</v>
      </c>
    </row>
    <row r="71" spans="1:7" ht="24" x14ac:dyDescent="0.25">
      <c r="A71" s="17">
        <v>57</v>
      </c>
      <c r="B71" s="5" t="s">
        <v>45</v>
      </c>
      <c r="C71" s="16" t="s">
        <v>49</v>
      </c>
      <c r="D71" s="12" t="s">
        <v>47</v>
      </c>
      <c r="E71" s="12">
        <v>2</v>
      </c>
      <c r="F71" s="25"/>
      <c r="G71" s="26">
        <f t="shared" si="1"/>
        <v>0</v>
      </c>
    </row>
    <row r="72" spans="1:7" ht="105.75" customHeight="1" x14ac:dyDescent="0.25">
      <c r="A72" s="17">
        <v>58</v>
      </c>
      <c r="B72" s="5" t="s">
        <v>79</v>
      </c>
      <c r="C72" s="16" t="s">
        <v>107</v>
      </c>
      <c r="D72" s="12" t="s">
        <v>47</v>
      </c>
      <c r="E72" s="12">
        <v>2</v>
      </c>
      <c r="F72" s="25"/>
      <c r="G72" s="26">
        <f t="shared" si="1"/>
        <v>0</v>
      </c>
    </row>
    <row r="73" spans="1:7" ht="36" x14ac:dyDescent="0.25">
      <c r="A73" s="17">
        <v>59</v>
      </c>
      <c r="B73" s="5" t="s">
        <v>78</v>
      </c>
      <c r="C73" s="5" t="s">
        <v>108</v>
      </c>
      <c r="D73" s="12" t="s">
        <v>47</v>
      </c>
      <c r="E73" s="12">
        <v>3</v>
      </c>
      <c r="F73" s="25"/>
      <c r="G73" s="26">
        <f t="shared" si="1"/>
        <v>0</v>
      </c>
    </row>
    <row r="74" spans="1:7" x14ac:dyDescent="0.25">
      <c r="A74" s="54">
        <v>60</v>
      </c>
      <c r="B74" s="55"/>
      <c r="C74" s="55" t="s">
        <v>110</v>
      </c>
      <c r="D74" s="56" t="s">
        <v>5</v>
      </c>
      <c r="E74" s="56">
        <v>1</v>
      </c>
      <c r="F74" s="57"/>
      <c r="G74" s="58">
        <f t="shared" si="1"/>
        <v>0</v>
      </c>
    </row>
    <row r="75" spans="1:7" ht="24" x14ac:dyDescent="0.25">
      <c r="A75" s="59" t="s">
        <v>135</v>
      </c>
      <c r="B75" s="51"/>
      <c r="C75" s="51" t="s">
        <v>140</v>
      </c>
      <c r="D75" s="52" t="s">
        <v>12</v>
      </c>
      <c r="E75" s="52">
        <v>39</v>
      </c>
      <c r="F75" s="33"/>
      <c r="G75" s="53">
        <f t="shared" si="1"/>
        <v>0</v>
      </c>
    </row>
    <row r="76" spans="1:7" ht="24" x14ac:dyDescent="0.25">
      <c r="A76" s="59" t="s">
        <v>136</v>
      </c>
      <c r="B76" s="51"/>
      <c r="C76" s="51" t="s">
        <v>141</v>
      </c>
      <c r="D76" s="52" t="s">
        <v>12</v>
      </c>
      <c r="E76" s="52">
        <v>112</v>
      </c>
      <c r="F76" s="33"/>
      <c r="G76" s="53">
        <f t="shared" si="1"/>
        <v>0</v>
      </c>
    </row>
    <row r="77" spans="1:7" ht="24" x14ac:dyDescent="0.25">
      <c r="A77" s="59" t="s">
        <v>137</v>
      </c>
      <c r="B77" s="51"/>
      <c r="C77" s="51" t="s">
        <v>142</v>
      </c>
      <c r="D77" s="52" t="s">
        <v>12</v>
      </c>
      <c r="E77" s="52">
        <v>302</v>
      </c>
      <c r="F77" s="33"/>
      <c r="G77" s="53">
        <f t="shared" ref="G77:G79" si="2">E77*F77</f>
        <v>0</v>
      </c>
    </row>
    <row r="78" spans="1:7" ht="24" x14ac:dyDescent="0.25">
      <c r="A78" s="59" t="s">
        <v>138</v>
      </c>
      <c r="B78" s="51"/>
      <c r="C78" s="51" t="s">
        <v>143</v>
      </c>
      <c r="D78" s="52" t="s">
        <v>12</v>
      </c>
      <c r="E78" s="52">
        <v>120</v>
      </c>
      <c r="F78" s="33"/>
      <c r="G78" s="53">
        <f t="shared" si="2"/>
        <v>0</v>
      </c>
    </row>
    <row r="79" spans="1:7" ht="24" x14ac:dyDescent="0.25">
      <c r="A79" s="59" t="s">
        <v>139</v>
      </c>
      <c r="B79" s="51"/>
      <c r="C79" s="51" t="s">
        <v>144</v>
      </c>
      <c r="D79" s="52" t="s">
        <v>12</v>
      </c>
      <c r="E79" s="52">
        <v>100</v>
      </c>
      <c r="F79" s="33"/>
      <c r="G79" s="53">
        <f t="shared" si="2"/>
        <v>0</v>
      </c>
    </row>
    <row r="80" spans="1:7" ht="15" customHeight="1" x14ac:dyDescent="0.25">
      <c r="A80" s="70" t="s">
        <v>50</v>
      </c>
      <c r="B80" s="71"/>
      <c r="C80" s="71"/>
      <c r="D80" s="71"/>
      <c r="E80" s="71"/>
      <c r="F80" s="72"/>
      <c r="G80" s="26"/>
    </row>
    <row r="81" spans="1:7" ht="36" x14ac:dyDescent="0.25">
      <c r="A81" s="17">
        <v>61</v>
      </c>
      <c r="B81" s="5" t="s">
        <v>51</v>
      </c>
      <c r="C81" s="5" t="s">
        <v>52</v>
      </c>
      <c r="D81" s="12" t="s">
        <v>47</v>
      </c>
      <c r="E81" s="12">
        <v>3</v>
      </c>
      <c r="F81" s="25"/>
      <c r="G81" s="26">
        <f t="shared" ref="G81:G98" si="3">E81*F81</f>
        <v>0</v>
      </c>
    </row>
    <row r="82" spans="1:7" ht="15" customHeight="1" x14ac:dyDescent="0.25">
      <c r="A82" s="70" t="s">
        <v>71</v>
      </c>
      <c r="B82" s="71"/>
      <c r="C82" s="71"/>
      <c r="D82" s="71"/>
      <c r="E82" s="71"/>
      <c r="F82" s="72"/>
      <c r="G82" s="26"/>
    </row>
    <row r="83" spans="1:7" ht="24" x14ac:dyDescent="0.25">
      <c r="A83" s="17">
        <v>62</v>
      </c>
      <c r="B83" s="5" t="s">
        <v>51</v>
      </c>
      <c r="C83" s="5" t="s">
        <v>72</v>
      </c>
      <c r="D83" s="12" t="s">
        <v>47</v>
      </c>
      <c r="E83" s="12">
        <v>2</v>
      </c>
      <c r="F83" s="25"/>
      <c r="G83" s="26">
        <f t="shared" si="3"/>
        <v>0</v>
      </c>
    </row>
    <row r="84" spans="1:7" ht="15" customHeight="1" x14ac:dyDescent="0.25">
      <c r="A84" s="67" t="s">
        <v>53</v>
      </c>
      <c r="B84" s="68"/>
      <c r="C84" s="68"/>
      <c r="D84" s="68"/>
      <c r="E84" s="68"/>
      <c r="F84" s="69"/>
      <c r="G84" s="26"/>
    </row>
    <row r="85" spans="1:7" ht="42" customHeight="1" x14ac:dyDescent="0.25">
      <c r="A85" s="17">
        <v>63</v>
      </c>
      <c r="B85" s="5" t="s">
        <v>54</v>
      </c>
      <c r="C85" s="5" t="s">
        <v>55</v>
      </c>
      <c r="D85" s="12" t="s">
        <v>20</v>
      </c>
      <c r="E85" s="12">
        <v>20</v>
      </c>
      <c r="F85" s="25"/>
      <c r="G85" s="26">
        <f t="shared" si="3"/>
        <v>0</v>
      </c>
    </row>
    <row r="86" spans="1:7" ht="24" x14ac:dyDescent="0.25">
      <c r="A86" s="17">
        <v>64</v>
      </c>
      <c r="B86" s="5" t="s">
        <v>54</v>
      </c>
      <c r="C86" s="5" t="s">
        <v>56</v>
      </c>
      <c r="D86" s="12" t="s">
        <v>12</v>
      </c>
      <c r="E86" s="12">
        <v>15</v>
      </c>
      <c r="F86" s="25"/>
      <c r="G86" s="26">
        <f t="shared" si="3"/>
        <v>0</v>
      </c>
    </row>
    <row r="87" spans="1:7" ht="29.25" customHeight="1" x14ac:dyDescent="0.25">
      <c r="A87" s="17">
        <v>65</v>
      </c>
      <c r="B87" s="5" t="s">
        <v>54</v>
      </c>
      <c r="C87" s="5" t="s">
        <v>57</v>
      </c>
      <c r="D87" s="12" t="s">
        <v>12</v>
      </c>
      <c r="E87" s="12">
        <v>35</v>
      </c>
      <c r="F87" s="25"/>
      <c r="G87" s="26">
        <f t="shared" si="3"/>
        <v>0</v>
      </c>
    </row>
    <row r="88" spans="1:7" ht="15" customHeight="1" x14ac:dyDescent="0.25">
      <c r="A88" s="17">
        <v>66</v>
      </c>
      <c r="B88" s="5" t="s">
        <v>54</v>
      </c>
      <c r="C88" s="5" t="s">
        <v>115</v>
      </c>
      <c r="D88" s="12" t="s">
        <v>47</v>
      </c>
      <c r="E88" s="12">
        <v>2</v>
      </c>
      <c r="F88" s="25"/>
      <c r="G88" s="26">
        <f t="shared" si="3"/>
        <v>0</v>
      </c>
    </row>
    <row r="89" spans="1:7" ht="24" x14ac:dyDescent="0.25">
      <c r="A89" s="17">
        <v>67</v>
      </c>
      <c r="B89" s="5" t="s">
        <v>54</v>
      </c>
      <c r="C89" s="5" t="s">
        <v>116</v>
      </c>
      <c r="D89" s="12" t="s">
        <v>47</v>
      </c>
      <c r="E89" s="12">
        <v>1</v>
      </c>
      <c r="F89" s="25"/>
      <c r="G89" s="26">
        <f t="shared" si="3"/>
        <v>0</v>
      </c>
    </row>
    <row r="90" spans="1:7" ht="36" x14ac:dyDescent="0.25">
      <c r="A90" s="17">
        <v>68</v>
      </c>
      <c r="B90" s="5" t="s">
        <v>54</v>
      </c>
      <c r="C90" s="5" t="s">
        <v>117</v>
      </c>
      <c r="D90" s="12" t="s">
        <v>47</v>
      </c>
      <c r="E90" s="12">
        <v>1</v>
      </c>
      <c r="F90" s="25"/>
      <c r="G90" s="26">
        <f t="shared" si="3"/>
        <v>0</v>
      </c>
    </row>
    <row r="91" spans="1:7" ht="26.25" customHeight="1" x14ac:dyDescent="0.25">
      <c r="A91" s="17">
        <v>69</v>
      </c>
      <c r="B91" s="5" t="s">
        <v>54</v>
      </c>
      <c r="C91" s="5" t="s">
        <v>120</v>
      </c>
      <c r="D91" s="12" t="s">
        <v>20</v>
      </c>
      <c r="E91" s="12">
        <v>20</v>
      </c>
      <c r="F91" s="25"/>
      <c r="G91" s="26">
        <f t="shared" si="3"/>
        <v>0</v>
      </c>
    </row>
    <row r="92" spans="1:7" x14ac:dyDescent="0.25">
      <c r="A92" s="17">
        <v>70</v>
      </c>
      <c r="B92" s="5" t="s">
        <v>54</v>
      </c>
      <c r="C92" s="5" t="s">
        <v>118</v>
      </c>
      <c r="D92" s="12" t="s">
        <v>119</v>
      </c>
      <c r="E92" s="12">
        <v>1</v>
      </c>
      <c r="F92" s="25"/>
      <c r="G92" s="26">
        <f t="shared" si="3"/>
        <v>0</v>
      </c>
    </row>
    <row r="93" spans="1:7" x14ac:dyDescent="0.25">
      <c r="A93" s="65" t="s">
        <v>58</v>
      </c>
      <c r="B93" s="66"/>
      <c r="C93" s="66"/>
      <c r="D93" s="66"/>
      <c r="E93" s="66"/>
      <c r="F93" s="66"/>
      <c r="G93" s="26"/>
    </row>
    <row r="94" spans="1:7" x14ac:dyDescent="0.25">
      <c r="A94" s="17">
        <v>71</v>
      </c>
      <c r="B94" s="5" t="s">
        <v>59</v>
      </c>
      <c r="C94" s="5" t="s">
        <v>60</v>
      </c>
      <c r="D94" s="12" t="s">
        <v>47</v>
      </c>
      <c r="E94" s="45">
        <v>55</v>
      </c>
      <c r="F94" s="46"/>
      <c r="G94" s="26">
        <f t="shared" si="3"/>
        <v>0</v>
      </c>
    </row>
    <row r="95" spans="1:7" ht="24" x14ac:dyDescent="0.25">
      <c r="A95" s="17">
        <v>72</v>
      </c>
      <c r="B95" s="5" t="s">
        <v>59</v>
      </c>
      <c r="C95" s="5" t="s">
        <v>109</v>
      </c>
      <c r="D95" s="12" t="s">
        <v>47</v>
      </c>
      <c r="E95" s="12">
        <v>55</v>
      </c>
      <c r="F95" s="25"/>
      <c r="G95" s="43">
        <f t="shared" si="3"/>
        <v>0</v>
      </c>
    </row>
    <row r="96" spans="1:7" ht="24" x14ac:dyDescent="0.25">
      <c r="A96" s="17">
        <v>73</v>
      </c>
      <c r="B96" s="5" t="s">
        <v>61</v>
      </c>
      <c r="C96" s="5" t="s">
        <v>62</v>
      </c>
      <c r="D96" s="12" t="s">
        <v>14</v>
      </c>
      <c r="E96" s="12">
        <v>228.44</v>
      </c>
      <c r="F96" s="25"/>
      <c r="G96" s="43">
        <f t="shared" si="3"/>
        <v>0</v>
      </c>
    </row>
    <row r="97" spans="1:7" ht="24" x14ac:dyDescent="0.25">
      <c r="A97" s="17">
        <v>74</v>
      </c>
      <c r="B97" s="5"/>
      <c r="C97" s="5" t="s">
        <v>63</v>
      </c>
      <c r="D97" s="12" t="s">
        <v>47</v>
      </c>
      <c r="E97" s="12">
        <v>6</v>
      </c>
      <c r="F97" s="25"/>
      <c r="G97" s="43">
        <f t="shared" si="3"/>
        <v>0</v>
      </c>
    </row>
    <row r="98" spans="1:7" ht="15.75" thickBot="1" x14ac:dyDescent="0.3">
      <c r="A98" s="21">
        <v>75</v>
      </c>
      <c r="B98" s="22"/>
      <c r="C98" s="22" t="s">
        <v>64</v>
      </c>
      <c r="D98" s="28" t="s">
        <v>47</v>
      </c>
      <c r="E98" s="23">
        <v>6</v>
      </c>
      <c r="F98" s="47"/>
      <c r="G98" s="44">
        <f t="shared" si="3"/>
        <v>0</v>
      </c>
    </row>
    <row r="99" spans="1:7" x14ac:dyDescent="0.25">
      <c r="D99" s="82" t="s">
        <v>132</v>
      </c>
      <c r="E99" s="83"/>
      <c r="F99" s="84"/>
      <c r="G99" s="48">
        <f>SUM(G5:G98)</f>
        <v>0</v>
      </c>
    </row>
    <row r="100" spans="1:7" x14ac:dyDescent="0.25">
      <c r="D100" s="85" t="s">
        <v>133</v>
      </c>
      <c r="E100" s="86"/>
      <c r="F100" s="87"/>
      <c r="G100" s="49">
        <f>G99*0.23</f>
        <v>0</v>
      </c>
    </row>
    <row r="101" spans="1:7" ht="15.75" thickBot="1" x14ac:dyDescent="0.3">
      <c r="D101" s="61" t="s">
        <v>134</v>
      </c>
      <c r="E101" s="62"/>
      <c r="F101" s="63"/>
      <c r="G101" s="50">
        <f>G99+G100</f>
        <v>0</v>
      </c>
    </row>
    <row r="102" spans="1:7" x14ac:dyDescent="0.25">
      <c r="A102" s="60"/>
    </row>
  </sheetData>
  <mergeCells count="19">
    <mergeCell ref="A9:F9"/>
    <mergeCell ref="D99:F99"/>
    <mergeCell ref="D100:F100"/>
    <mergeCell ref="D101:F101"/>
    <mergeCell ref="A1:F1"/>
    <mergeCell ref="A93:F93"/>
    <mergeCell ref="A84:F84"/>
    <mergeCell ref="A82:F82"/>
    <mergeCell ref="A80:F80"/>
    <mergeCell ref="A69:F69"/>
    <mergeCell ref="A64:F64"/>
    <mergeCell ref="A61:F61"/>
    <mergeCell ref="A62:F62"/>
    <mergeCell ref="A8:F8"/>
    <mergeCell ref="A4:F4"/>
    <mergeCell ref="A52:F52"/>
    <mergeCell ref="A39:F39"/>
    <mergeCell ref="A35:F35"/>
    <mergeCell ref="A27:F2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8" firstPageNumber="0" fitToHeight="0" orientation="portrait" r:id="rId1"/>
  <headerFooter>
    <oddHeader>&amp;C&amp;"Arial,Normalny"&amp;9„Przebudowa nawierzchni ulic na terenie miasta Jelenia Góra m.in. ul. Cieplickiej”
&amp;KFF0000Kosztorys ofertowy&amp;KFF0000*</oddHeader>
    <oddFooter>&amp;L&amp;9&amp;KFF0000*Po zmianach z 08.07.2024 r.&amp;CStrona &amp;P z &amp;N</oddFooter>
  </headerFooter>
  <ignoredErrors>
    <ignoredError sqref="G10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Pietrzak</dc:creator>
  <dc:description/>
  <cp:lastModifiedBy>Ewelina Pietrzak</cp:lastModifiedBy>
  <cp:revision>8</cp:revision>
  <cp:lastPrinted>2024-07-08T11:30:09Z</cp:lastPrinted>
  <dcterms:created xsi:type="dcterms:W3CDTF">2023-03-06T08:27:37Z</dcterms:created>
  <dcterms:modified xsi:type="dcterms:W3CDTF">2024-07-08T11:30:19Z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