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3\PZD.261.15.2023 DP1934 R Lutcza przez Wieś\"/>
    </mc:Choice>
  </mc:AlternateContent>
  <xr:revisionPtr revIDLastSave="0" documentId="13_ncr:1_{62072E49-1380-4C58-9BE7-D7DE58541A24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INWESTORSKI'!$A$1:$I$33</definedName>
  </definedNames>
  <calcPr calcId="181029" fullPrecision="0"/>
</workbook>
</file>

<file path=xl/calcChain.xml><?xml version="1.0" encoding="utf-8"?>
<calcChain xmlns="http://schemas.openxmlformats.org/spreadsheetml/2006/main">
  <c r="I17" i="33" l="1"/>
  <c r="I14" i="33"/>
  <c r="I5" i="33" l="1"/>
  <c r="I6" i="33"/>
  <c r="I7" i="33"/>
  <c r="I8" i="33"/>
  <c r="I9" i="33"/>
  <c r="I10" i="33"/>
  <c r="I11" i="33"/>
  <c r="I12" i="33"/>
  <c r="I13" i="33"/>
  <c r="I15" i="33"/>
  <c r="I16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 l="1"/>
  <c r="A9" i="11"/>
  <c r="I31" i="33" l="1"/>
  <c r="I32" i="33" s="1"/>
</calcChain>
</file>

<file path=xl/sharedStrings.xml><?xml version="1.0" encoding="utf-8"?>
<sst xmlns="http://schemas.openxmlformats.org/spreadsheetml/2006/main" count="84" uniqueCount="60">
  <si>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</si>
  <si>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</si>
  <si>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</si>
  <si>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</si>
  <si>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</si>
  <si>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</si>
  <si>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</si>
  <si>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</si>
  <si>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</si>
  <si>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</si>
  <si>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</si>
  <si>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</si>
  <si>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</si>
  <si>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</si>
  <si>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</si>
  <si>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</si>
  <si>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</si>
  <si>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</si>
  <si>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</si>
  <si>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</si>
  <si>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</si>
  <si>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</si>
  <si>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</si>
  <si>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</si>
  <si>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</si>
  <si>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t</t>
  </si>
  <si>
    <t>mb</t>
  </si>
  <si>
    <t xml:space="preserve">Wykonanie warstwy wiążącej z MMA dla KR 3-4, w ilości 125 kg/m2  średnia grubość w-wy 5 cm  wraz ze skropieniem istniejącej podbudowy emulsją asf. w il. 0,3kg/m2 </t>
  </si>
  <si>
    <t xml:space="preserve">Utwardzenie poboczy -  kruszywem łamanym 0-31,5 grubość w-wy po zagęszczeniu 15 cm                                                </t>
  </si>
  <si>
    <t>Uzupełnienie zjazdów kruszywem łamanym o gr. 10 cm</t>
  </si>
  <si>
    <t>Wyszczególnienie elementów rozliczeniowych (Opis robót, lokalizacja i obliczenie ich ilości)</t>
  </si>
  <si>
    <t>OGÓŁEM KOSZTORYS BRUTTO:</t>
  </si>
  <si>
    <t>RAZEM KOSZTORYS NETTO:</t>
  </si>
  <si>
    <t>Podatek VAT 23%:</t>
  </si>
  <si>
    <t>Wykonanie dolnej warstwy podbudowy pod poszerzenie jezdni z kruszywa łamanego 0,31,5 grubość warstwy po zagęszczeniu 40 cm wraz z profilowaniem i zagęszczeniem mechanicznym</t>
  </si>
  <si>
    <t xml:space="preserve"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</t>
  </si>
  <si>
    <t>kpl.</t>
  </si>
  <si>
    <t>Roboty ziemne wykonane równiarką - odsunięcie zawyżonych poboczy gruntowych z pozostawieniem w obrębie wykonywanych robót i ich rozplantowaniem.</t>
  </si>
  <si>
    <t>Wykonanie wykopów mechanicznie na odkład pod poszerzenie drogi, korytowanie o gł. do 40 cm,w gruncie kat. II-III; z wbudowaniem w pobocza drogi wraz z zagęszczeniem</t>
  </si>
  <si>
    <t>Wykonanie ławy z  kruszywa łamanego o grubości 15 cm pod części przelotowe przepustów pod zjazdami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</si>
  <si>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</si>
  <si>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</si>
  <si>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Uzupełnienie zjazdów do wysokości nawierzchni bitumicznej drogi masą mineralno-asfaltową w ilości 150 kg/m2, o gr. śr. 6 cm</t>
  </si>
  <si>
    <t>Frezowanie nawierzchni asfaltowej na całej szerokości drogi z pozostawieniem destruktu; grubość frezowania 0,10 m</t>
  </si>
  <si>
    <t>Cięcie poprzeczne piłą nawierzchni asfaltowej o gr. do 10 cm w obrębie przepustów pod koroną drogi i na połączeniach z istniejąca nawierzchnią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</si>
  <si>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</si>
  <si>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</si>
  <si>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</si>
  <si>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>Wykonanie obsypki przepustów pod koroną drogi pospółką żwirową o uziarnieniu 0-31,5; stabilizowaną mechanicznie do uzyskania naziomu min. 0,50 m. Współczynnik zagęszczenia I=0,98</t>
  </si>
  <si>
    <t>Wykonanie obsypki przepustów pod zjazdami materiałem z odkopania przepustów pod koroną drogi i zjazdami</t>
  </si>
  <si>
    <t>Zabezpieczenie wlotów i wylotów przepustów pod koroną drogi i zjazdami kamieniem łamanym zatapianym w betonie C16/20 grubości 20 cm</t>
  </si>
  <si>
    <t>Odmulenie rowów drogowych w ilości śr. 0,25m3/mb wraz z usunięciem namułu z części przelotowych pod zjazdami, odwóz urobku na odl. do 2 km z wbudowaniem w skarpę drogi i zachowaniem ciągłości odwodnienia na całym odcinku</t>
  </si>
  <si>
    <t xml:space="preserve">Wykonanie  podbudowy metodą recyklingu głębokiego na zimno o głębokości 30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</si>
  <si>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>Rozebranie istniejących przepustów z rur betonowych zbrojonych i niezbrojonych pod koroną drogi i zjazdami o średnicach  400-1200 mm wraz ze złożeniem na stanowisku przyobiektowym</t>
  </si>
  <si>
    <t xml:space="preserve">Wykonanie części przelotowej przepustu pod zjazdami  z rur karbowanych HDPE lub PE o sztywności obwodowej 8kPa, śr. wewn. 500 mm, łączonych na uszczelkę, zakończenia proste </t>
  </si>
  <si>
    <t xml:space="preserve">Przebudowa drogi powiatowej nr 1934 R Lutcza przez wieś w km 1+825 – 2+185, 2+585 – 2+685, 2+845 – 2+945 i 2+979 – 3+309” etap I 
</t>
  </si>
  <si>
    <t xml:space="preserve">Wykonanie części przelotowej przepustu pod koroną drogi z rur karbowanych HDPE lub PE o sztywności obwodowej 8kPa, śr. wewn. 1000 mm, łączonych na uszczelkę, zakończenia proste </t>
  </si>
  <si>
    <t xml:space="preserve">Wykonanie części przelotowej przepustu pod zjazdami  z rur karbowanych HDPE lub PE o sztywności obwodowej 8kPa, śr. wewn. 400 mm, łączonych na uszczelkę, zakończenia proste </t>
  </si>
  <si>
    <t>KOSZTORYS OFERTOWY</t>
  </si>
  <si>
    <t>Sporzadził: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</si>
</sst>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[$-415]0.00"/>
    <numFmt numFmtId="167" formatCode="&quot; &quot;#,##0.00&quot;      &quot;;&quot;-&quot;#,##0.00&quot;      &quot;;&quot; -&quot;#&quot;      &quot;;@&quot; 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167" fontId="20" fillId="0" borderId="0" applyFont="0" applyBorder="0" applyProtection="0"/>
  </cellStyleXfs>
  <cellXfs count="5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4" fontId="15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2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right" vertical="center" wrapText="1"/>
    </xf>
    <xf numFmtId="0" fontId="15" fillId="0" borderId="3" xfId="0" applyFont="1" applyBorder="1"/>
    <xf numFmtId="2" fontId="15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2" fontId="19" fillId="0" borderId="1" xfId="1" applyNumberFormat="1" applyFont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165" fontId="19" fillId="3" borderId="1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</cellXfs>
  <cellStyles count="4">
    <cellStyle name="Dziesiętny" xfId="1" builtinId="3"/>
    <cellStyle name="Excel Built-in Comma" xfId="3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39" t="str">
        <f>'[1]Kosztorys ofertowy'!A1:G1</f>
        <v>KOSZTORYS    OFERTOWY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spans="1:11" ht="3.75" customHeight="1" x14ac:dyDescent="0.2"/>
    <row r="12" spans="1:11" ht="12.75" hidden="1" customHeight="1" x14ac:dyDescent="0.3">
      <c r="A12" s="40"/>
      <c r="B12" s="40"/>
      <c r="C12" s="40"/>
      <c r="D12" s="40"/>
      <c r="E12" s="40"/>
      <c r="F12" s="40"/>
      <c r="G12" s="40"/>
      <c r="H12" s="3"/>
      <c r="I12" s="3"/>
    </row>
    <row r="13" spans="1:11" ht="12.75" customHeight="1" x14ac:dyDescent="0.2">
      <c r="A13" s="41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26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24.75" customHeight="1" x14ac:dyDescent="0.2">
      <c r="A15" s="43" t="s">
        <v>2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23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081"/>
  <sheetViews>
    <sheetView tabSelected="1" view="pageBreakPreview" topLeftCell="A23" zoomScale="110" zoomScaleNormal="100" zoomScaleSheetLayoutView="110" workbookViewId="0">
      <selection activeCell="A5" sqref="A5:A29"/>
    </sheetView>
  </sheetViews>
  <sheetFormatPr defaultColWidth="9.140625" defaultRowHeight="12" x14ac:dyDescent="0.2"/>
  <cols>
    <col min="1" max="1" width="5.28515625" style="9" customWidth="1"/>
    <col min="2" max="2" width="9" style="5" hidden="1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0.28515625" style="7" customWidth="1"/>
    <col min="8" max="8" width="11.5703125" style="6" customWidth="1"/>
    <col min="9" max="9" width="13.28515625" style="6" customWidth="1"/>
    <col min="10" max="10" width="11.5703125" style="5" bestFit="1" customWidth="1"/>
    <col min="11" max="16384" width="9.140625" style="5"/>
  </cols>
  <sheetData>
    <row r="1" spans="1:10" ht="20.25" x14ac:dyDescent="0.2">
      <c r="A1" s="46" t="s">
        <v>58</v>
      </c>
      <c r="B1" s="46"/>
      <c r="C1" s="46"/>
      <c r="D1" s="46"/>
      <c r="E1" s="46"/>
      <c r="F1" s="46"/>
      <c r="G1" s="46"/>
      <c r="H1" s="46"/>
      <c r="I1" s="46"/>
    </row>
    <row r="2" spans="1:10" ht="54.75" customHeight="1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</row>
    <row r="3" spans="1:10" ht="38.25" x14ac:dyDescent="0.2">
      <c r="A3" s="18" t="s">
        <v>8</v>
      </c>
      <c r="B3" s="19" t="s">
        <v>3</v>
      </c>
      <c r="C3" s="19" t="s">
        <v>10</v>
      </c>
      <c r="D3" s="19" t="s">
        <v>4</v>
      </c>
      <c r="E3" s="19" t="s">
        <v>30</v>
      </c>
      <c r="F3" s="19" t="s">
        <v>9</v>
      </c>
      <c r="G3" s="20" t="s">
        <v>24</v>
      </c>
      <c r="H3" s="20" t="s">
        <v>20</v>
      </c>
      <c r="I3" s="20" t="s">
        <v>21</v>
      </c>
    </row>
    <row r="4" spans="1:10" ht="15.75" x14ac:dyDescent="0.2">
      <c r="A4" s="21">
        <v>1</v>
      </c>
      <c r="B4" s="21">
        <v>2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2">
        <v>7</v>
      </c>
      <c r="I4" s="22">
        <v>8</v>
      </c>
    </row>
    <row r="5" spans="1:10" ht="114.75" x14ac:dyDescent="0.2">
      <c r="A5" s="15">
        <v>1</v>
      </c>
      <c r="B5" s="15"/>
      <c r="C5" s="15"/>
      <c r="D5" s="15"/>
      <c r="E5" s="17" t="s">
        <v>35</v>
      </c>
      <c r="F5" s="16" t="s">
        <v>36</v>
      </c>
      <c r="G5" s="24">
        <v>1</v>
      </c>
      <c r="H5" s="25"/>
      <c r="I5" s="35">
        <f>G5*H5</f>
        <v>0</v>
      </c>
      <c r="J5" s="23"/>
    </row>
    <row r="6" spans="1:10" ht="51" x14ac:dyDescent="0.2">
      <c r="A6" s="15">
        <v>2</v>
      </c>
      <c r="B6" s="15"/>
      <c r="C6" s="15"/>
      <c r="D6" s="15"/>
      <c r="E6" s="26" t="s">
        <v>37</v>
      </c>
      <c r="F6" s="27" t="s">
        <v>6</v>
      </c>
      <c r="G6" s="28">
        <v>360</v>
      </c>
      <c r="H6" s="29"/>
      <c r="I6" s="35">
        <f t="shared" ref="I6:I29" si="0">G6*H6</f>
        <v>0</v>
      </c>
      <c r="J6" s="23"/>
    </row>
    <row r="7" spans="1:10" ht="38.25" x14ac:dyDescent="0.2">
      <c r="A7" s="15">
        <v>3</v>
      </c>
      <c r="B7" s="15"/>
      <c r="C7" s="15"/>
      <c r="D7" s="15"/>
      <c r="E7" s="26" t="s">
        <v>44</v>
      </c>
      <c r="F7" s="27" t="s">
        <v>7</v>
      </c>
      <c r="G7" s="28">
        <v>70</v>
      </c>
      <c r="H7" s="29"/>
      <c r="I7" s="35">
        <f t="shared" si="0"/>
        <v>0</v>
      </c>
      <c r="J7" s="23"/>
    </row>
    <row r="8" spans="1:10" ht="51" x14ac:dyDescent="0.2">
      <c r="A8" s="15">
        <v>4</v>
      </c>
      <c r="B8" s="15"/>
      <c r="C8" s="15"/>
      <c r="D8" s="15"/>
      <c r="E8" s="26" t="s">
        <v>38</v>
      </c>
      <c r="F8" s="27" t="s">
        <v>5</v>
      </c>
      <c r="G8" s="28">
        <v>115</v>
      </c>
      <c r="H8" s="29"/>
      <c r="I8" s="35">
        <f t="shared" si="0"/>
        <v>0</v>
      </c>
      <c r="J8" s="23"/>
    </row>
    <row r="9" spans="1:10" ht="56.25" customHeight="1" x14ac:dyDescent="0.2">
      <c r="A9" s="15">
        <v>5</v>
      </c>
      <c r="B9" s="15"/>
      <c r="C9" s="15"/>
      <c r="D9" s="15"/>
      <c r="E9" s="26" t="s">
        <v>34</v>
      </c>
      <c r="F9" s="27" t="s">
        <v>5</v>
      </c>
      <c r="G9" s="28">
        <v>115</v>
      </c>
      <c r="H9" s="29"/>
      <c r="I9" s="35">
        <f t="shared" si="0"/>
        <v>0</v>
      </c>
      <c r="J9" s="23"/>
    </row>
    <row r="10" spans="1:10" ht="76.5" x14ac:dyDescent="0.2">
      <c r="A10" s="15">
        <v>6</v>
      </c>
      <c r="B10" s="15"/>
      <c r="C10" s="15"/>
      <c r="D10" s="15"/>
      <c r="E10" s="26" t="s">
        <v>45</v>
      </c>
      <c r="F10" s="27" t="s">
        <v>5</v>
      </c>
      <c r="G10" s="37">
        <v>84</v>
      </c>
      <c r="H10" s="38"/>
      <c r="I10" s="35">
        <f t="shared" si="0"/>
        <v>0</v>
      </c>
      <c r="J10" s="23"/>
    </row>
    <row r="11" spans="1:10" ht="63.75" x14ac:dyDescent="0.2">
      <c r="A11" s="15">
        <v>7</v>
      </c>
      <c r="B11" s="15"/>
      <c r="C11" s="15"/>
      <c r="D11" s="15"/>
      <c r="E11" s="26" t="s">
        <v>53</v>
      </c>
      <c r="F11" s="27" t="s">
        <v>7</v>
      </c>
      <c r="G11" s="28">
        <v>126</v>
      </c>
      <c r="H11" s="29"/>
      <c r="I11" s="35">
        <f t="shared" si="0"/>
        <v>0</v>
      </c>
      <c r="J11" s="23"/>
    </row>
    <row r="12" spans="1:10" ht="51" x14ac:dyDescent="0.2">
      <c r="A12" s="15">
        <v>8</v>
      </c>
      <c r="B12" s="15"/>
      <c r="C12" s="15"/>
      <c r="D12" s="15"/>
      <c r="E12" s="26" t="s">
        <v>46</v>
      </c>
      <c r="F12" s="27" t="s">
        <v>6</v>
      </c>
      <c r="G12" s="28">
        <v>12</v>
      </c>
      <c r="H12" s="29"/>
      <c r="I12" s="35">
        <f t="shared" si="0"/>
        <v>0</v>
      </c>
      <c r="J12" s="23"/>
    </row>
    <row r="13" spans="1:10" ht="38.25" x14ac:dyDescent="0.2">
      <c r="A13" s="15">
        <v>9</v>
      </c>
      <c r="B13" s="15"/>
      <c r="C13" s="15"/>
      <c r="D13" s="15"/>
      <c r="E13" s="26" t="s">
        <v>47</v>
      </c>
      <c r="F13" s="27" t="s">
        <v>5</v>
      </c>
      <c r="G13" s="28">
        <v>2</v>
      </c>
      <c r="H13" s="29"/>
      <c r="I13" s="35">
        <f t="shared" si="0"/>
        <v>0</v>
      </c>
      <c r="J13" s="23"/>
    </row>
    <row r="14" spans="1:10" ht="53.25" customHeight="1" x14ac:dyDescent="0.2">
      <c r="A14" s="15">
        <v>10</v>
      </c>
      <c r="B14" s="15"/>
      <c r="C14" s="15"/>
      <c r="D14" s="15"/>
      <c r="E14" s="26" t="s">
        <v>56</v>
      </c>
      <c r="F14" s="27" t="s">
        <v>26</v>
      </c>
      <c r="G14" s="28">
        <v>12</v>
      </c>
      <c r="H14" s="29"/>
      <c r="I14" s="35">
        <f t="shared" si="0"/>
        <v>0</v>
      </c>
      <c r="J14" s="23"/>
    </row>
    <row r="15" spans="1:10" ht="63.75" x14ac:dyDescent="0.2">
      <c r="A15" s="15">
        <v>11</v>
      </c>
      <c r="B15" s="15"/>
      <c r="C15" s="15"/>
      <c r="D15" s="15"/>
      <c r="E15" s="26" t="s">
        <v>48</v>
      </c>
      <c r="F15" s="27" t="s">
        <v>5</v>
      </c>
      <c r="G15" s="28">
        <v>24</v>
      </c>
      <c r="H15" s="29"/>
      <c r="I15" s="35">
        <f t="shared" si="0"/>
        <v>0</v>
      </c>
      <c r="J15" s="23"/>
    </row>
    <row r="16" spans="1:10" ht="38.25" x14ac:dyDescent="0.2">
      <c r="A16" s="15">
        <v>12</v>
      </c>
      <c r="B16" s="15"/>
      <c r="C16" s="15"/>
      <c r="D16" s="15"/>
      <c r="E16" s="26" t="s">
        <v>39</v>
      </c>
      <c r="F16" s="27" t="s">
        <v>5</v>
      </c>
      <c r="G16" s="28">
        <v>25</v>
      </c>
      <c r="H16" s="29"/>
      <c r="I16" s="35">
        <f t="shared" si="0"/>
        <v>0</v>
      </c>
      <c r="J16" s="23"/>
    </row>
    <row r="17" spans="1:13" ht="51" x14ac:dyDescent="0.2">
      <c r="A17" s="15">
        <v>13</v>
      </c>
      <c r="B17" s="15"/>
      <c r="C17" s="15"/>
      <c r="D17" s="15"/>
      <c r="E17" s="26" t="s">
        <v>57</v>
      </c>
      <c r="F17" s="27" t="s">
        <v>26</v>
      </c>
      <c r="G17" s="28">
        <v>60</v>
      </c>
      <c r="H17" s="29"/>
      <c r="I17" s="35">
        <f t="shared" si="0"/>
        <v>0</v>
      </c>
      <c r="J17" s="23"/>
    </row>
    <row r="18" spans="1:13" ht="51" x14ac:dyDescent="0.2">
      <c r="A18" s="15">
        <v>14</v>
      </c>
      <c r="B18" s="15"/>
      <c r="C18" s="15"/>
      <c r="D18" s="15"/>
      <c r="E18" s="26" t="s">
        <v>54</v>
      </c>
      <c r="F18" s="27" t="s">
        <v>26</v>
      </c>
      <c r="G18" s="28">
        <v>60</v>
      </c>
      <c r="H18" s="29"/>
      <c r="I18" s="35">
        <f t="shared" si="0"/>
        <v>0</v>
      </c>
      <c r="J18" s="23"/>
    </row>
    <row r="19" spans="1:13" ht="38.25" x14ac:dyDescent="0.2">
      <c r="A19" s="15">
        <v>15</v>
      </c>
      <c r="B19" s="15"/>
      <c r="C19" s="15"/>
      <c r="D19" s="15"/>
      <c r="E19" s="26" t="s">
        <v>49</v>
      </c>
      <c r="F19" s="27" t="s">
        <v>5</v>
      </c>
      <c r="G19" s="28">
        <v>84</v>
      </c>
      <c r="H19" s="29"/>
      <c r="I19" s="35">
        <f t="shared" si="0"/>
        <v>0</v>
      </c>
      <c r="J19" s="23"/>
    </row>
    <row r="20" spans="1:13" ht="38.25" x14ac:dyDescent="0.2">
      <c r="A20" s="15">
        <v>16</v>
      </c>
      <c r="B20" s="15"/>
      <c r="C20" s="15"/>
      <c r="D20" s="15"/>
      <c r="E20" s="26" t="s">
        <v>50</v>
      </c>
      <c r="F20" s="27" t="s">
        <v>6</v>
      </c>
      <c r="G20" s="28">
        <v>80</v>
      </c>
      <c r="H20" s="29"/>
      <c r="I20" s="35">
        <f t="shared" si="0"/>
        <v>0</v>
      </c>
      <c r="J20" s="23"/>
    </row>
    <row r="21" spans="1:13" ht="38.25" x14ac:dyDescent="0.2">
      <c r="A21" s="15">
        <v>17</v>
      </c>
      <c r="B21" s="15"/>
      <c r="C21" s="15"/>
      <c r="D21" s="15"/>
      <c r="E21" s="26" t="s">
        <v>43</v>
      </c>
      <c r="F21" s="27" t="s">
        <v>6</v>
      </c>
      <c r="G21" s="28">
        <v>1872</v>
      </c>
      <c r="H21" s="29"/>
      <c r="I21" s="35">
        <f t="shared" si="0"/>
        <v>0</v>
      </c>
      <c r="J21" s="23"/>
    </row>
    <row r="22" spans="1:13" ht="114.75" x14ac:dyDescent="0.2">
      <c r="A22" s="15">
        <v>18</v>
      </c>
      <c r="B22" s="15"/>
      <c r="C22" s="15"/>
      <c r="D22" s="15"/>
      <c r="E22" s="26" t="s">
        <v>52</v>
      </c>
      <c r="F22" s="27" t="s">
        <v>6</v>
      </c>
      <c r="G22" s="28">
        <v>1872</v>
      </c>
      <c r="H22" s="29"/>
      <c r="I22" s="35">
        <f t="shared" si="0"/>
        <v>0</v>
      </c>
      <c r="J22" s="23"/>
    </row>
    <row r="23" spans="1:13" ht="38.25" x14ac:dyDescent="0.2">
      <c r="A23" s="15">
        <v>19</v>
      </c>
      <c r="B23" s="15"/>
      <c r="C23" s="15"/>
      <c r="D23" s="15"/>
      <c r="E23" s="26" t="s">
        <v>40</v>
      </c>
      <c r="F23" s="27" t="s">
        <v>6</v>
      </c>
      <c r="G23" s="28">
        <v>1872</v>
      </c>
      <c r="H23" s="29"/>
      <c r="I23" s="35">
        <f t="shared" si="0"/>
        <v>0</v>
      </c>
      <c r="J23" s="23"/>
    </row>
    <row r="24" spans="1:13" ht="51" x14ac:dyDescent="0.2">
      <c r="A24" s="15">
        <v>20</v>
      </c>
      <c r="B24" s="15"/>
      <c r="C24" s="15"/>
      <c r="D24" s="15"/>
      <c r="E24" s="26" t="s">
        <v>27</v>
      </c>
      <c r="F24" s="27" t="s">
        <v>6</v>
      </c>
      <c r="G24" s="28">
        <v>1836</v>
      </c>
      <c r="H24" s="29"/>
      <c r="I24" s="35">
        <f t="shared" si="0"/>
        <v>0</v>
      </c>
      <c r="J24" s="23"/>
    </row>
    <row r="25" spans="1:13" ht="38.25" x14ac:dyDescent="0.2">
      <c r="A25" s="15">
        <v>21</v>
      </c>
      <c r="B25" s="15"/>
      <c r="C25" s="15"/>
      <c r="D25" s="15"/>
      <c r="E25" s="26" t="s">
        <v>41</v>
      </c>
      <c r="F25" s="27" t="s">
        <v>6</v>
      </c>
      <c r="G25" s="28">
        <v>1800</v>
      </c>
      <c r="H25" s="29"/>
      <c r="I25" s="35">
        <f t="shared" si="0"/>
        <v>0</v>
      </c>
      <c r="J25" s="23"/>
    </row>
    <row r="26" spans="1:13" ht="25.5" x14ac:dyDescent="0.2">
      <c r="A26" s="15">
        <v>22</v>
      </c>
      <c r="B26" s="15"/>
      <c r="C26" s="15"/>
      <c r="D26" s="15"/>
      <c r="E26" s="26" t="s">
        <v>28</v>
      </c>
      <c r="F26" s="27" t="s">
        <v>6</v>
      </c>
      <c r="G26" s="28">
        <v>360</v>
      </c>
      <c r="H26" s="29"/>
      <c r="I26" s="35">
        <f t="shared" si="0"/>
        <v>0</v>
      </c>
      <c r="J26" s="23"/>
    </row>
    <row r="27" spans="1:13" ht="76.5" x14ac:dyDescent="0.2">
      <c r="A27" s="15">
        <v>23</v>
      </c>
      <c r="B27" s="15"/>
      <c r="C27" s="15"/>
      <c r="D27" s="15"/>
      <c r="E27" s="26" t="s">
        <v>51</v>
      </c>
      <c r="F27" s="27" t="s">
        <v>26</v>
      </c>
      <c r="G27" s="28">
        <v>360</v>
      </c>
      <c r="H27" s="29"/>
      <c r="I27" s="35">
        <f t="shared" si="0"/>
        <v>0</v>
      </c>
      <c r="J27" s="23"/>
    </row>
    <row r="28" spans="1:13" ht="25.5" x14ac:dyDescent="0.2">
      <c r="A28" s="15">
        <v>24</v>
      </c>
      <c r="B28" s="15"/>
      <c r="C28" s="15"/>
      <c r="D28" s="15"/>
      <c r="E28" s="26" t="s">
        <v>29</v>
      </c>
      <c r="F28" s="27" t="s">
        <v>5</v>
      </c>
      <c r="G28" s="28">
        <v>19</v>
      </c>
      <c r="H28" s="29"/>
      <c r="I28" s="35">
        <f t="shared" si="0"/>
        <v>0</v>
      </c>
      <c r="J28" s="23"/>
    </row>
    <row r="29" spans="1:13" ht="38.25" x14ac:dyDescent="0.2">
      <c r="A29" s="15">
        <v>25</v>
      </c>
      <c r="B29" s="15"/>
      <c r="C29" s="15"/>
      <c r="D29" s="15"/>
      <c r="E29" s="26" t="s">
        <v>42</v>
      </c>
      <c r="F29" s="27" t="s">
        <v>25</v>
      </c>
      <c r="G29" s="37">
        <v>28</v>
      </c>
      <c r="H29" s="38"/>
      <c r="I29" s="35">
        <f t="shared" si="0"/>
        <v>0</v>
      </c>
      <c r="J29" s="23"/>
    </row>
    <row r="30" spans="1:13" ht="20.25" customHeight="1" x14ac:dyDescent="0.2">
      <c r="A30" s="49" t="s">
        <v>32</v>
      </c>
      <c r="B30" s="49"/>
      <c r="C30" s="49"/>
      <c r="D30" s="49"/>
      <c r="E30" s="49"/>
      <c r="F30" s="49"/>
      <c r="G30" s="49"/>
      <c r="H30" s="49"/>
      <c r="I30" s="36">
        <f>SUM(I5:I29)</f>
        <v>0</v>
      </c>
    </row>
    <row r="31" spans="1:13" s="10" customFormat="1" ht="19.5" customHeight="1" x14ac:dyDescent="0.2">
      <c r="A31" s="49" t="s">
        <v>33</v>
      </c>
      <c r="B31" s="49"/>
      <c r="C31" s="49"/>
      <c r="D31" s="49"/>
      <c r="E31" s="49"/>
      <c r="F31" s="49"/>
      <c r="G31" s="49"/>
      <c r="H31" s="49"/>
      <c r="I31" s="36">
        <f>I30*0.23</f>
        <v>0</v>
      </c>
      <c r="M31" s="5"/>
    </row>
    <row r="32" spans="1:13" s="10" customFormat="1" ht="23.25" customHeight="1" x14ac:dyDescent="0.2">
      <c r="A32" s="49" t="s">
        <v>31</v>
      </c>
      <c r="B32" s="49"/>
      <c r="C32" s="49"/>
      <c r="D32" s="49"/>
      <c r="E32" s="49"/>
      <c r="F32" s="49"/>
      <c r="G32" s="49"/>
      <c r="H32" s="49"/>
      <c r="I32" s="36">
        <f>I31+I30</f>
        <v>0</v>
      </c>
      <c r="K32" s="14"/>
      <c r="M32" s="5"/>
    </row>
    <row r="33" spans="1:13" s="10" customFormat="1" ht="41.25" customHeight="1" x14ac:dyDescent="0.2">
      <c r="A33" s="53" t="s">
        <v>59</v>
      </c>
      <c r="B33" s="53"/>
      <c r="C33" s="53"/>
      <c r="D33" s="53"/>
      <c r="E33" s="53"/>
      <c r="F33" s="53"/>
      <c r="G33" s="53"/>
      <c r="H33" s="53"/>
      <c r="I33" s="53"/>
      <c r="M33" s="5"/>
    </row>
    <row r="34" spans="1:13" s="11" customFormat="1" x14ac:dyDescent="0.2">
      <c r="A34" s="34"/>
      <c r="B34" s="34"/>
      <c r="C34" s="30"/>
      <c r="D34" s="30"/>
      <c r="E34" s="33"/>
      <c r="F34" s="33"/>
      <c r="G34" s="32"/>
      <c r="H34" s="31"/>
      <c r="I34" s="30"/>
      <c r="M34" s="5"/>
    </row>
    <row r="35" spans="1:13" s="11" customFormat="1" x14ac:dyDescent="0.2">
      <c r="A35" s="50"/>
      <c r="B35" s="51"/>
      <c r="C35" s="51"/>
      <c r="D35" s="51"/>
      <c r="E35" s="51"/>
      <c r="F35" s="51"/>
      <c r="G35" s="51"/>
      <c r="H35" s="51"/>
      <c r="I35" s="51"/>
      <c r="M35" s="5"/>
    </row>
    <row r="36" spans="1:13" s="11" customFormat="1" ht="17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M36" s="5"/>
    </row>
    <row r="37" spans="1:13" x14ac:dyDescent="0.2">
      <c r="A37" s="11"/>
      <c r="B37" s="11"/>
      <c r="C37" s="11"/>
      <c r="D37" s="11"/>
      <c r="E37" s="11"/>
      <c r="F37" s="11"/>
      <c r="G37" s="11"/>
      <c r="H37" s="12"/>
      <c r="I37" s="11"/>
    </row>
    <row r="38" spans="1:13" x14ac:dyDescent="0.2">
      <c r="A38" s="11"/>
      <c r="B38" s="13"/>
      <c r="C38" s="11"/>
      <c r="D38" s="11"/>
      <c r="E38" s="11"/>
      <c r="F38" s="11"/>
      <c r="G38" s="11"/>
      <c r="H38" s="12"/>
      <c r="I38" s="11"/>
    </row>
    <row r="39" spans="1:13" x14ac:dyDescent="0.2">
      <c r="A39" s="11"/>
      <c r="B39" s="48"/>
      <c r="C39" s="48"/>
      <c r="D39" s="48"/>
      <c r="E39" s="48"/>
      <c r="F39" s="11"/>
      <c r="G39" s="11"/>
      <c r="H39" s="12"/>
      <c r="I39" s="11"/>
    </row>
    <row r="40" spans="1:13" x14ac:dyDescent="0.2">
      <c r="H40" s="7"/>
      <c r="I40" s="7"/>
    </row>
    <row r="41" spans="1:13" x14ac:dyDescent="0.2">
      <c r="H41" s="7"/>
      <c r="I41" s="7"/>
    </row>
    <row r="42" spans="1:13" x14ac:dyDescent="0.2">
      <c r="H42" s="7"/>
      <c r="I42" s="7"/>
    </row>
    <row r="43" spans="1:13" x14ac:dyDescent="0.2">
      <c r="H43" s="7"/>
      <c r="I43" s="7"/>
      <c r="M43" s="10"/>
    </row>
    <row r="44" spans="1:13" x14ac:dyDescent="0.2">
      <c r="H44" s="7"/>
      <c r="I44" s="7"/>
      <c r="M44" s="10"/>
    </row>
    <row r="45" spans="1:13" x14ac:dyDescent="0.2">
      <c r="H45" s="7"/>
      <c r="I45" s="7"/>
      <c r="M45" s="10"/>
    </row>
    <row r="46" spans="1:13" x14ac:dyDescent="0.2">
      <c r="H46" s="7"/>
      <c r="I46" s="7"/>
      <c r="M46" s="11"/>
    </row>
    <row r="47" spans="1:13" x14ac:dyDescent="0.2">
      <c r="H47" s="7"/>
      <c r="I47" s="7"/>
      <c r="M47" s="11"/>
    </row>
    <row r="48" spans="1:13" x14ac:dyDescent="0.2">
      <c r="H48" s="7"/>
      <c r="I48" s="7"/>
      <c r="M48" s="11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x14ac:dyDescent="0.2">
      <c r="H57" s="7"/>
      <c r="I57" s="7"/>
    </row>
    <row r="58" spans="8:9" x14ac:dyDescent="0.2">
      <c r="H58" s="7"/>
      <c r="I58" s="7"/>
    </row>
    <row r="59" spans="8:9" x14ac:dyDescent="0.2">
      <c r="H59" s="7"/>
      <c r="I59" s="7"/>
    </row>
    <row r="60" spans="8:9" x14ac:dyDescent="0.2">
      <c r="H60" s="7"/>
      <c r="I60" s="7"/>
    </row>
    <row r="61" spans="8:9" x14ac:dyDescent="0.2">
      <c r="H61" s="7"/>
      <c r="I61" s="7"/>
    </row>
    <row r="62" spans="8:9" x14ac:dyDescent="0.2">
      <c r="H62" s="7"/>
      <c r="I62" s="7"/>
    </row>
    <row r="63" spans="8:9" x14ac:dyDescent="0.2">
      <c r="H63" s="7"/>
      <c r="I63" s="7"/>
    </row>
    <row r="64" spans="8:9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ht="13.9" customHeight="1" x14ac:dyDescent="0.2">
      <c r="H67" s="7"/>
      <c r="I67" s="7"/>
    </row>
    <row r="68" spans="8:9" x14ac:dyDescent="0.2">
      <c r="H68" s="7"/>
      <c r="I68" s="7"/>
    </row>
    <row r="69" spans="8:9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ht="13.9" customHeight="1" x14ac:dyDescent="0.2">
      <c r="H93" s="7"/>
      <c r="I93" s="7"/>
    </row>
    <row r="94" spans="8:9" x14ac:dyDescent="0.2">
      <c r="H94" s="7"/>
      <c r="I94" s="7"/>
    </row>
    <row r="95" spans="8:9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ht="35.25" customHeight="1" x14ac:dyDescent="0.2">
      <c r="H135" s="7"/>
      <c r="I135" s="7"/>
    </row>
    <row r="136" spans="8:9" x14ac:dyDescent="0.2">
      <c r="H136" s="7"/>
      <c r="I136" s="7"/>
    </row>
    <row r="137" spans="8:9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</sheetData>
  <mergeCells count="9">
    <mergeCell ref="A1:I1"/>
    <mergeCell ref="A2:I2"/>
    <mergeCell ref="B39:E39"/>
    <mergeCell ref="A30:H30"/>
    <mergeCell ref="A31:H31"/>
    <mergeCell ref="A32:H32"/>
    <mergeCell ref="A35:I35"/>
    <mergeCell ref="A36:I36"/>
    <mergeCell ref="A33:I3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1" fitToHeight="16" orientation="portrait" r:id="rId1"/>
  <ignoredErrors>
    <ignoredError sqref="I31:I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2023-07-12T04:47:29Z</cp:lastPrinted>
  <dcterms:created xsi:type="dcterms:W3CDTF">2005-04-23T10:41:08Z</dcterms:created>
  <dcterms:modified xsi:type="dcterms:W3CDTF">2023-07-12T04:52:21Z</dcterms:modified>
</cp:coreProperties>
</file>