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_POSTĘPOWANIA KOZACKIE\ZP_48_2022 środki czystości UNIA\wszczęcie\"/>
    </mc:Choice>
  </mc:AlternateContent>
  <xr:revisionPtr revIDLastSave="0" documentId="13_ncr:1_{2E05DE33-3689-410E-A205-524E2F5ECE80}" xr6:coauthVersionLast="36" xr6:coauthVersionMax="36" xr10:uidLastSave="{00000000-0000-0000-0000-000000000000}"/>
  <bookViews>
    <workbookView xWindow="1635" yWindow="0" windowWidth="27165" windowHeight="12810" xr2:uid="{00000000-000D-0000-FFFF-FFFF00000000}"/>
  </bookViews>
  <sheets>
    <sheet name="Arkusz1" sheetId="1" r:id="rId1"/>
  </sheets>
  <definedNames>
    <definedName name="_xlnm.Print_Area" localSheetId="0">Arkusz1!$A$2:$G$47</definedName>
  </definedNames>
  <calcPr calcId="191029"/>
</workbook>
</file>

<file path=xl/calcChain.xml><?xml version="1.0" encoding="utf-8"?>
<calcChain xmlns="http://schemas.openxmlformats.org/spreadsheetml/2006/main">
  <c r="J7" i="1" l="1"/>
  <c r="K7" i="1" s="1"/>
  <c r="G7" i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L7" i="1"/>
  <c r="H20" i="1" l="1"/>
  <c r="N20" i="1" s="1"/>
  <c r="M20" i="1"/>
  <c r="H30" i="1"/>
  <c r="N30" i="1" s="1"/>
  <c r="M30" i="1"/>
  <c r="H31" i="1"/>
  <c r="N31" i="1" s="1"/>
  <c r="M31" i="1"/>
  <c r="H18" i="1"/>
  <c r="N18" i="1" s="1"/>
  <c r="M18" i="1"/>
  <c r="H41" i="1"/>
  <c r="N41" i="1" s="1"/>
  <c r="M41" i="1"/>
  <c r="H17" i="1"/>
  <c r="N17" i="1" s="1"/>
  <c r="M17" i="1"/>
  <c r="H21" i="1"/>
  <c r="N21" i="1" s="1"/>
  <c r="M21" i="1"/>
  <c r="H43" i="1"/>
  <c r="N43" i="1" s="1"/>
  <c r="M43" i="1"/>
  <c r="H42" i="1"/>
  <c r="N42" i="1" s="1"/>
  <c r="M42" i="1"/>
  <c r="H29" i="1"/>
  <c r="N29" i="1" s="1"/>
  <c r="M29" i="1"/>
  <c r="H40" i="1"/>
  <c r="N40" i="1" s="1"/>
  <c r="M40" i="1"/>
  <c r="H28" i="1"/>
  <c r="N28" i="1" s="1"/>
  <c r="M28" i="1"/>
  <c r="H16" i="1"/>
  <c r="N16" i="1" s="1"/>
  <c r="M16" i="1"/>
  <c r="H32" i="1"/>
  <c r="N32" i="1" s="1"/>
  <c r="M32" i="1"/>
  <c r="H19" i="1"/>
  <c r="N19" i="1" s="1"/>
  <c r="M19" i="1"/>
  <c r="H39" i="1"/>
  <c r="N39" i="1" s="1"/>
  <c r="M39" i="1"/>
  <c r="H27" i="1"/>
  <c r="N27" i="1" s="1"/>
  <c r="M27" i="1"/>
  <c r="H15" i="1"/>
  <c r="N15" i="1" s="1"/>
  <c r="M15" i="1"/>
  <c r="H26" i="1"/>
  <c r="N26" i="1" s="1"/>
  <c r="M26" i="1"/>
  <c r="H14" i="1"/>
  <c r="N14" i="1" s="1"/>
  <c r="M14" i="1"/>
  <c r="H37" i="1"/>
  <c r="N37" i="1" s="1"/>
  <c r="M37" i="1"/>
  <c r="H25" i="1"/>
  <c r="N25" i="1" s="1"/>
  <c r="M25" i="1"/>
  <c r="H13" i="1"/>
  <c r="N13" i="1" s="1"/>
  <c r="M13" i="1"/>
  <c r="H38" i="1"/>
  <c r="N38" i="1" s="1"/>
  <c r="M38" i="1"/>
  <c r="H24" i="1"/>
  <c r="N24" i="1" s="1"/>
  <c r="M24" i="1"/>
  <c r="H35" i="1"/>
  <c r="N35" i="1" s="1"/>
  <c r="M35" i="1"/>
  <c r="H23" i="1"/>
  <c r="N23" i="1" s="1"/>
  <c r="M23" i="1"/>
  <c r="H11" i="1"/>
  <c r="N11" i="1" s="1"/>
  <c r="M11" i="1"/>
  <c r="H33" i="1"/>
  <c r="N33" i="1" s="1"/>
  <c r="M33" i="1"/>
  <c r="H36" i="1"/>
  <c r="N36" i="1" s="1"/>
  <c r="M36" i="1"/>
  <c r="H12" i="1"/>
  <c r="N12" i="1" s="1"/>
  <c r="M12" i="1"/>
  <c r="H34" i="1"/>
  <c r="N34" i="1" s="1"/>
  <c r="M34" i="1"/>
  <c r="H22" i="1"/>
  <c r="N22" i="1" s="1"/>
  <c r="M22" i="1"/>
  <c r="H10" i="1"/>
  <c r="N10" i="1" s="1"/>
  <c r="M10" i="1"/>
  <c r="H9" i="1"/>
  <c r="N9" i="1" s="1"/>
  <c r="M9" i="1"/>
  <c r="H8" i="1"/>
  <c r="N8" i="1" s="1"/>
  <c r="M8" i="1"/>
  <c r="H7" i="1"/>
  <c r="N7" i="1" s="1"/>
  <c r="M7" i="1"/>
  <c r="K44" i="1"/>
  <c r="G44" i="1"/>
  <c r="J44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8" i="1"/>
  <c r="H44" i="1" l="1"/>
  <c r="N44" i="1"/>
  <c r="M44" i="1"/>
</calcChain>
</file>

<file path=xl/sharedStrings.xml><?xml version="1.0" encoding="utf-8"?>
<sst xmlns="http://schemas.openxmlformats.org/spreadsheetml/2006/main" count="111" uniqueCount="75">
  <si>
    <t>szt.</t>
  </si>
  <si>
    <t>JM</t>
  </si>
  <si>
    <t>Ilość</t>
  </si>
  <si>
    <t>opak.</t>
  </si>
  <si>
    <t>Zestaw do zamiatania: szczotka długa wraz z szufelką długą zamykaną.</t>
  </si>
  <si>
    <t>rolka</t>
  </si>
  <si>
    <t>Płyn nabłyszczający do płukania w zmywarkach profesjonalnych. Zapobiega odkładaniu się osadów wapniowych. Nie pozostawia zacieków ani smug, nadając jednocześnie idealny połysk. 
- Opakowanie 10 l
- pH: min. 1 max. 3</t>
  </si>
  <si>
    <t>Reklamówka jednorazowa HDPE z uszami 
- wymiary min. 40x40 cm max. 55x55 cm. 
- Opakowanie a'200</t>
  </si>
  <si>
    <t>Czyściwo papierowe jednowarstwowe, jasnobrązowe, przeznaczone do szybkiego wchłaniania wody, olejów, tłuszczów i smarów. 
- Długość 1000 m
- Szerokość 320 mm.</t>
  </si>
  <si>
    <t>Folia aluminiowa do kontaktu z żywnością 
- Długośść 150 m.
- Szerokość min. 40 cm max. 50 cm</t>
  </si>
  <si>
    <t>Folia spożywcza 
- Długość min. 150 m
- Szerokość min. 40 cm</t>
  </si>
  <si>
    <t>kpl.</t>
  </si>
  <si>
    <t>Proszek do szorowania. Proszek przeznaczony jest do czyszczenia kuchenek, blatów, glazury, terakoty, wanien, brodzików, naczyń emaliowanych i ze stali nierdzewnej oraz innych powierzchni chromowanych i emaliowanych. Posiadający w swoim składzie aktywny tlen. 
- Opakowanie 0,5 kg.</t>
  </si>
  <si>
    <t>ASORTYMENT</t>
  </si>
  <si>
    <t>L.P</t>
  </si>
  <si>
    <t>Ręcznik papierowy w rolce, śr. 13,5 cm, dł. 60 m, dwuwarstwowy, BIAŁY</t>
  </si>
  <si>
    <t xml:space="preserve">Worki na śmiecie LDPE czarne 160 l, gr. 40 mik. - rolka (w rolce 10 szt.) </t>
  </si>
  <si>
    <t>Worki na śmiecie LDPE czarne 120 l, gr. 40 mik. - rolka (w rolce 10 szt.)</t>
  </si>
  <si>
    <t>Worki na śmiecie LDPE czarne 60 l, gr. 40 mik. - rolka (w rolce 10 szt.)</t>
  </si>
  <si>
    <t>Kostka do WC w koszyczku</t>
  </si>
  <si>
    <t>Skoncentrowany środek (koncentrat) do czyszczenia pomieszczeń i urządzeń sanitarnych. Zalecany do czyszczenia powierzchni odpornych na działanie kwasów. Skutecznie usuwa uciążliwe zabrudzenia tj. rdzę, kamień wodny, osady wapienne, cementowe i urynowe oraz brud, tłuszcz i resztki mydła. Szczególnie zalecany do doczyszczania muszli klozetowych, pisuarów, bidetów oraz umywalek.
- pH: min. 0,2 max. 1,4
- stężenie robocze od 200 do 1000 ml na 10 l wody
- stężenie kwasu w mieszaninie min. 10%
- Opakowanie: 1 l</t>
  </si>
  <si>
    <t xml:space="preserve">Ścierka z mikrofibry w ciemnym kolorze
– Wymiary: 590-600x500 mm </t>
  </si>
  <si>
    <t>Serwetki gastronomiczne bibułkowe w kolorze białym. 
- Opakowanie a'500, min. 20 cm x 20 cm max 25 cm x 25 cm (kwadrat)</t>
  </si>
  <si>
    <t xml:space="preserve">opak </t>
  </si>
  <si>
    <t>opak</t>
  </si>
  <si>
    <t>Płyn do usuwania przypaleń skuteczny do mycia piekarników skuteczny do mycia zapieczonego tłuszczu i usówania tłustych i spieczonych zabrudzeń z różnego rodzaju powierzchni opakowanie 5l</t>
  </si>
  <si>
    <t xml:space="preserve">Środek do maszynowego mycia naczyń  z wybielaczem w bloku  powinien czyścic i wybielać w  wodzie miękkiej  waga 3,1 kg </t>
  </si>
  <si>
    <t>Zmywak z gąbką -profilowany wykonany z tworzywa sztuczngo z szorstką włókniną wymiary 90X70X40</t>
  </si>
  <si>
    <t>Ściągaczka wody do podłóg  o szerokość 45 cm w zestawie z drążkiem teleskopowym stalowym lub aluminiowym o regulowanej długości, spełniająca wymóg HACCP</t>
  </si>
  <si>
    <t>Sól tabletkowa do uzdatniania wody opakowanie 25 kg</t>
  </si>
  <si>
    <t>Płyn do maszynowego mycia naczyń przeznaczony do mycia w zmywarkach naczyń ze stali nierdzewnej, tworzywa sztucznego, porcelany, szkła oraz sztućców. Bezchlorowy
- Gęstość: min. 1,15 max. 1,20 kg/m3
- pH  - min. 13,5  max. 14
- Opakowanie 10 l</t>
  </si>
  <si>
    <t>Woreczki śniadaniowe HDPE 250x350 mm a'1000</t>
  </si>
  <si>
    <t>Tabletki myjące do wszystkich typów piecy konwekcyjno parowych - Tabletki wysoko skoncentrowane dzięki czemu są bardzo wydajne powinny silnie oddziałowywać na brud i kamień, czyścić i pielęgnować urządzenie Opakowanie 100 tabl</t>
  </si>
  <si>
    <t>Środek nabłyszczajacy w formie bloku 1,1 kg stosowany do  zmywarek maszynowych powinien zapewniać czystą zastawę, przyśpiesza schnięcie, skuteczny w wodzie miękkiej</t>
  </si>
  <si>
    <t>Płyn do czyszczenia stali nierdzewnej z rozpylaczem polemność od   500ML do 750 ml</t>
  </si>
  <si>
    <t xml:space="preserve">Papier toaletowy biały gofrowany  opakowanie 12 rolek wys 9-9,5mm dł 11 - 15 m </t>
  </si>
  <si>
    <t>Cerata biała bez wzorów, na podkładzie materiałowym
- Szerokośc 140 cm
- Rolka 20 mb</t>
  </si>
  <si>
    <t xml:space="preserve">Proszek do mycia w zmywarkach. Środek czyszczący w proszku  w systemie kapsuł. Skuteczny w warunkach, takich jak twarda woda czy zeschnięte resztki jedzenia. System przeciwpianowy zapobiegajacy powstawaniu nadmiernych ilości piany w zmywarce  i  system antykorozyjny zapobiegający  procesom rdzewienia sztućców i naczyń kuchennych.  
- posiada kartę charakterystyki produktu
- system  kapsuł (4,5 kg)
- stan skupienia/postać: proszek 
- barwa: biały 
- wartość pH: 12,8 - 13,0 (przy 10 g/l)  
- gęstość (20°C): 1,05 - 1,25 g/cm3 
- rozpuszczalność wodzie: rozpuszcza się </t>
  </si>
  <si>
    <t>Skoncentrowany środek (koncentrat) do gruntownego czyszczenia pomieszczeń i urządzeń sanitarnych. Zalecany do czyszczenia powierzchni odpornych na działalnie kwasów, skutecznie usuwa rdzę, kamień wodny, osady wapienne, cementowe i urynowe oraz brud, tłuszcz i resztki mydła.
- opakowanie 5 l
- wartość ph: 1 – 3
- stężenie robocze od 200 do 1000 ml na 10 l wody
- stężenie kwasu w mieszaninie min. 10%</t>
  </si>
  <si>
    <t>Filtr do wody do ekspresu SAECO przeznaczony do filtrowania i zmniejszania ilości szkodliwych zanieczyszczeń i ogranicza proces odkładania kamienia</t>
  </si>
  <si>
    <t>op</t>
  </si>
  <si>
    <t>Strój kucharski jednorazowy</t>
  </si>
  <si>
    <t>Zagęszczony płyn/żel czyszczący dezynfekujący do mycia i dezynfekcji urządzeń i  pomieszczeń sanitarnych do użycia bezpośredniego.
Wygląd gęsty lepki płyn bez zanieczyszczeń fizycznych
- Gęstość: min. 1050 max. 1080 g/cm3
- pH: min. 10 max. 14 
- Opakowanie:  2 l
- preparat ma posiadać zakres działania dezynfekującego; B – bakterie, F – grzyby, V – wirusy, Tbc – prątki gruźlicy</t>
  </si>
  <si>
    <t xml:space="preserve">Mleczko w kolorze białym do czyszczenia , które rozpuszcza i usuwa brud, tłuszcz, przypalenia, kamień i rdzę oraz osad z mydła nie rysując powierzchni. Skuteczny w czyszczeniu: naczyń emaliowanych i ze stali nierdzewnej, zlewów, wanien, brodzików, kuchenek, lodówek, blatów, glazury itp. 
- Opakowanie: 500 ml. </t>
  </si>
  <si>
    <t>Gotowy do uzycia płynny, alkoholowy preparat dezynfekcyjno-myjący o działaniu grzybobójczym i bakteriobójczym. W popstaci uzytkowej nie wpływa ujemnie na dezynfekowane powierzchnie, nie powoduje korozji, nie niszczy powierzchni lakierowanych. Środek przeznaczony do dezynfekcji wszystkich powierzchni odpornych na działanie wody, zalecany do stosowania w zakładach przemysłu spożywczego, w tym do powierzchni majacych kontakt z żywnością. Opakowanie z atomizerem. 
- Opakowanie 0,6-0,75 l
- pH min: 5 max 6
- gęstość min. 840 max. 860kg/m3</t>
  </si>
  <si>
    <t xml:space="preserve">Rękawiczki lateksowe dopuszczone do kontaktu z żywnością, bezpudrowe, w kolorze białym. 
Opakowanie a'100, rozmiar M,L </t>
  </si>
  <si>
    <t xml:space="preserve">Skuteczny środek do usuwania kamienia wapiennego z urządzeń mających kontakt z wodą, np.. piece konwekcyjno-parowe, zmywarki, warniki, ekspresy do  kawy itp.
Pojemność 1-1,5l </t>
  </si>
  <si>
    <t>Zamówienie podstawowe</t>
  </si>
  <si>
    <r>
      <t xml:space="preserve">Uniwersalny płyn do mycia podłóg: drewnianych, lakierowanych, ceramicznych i z tworzyw sztucznych, paneli podłogowych, kafelków ściennych a także parapetów, mebli kuchennych itp. zawierający substancje antybakteryjną
- Gęstość w 20 </t>
    </r>
    <r>
      <rPr>
        <vertAlign val="superscript"/>
        <sz val="9"/>
        <color theme="1"/>
        <rFont val="Arial"/>
        <family val="2"/>
        <charset val="238"/>
      </rPr>
      <t>o</t>
    </r>
    <r>
      <rPr>
        <sz val="9"/>
        <color theme="1"/>
        <rFont val="Arial"/>
        <family val="2"/>
        <charset val="238"/>
      </rPr>
      <t xml:space="preserve"> C: min. 1,001 max. 1,015 g/cm3
- pH: min. 5 max. 6 
- Opakowanie: 5 l</t>
    </r>
  </si>
  <si>
    <t>kol. 1</t>
  </si>
  <si>
    <t>kol. 2</t>
  </si>
  <si>
    <t>kol. 3</t>
  </si>
  <si>
    <t>kol. 4</t>
  </si>
  <si>
    <t>Znak sprawy ZP/48/2022</t>
  </si>
  <si>
    <t>Załącznik nr 1A/załącznik nr 1 do umowy</t>
  </si>
  <si>
    <t xml:space="preserve">FORMULARZ KALKULACJI CENY OFERTOWEJ </t>
  </si>
  <si>
    <t>Wartość netto [zł]</t>
  </si>
  <si>
    <t>Wartość brutto [zł]</t>
  </si>
  <si>
    <t>Cena jednostkowa brutto [zł]</t>
  </si>
  <si>
    <t>kol. 5</t>
  </si>
  <si>
    <t>kol. 6</t>
  </si>
  <si>
    <t>kol. 8</t>
  </si>
  <si>
    <t>kol. 9</t>
  </si>
  <si>
    <t>kol. 10</t>
  </si>
  <si>
    <t>kol. 11</t>
  </si>
  <si>
    <t>kol. 12</t>
  </si>
  <si>
    <t>kol. 13</t>
  </si>
  <si>
    <t>Część nr 1  DOSTAWA ŚRODKÓW CZYSTOŚCI, HIGIENY I ESTETYKI</t>
  </si>
  <si>
    <t>* wartości z poz. RAZEM przenieść do Formularza ofertowego i wpisać w odpowiednie pola dot. części nr 1 zamówienia</t>
  </si>
  <si>
    <t xml:space="preserve">dokument należy podpisać kwalifikowanym podpisem elektronicznym przez osobę lub osoby umocowane do złożenia podpisu w imieniu Wykonawcy </t>
  </si>
  <si>
    <t>Zamówienie w ramach prawa opcji</t>
  </si>
  <si>
    <t>Razem zamówienie podstawowe + opcja</t>
  </si>
  <si>
    <t>kol. 7</t>
  </si>
  <si>
    <t>kol. 14</t>
  </si>
  <si>
    <t>Stawka podatku VAT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</si>
</sst>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  <numFmt numFmtId="165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vertAlign val="superscript"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4" fontId="2" fillId="0" borderId="0" xfId="1" applyNumberFormat="1" applyFont="1" applyAlignment="1">
      <alignment horizontal="center" vertical="center"/>
    </xf>
    <xf numFmtId="44" fontId="2" fillId="0" borderId="0" xfId="0" applyNumberFormat="1" applyFont="1"/>
    <xf numFmtId="165" fontId="2" fillId="0" borderId="0" xfId="0" applyNumberFormat="1" applyFont="1"/>
    <xf numFmtId="4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9" fontId="4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9" fillId="0" borderId="0" xfId="0" applyFont="1"/>
    <xf numFmtId="4" fontId="9" fillId="2" borderId="14" xfId="0" applyNumberFormat="1" applyFont="1" applyFill="1" applyBorder="1"/>
    <xf numFmtId="4" fontId="9" fillId="2" borderId="15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horizontal="center" vertical="center"/>
    </xf>
    <xf numFmtId="4" fontId="9" fillId="2" borderId="17" xfId="0" applyNumberFormat="1" applyFont="1" applyFill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9"/>
  <sheetViews>
    <sheetView tabSelected="1" zoomScaleNormal="100" zoomScaleSheetLayoutView="120" workbookViewId="0">
      <selection activeCell="B1" sqref="B1"/>
    </sheetView>
  </sheetViews>
  <sheetFormatPr defaultRowHeight="12" x14ac:dyDescent="0.2"/>
  <cols>
    <col min="1" max="1" width="7.140625" style="2" customWidth="1"/>
    <col min="2" max="2" width="46.85546875" style="1" customWidth="1"/>
    <col min="3" max="3" width="7" style="2" customWidth="1"/>
    <col min="4" max="5" width="8" style="2" customWidth="1"/>
    <col min="6" max="6" width="10.85546875" style="2" customWidth="1"/>
    <col min="7" max="7" width="11.7109375" style="2" customWidth="1"/>
    <col min="8" max="8" width="12.140625" style="2" customWidth="1"/>
    <col min="9" max="9" width="8.5703125" style="1" customWidth="1"/>
    <col min="10" max="10" width="11" style="1" customWidth="1"/>
    <col min="11" max="12" width="9.140625" style="1"/>
    <col min="13" max="13" width="10.140625" style="1" customWidth="1"/>
    <col min="14" max="14" width="9" style="1" customWidth="1"/>
    <col min="15" max="16384" width="9.140625" style="1"/>
  </cols>
  <sheetData>
    <row r="1" spans="1:14" ht="51" customHeight="1" x14ac:dyDescent="0.2">
      <c r="B1" s="66" t="s">
        <v>53</v>
      </c>
      <c r="K1" s="67" t="s">
        <v>54</v>
      </c>
      <c r="L1" s="67"/>
      <c r="M1" s="67"/>
      <c r="N1" s="67"/>
    </row>
    <row r="2" spans="1:14" ht="20.25" customHeight="1" x14ac:dyDescent="0.2">
      <c r="A2" s="69" t="s">
        <v>55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4" ht="24" customHeight="1" thickBot="1" x14ac:dyDescent="0.25">
      <c r="A3" s="75" t="s">
        <v>67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spans="1:14" ht="35.1" customHeight="1" x14ac:dyDescent="0.2">
      <c r="A4" s="35"/>
      <c r="B4" s="36"/>
      <c r="C4" s="71" t="s">
        <v>47</v>
      </c>
      <c r="D4" s="71"/>
      <c r="E4" s="71"/>
      <c r="F4" s="71"/>
      <c r="G4" s="71"/>
      <c r="H4" s="71"/>
      <c r="I4" s="72" t="s">
        <v>70</v>
      </c>
      <c r="J4" s="73"/>
      <c r="K4" s="74"/>
      <c r="L4" s="72" t="s">
        <v>71</v>
      </c>
      <c r="M4" s="73"/>
      <c r="N4" s="74"/>
    </row>
    <row r="5" spans="1:14" ht="24" customHeight="1" x14ac:dyDescent="0.2">
      <c r="A5" s="57" t="s">
        <v>49</v>
      </c>
      <c r="B5" s="38" t="s">
        <v>50</v>
      </c>
      <c r="C5" s="38" t="s">
        <v>51</v>
      </c>
      <c r="D5" s="38" t="s">
        <v>52</v>
      </c>
      <c r="E5" s="38" t="s">
        <v>59</v>
      </c>
      <c r="F5" s="38" t="s">
        <v>60</v>
      </c>
      <c r="G5" s="38" t="s">
        <v>72</v>
      </c>
      <c r="H5" s="76" t="s">
        <v>61</v>
      </c>
      <c r="I5" s="57" t="s">
        <v>62</v>
      </c>
      <c r="J5" s="38" t="s">
        <v>63</v>
      </c>
      <c r="K5" s="58" t="s">
        <v>64</v>
      </c>
      <c r="L5" s="57" t="s">
        <v>65</v>
      </c>
      <c r="M5" s="38" t="s">
        <v>66</v>
      </c>
      <c r="N5" s="58" t="s">
        <v>73</v>
      </c>
    </row>
    <row r="6" spans="1:14" s="3" customFormat="1" ht="36.75" thickBot="1" x14ac:dyDescent="0.3">
      <c r="A6" s="59" t="s">
        <v>14</v>
      </c>
      <c r="B6" s="60" t="s">
        <v>13</v>
      </c>
      <c r="C6" s="60" t="s">
        <v>1</v>
      </c>
      <c r="D6" s="60" t="s">
        <v>2</v>
      </c>
      <c r="E6" s="60" t="s">
        <v>74</v>
      </c>
      <c r="F6" s="60" t="s">
        <v>58</v>
      </c>
      <c r="G6" s="60" t="s">
        <v>57</v>
      </c>
      <c r="H6" s="77" t="s">
        <v>56</v>
      </c>
      <c r="I6" s="59" t="s">
        <v>2</v>
      </c>
      <c r="J6" s="60" t="s">
        <v>57</v>
      </c>
      <c r="K6" s="62" t="s">
        <v>56</v>
      </c>
      <c r="L6" s="59" t="s">
        <v>2</v>
      </c>
      <c r="M6" s="60" t="s">
        <v>57</v>
      </c>
      <c r="N6" s="61" t="s">
        <v>56</v>
      </c>
    </row>
    <row r="7" spans="1:14" ht="149.25" customHeight="1" x14ac:dyDescent="0.2">
      <c r="A7" s="41">
        <v>1</v>
      </c>
      <c r="B7" s="42" t="s">
        <v>42</v>
      </c>
      <c r="C7" s="43" t="s">
        <v>0</v>
      </c>
      <c r="D7" s="44">
        <v>35</v>
      </c>
      <c r="E7" s="45"/>
      <c r="F7" s="46"/>
      <c r="G7" s="47">
        <f>ROUND(D7*F7,2)</f>
        <v>0</v>
      </c>
      <c r="H7" s="48">
        <f>ROUND(G7/(1+E7),2)</f>
        <v>0</v>
      </c>
      <c r="I7" s="49">
        <v>35</v>
      </c>
      <c r="J7" s="47">
        <f>ROUND(I7*F7,2)</f>
        <v>0</v>
      </c>
      <c r="K7" s="48">
        <f>ROUND(J7/(1+E7),2)</f>
        <v>0</v>
      </c>
      <c r="L7" s="49">
        <f t="shared" ref="L7:L43" si="0">I7+D7</f>
        <v>70</v>
      </c>
      <c r="M7" s="47">
        <f>G7+J7</f>
        <v>0</v>
      </c>
      <c r="N7" s="48">
        <f>H7+K7</f>
        <v>0</v>
      </c>
    </row>
    <row r="8" spans="1:14" ht="101.25" customHeight="1" x14ac:dyDescent="0.2">
      <c r="A8" s="4">
        <v>2</v>
      </c>
      <c r="B8" s="5" t="s">
        <v>43</v>
      </c>
      <c r="C8" s="6" t="s">
        <v>0</v>
      </c>
      <c r="D8" s="7">
        <v>45</v>
      </c>
      <c r="E8" s="37"/>
      <c r="F8" s="39"/>
      <c r="G8" s="8">
        <f t="shared" ref="G8:G43" si="1">ROUND(D8*F8,2)</f>
        <v>0</v>
      </c>
      <c r="H8" s="9">
        <f t="shared" ref="H8:H43" si="2">ROUND(G8/(1+E8),2)</f>
        <v>0</v>
      </c>
      <c r="I8" s="10">
        <v>45</v>
      </c>
      <c r="J8" s="8">
        <f t="shared" ref="J8:J43" si="3">ROUND(I8*F8,2)</f>
        <v>0</v>
      </c>
      <c r="K8" s="9">
        <f t="shared" ref="K8:K42" si="4">ROUND(J8/(1+E8),2)</f>
        <v>0</v>
      </c>
      <c r="L8" s="10">
        <f t="shared" si="0"/>
        <v>90</v>
      </c>
      <c r="M8" s="8">
        <f t="shared" ref="M8:M43" si="5">G8+J8</f>
        <v>0</v>
      </c>
      <c r="N8" s="9">
        <f t="shared" ref="N8:N43" si="6">H8+K8</f>
        <v>0</v>
      </c>
    </row>
    <row r="9" spans="1:14" ht="115.5" customHeight="1" x14ac:dyDescent="0.2">
      <c r="A9" s="4">
        <v>3</v>
      </c>
      <c r="B9" s="5" t="s">
        <v>48</v>
      </c>
      <c r="C9" s="6" t="s">
        <v>0</v>
      </c>
      <c r="D9" s="11">
        <v>40</v>
      </c>
      <c r="E9" s="37"/>
      <c r="F9" s="39"/>
      <c r="G9" s="8">
        <f t="shared" si="1"/>
        <v>0</v>
      </c>
      <c r="H9" s="9">
        <f t="shared" si="2"/>
        <v>0</v>
      </c>
      <c r="I9" s="12">
        <v>40</v>
      </c>
      <c r="J9" s="8">
        <f t="shared" si="3"/>
        <v>0</v>
      </c>
      <c r="K9" s="9">
        <f t="shared" si="4"/>
        <v>0</v>
      </c>
      <c r="L9" s="10">
        <f t="shared" si="0"/>
        <v>80</v>
      </c>
      <c r="M9" s="8">
        <f t="shared" si="5"/>
        <v>0</v>
      </c>
      <c r="N9" s="9">
        <f t="shared" si="6"/>
        <v>0</v>
      </c>
    </row>
    <row r="10" spans="1:14" ht="96" customHeight="1" x14ac:dyDescent="0.2">
      <c r="A10" s="4">
        <v>4</v>
      </c>
      <c r="B10" s="5" t="s">
        <v>30</v>
      </c>
      <c r="C10" s="6" t="s">
        <v>0</v>
      </c>
      <c r="D10" s="13">
        <v>60</v>
      </c>
      <c r="E10" s="37"/>
      <c r="F10" s="39"/>
      <c r="G10" s="8">
        <f t="shared" si="1"/>
        <v>0</v>
      </c>
      <c r="H10" s="9">
        <f t="shared" si="2"/>
        <v>0</v>
      </c>
      <c r="I10" s="14">
        <v>60</v>
      </c>
      <c r="J10" s="8">
        <f t="shared" si="3"/>
        <v>0</v>
      </c>
      <c r="K10" s="9">
        <f t="shared" si="4"/>
        <v>0</v>
      </c>
      <c r="L10" s="10">
        <f t="shared" si="0"/>
        <v>120</v>
      </c>
      <c r="M10" s="8">
        <f t="shared" si="5"/>
        <v>0</v>
      </c>
      <c r="N10" s="9">
        <f t="shared" si="6"/>
        <v>0</v>
      </c>
    </row>
    <row r="11" spans="1:14" ht="160.5" customHeight="1" x14ac:dyDescent="0.2">
      <c r="A11" s="4">
        <v>5</v>
      </c>
      <c r="B11" s="5" t="s">
        <v>20</v>
      </c>
      <c r="C11" s="6" t="s">
        <v>0</v>
      </c>
      <c r="D11" s="11">
        <v>50</v>
      </c>
      <c r="E11" s="37"/>
      <c r="F11" s="39"/>
      <c r="G11" s="8">
        <f t="shared" si="1"/>
        <v>0</v>
      </c>
      <c r="H11" s="9">
        <f t="shared" si="2"/>
        <v>0</v>
      </c>
      <c r="I11" s="12">
        <v>50</v>
      </c>
      <c r="J11" s="8">
        <f t="shared" si="3"/>
        <v>0</v>
      </c>
      <c r="K11" s="9">
        <f t="shared" si="4"/>
        <v>0</v>
      </c>
      <c r="L11" s="10">
        <f t="shared" si="0"/>
        <v>100</v>
      </c>
      <c r="M11" s="8">
        <f t="shared" si="5"/>
        <v>0</v>
      </c>
      <c r="N11" s="9">
        <f t="shared" si="6"/>
        <v>0</v>
      </c>
    </row>
    <row r="12" spans="1:14" ht="85.5" customHeight="1" x14ac:dyDescent="0.2">
      <c r="A12" s="4">
        <v>6</v>
      </c>
      <c r="B12" s="5" t="s">
        <v>6</v>
      </c>
      <c r="C12" s="6" t="s">
        <v>0</v>
      </c>
      <c r="D12" s="13">
        <v>60</v>
      </c>
      <c r="E12" s="37"/>
      <c r="F12" s="39"/>
      <c r="G12" s="8">
        <f t="shared" si="1"/>
        <v>0</v>
      </c>
      <c r="H12" s="9">
        <f t="shared" si="2"/>
        <v>0</v>
      </c>
      <c r="I12" s="14">
        <v>60</v>
      </c>
      <c r="J12" s="8">
        <f t="shared" si="3"/>
        <v>0</v>
      </c>
      <c r="K12" s="9">
        <f t="shared" si="4"/>
        <v>0</v>
      </c>
      <c r="L12" s="10">
        <f t="shared" si="0"/>
        <v>120</v>
      </c>
      <c r="M12" s="8">
        <f t="shared" si="5"/>
        <v>0</v>
      </c>
      <c r="N12" s="9">
        <f t="shared" si="6"/>
        <v>0</v>
      </c>
    </row>
    <row r="13" spans="1:14" ht="31.5" customHeight="1" x14ac:dyDescent="0.2">
      <c r="A13" s="4">
        <v>7</v>
      </c>
      <c r="B13" s="5" t="s">
        <v>15</v>
      </c>
      <c r="C13" s="6" t="s">
        <v>0</v>
      </c>
      <c r="D13" s="13">
        <v>200</v>
      </c>
      <c r="E13" s="37"/>
      <c r="F13" s="39"/>
      <c r="G13" s="8">
        <f t="shared" si="1"/>
        <v>0</v>
      </c>
      <c r="H13" s="9">
        <f t="shared" si="2"/>
        <v>0</v>
      </c>
      <c r="I13" s="14">
        <v>200</v>
      </c>
      <c r="J13" s="8">
        <f t="shared" si="3"/>
        <v>0</v>
      </c>
      <c r="K13" s="9">
        <f t="shared" si="4"/>
        <v>0</v>
      </c>
      <c r="L13" s="10">
        <f t="shared" si="0"/>
        <v>400</v>
      </c>
      <c r="M13" s="8">
        <f t="shared" si="5"/>
        <v>0</v>
      </c>
      <c r="N13" s="9">
        <f t="shared" si="6"/>
        <v>0</v>
      </c>
    </row>
    <row r="14" spans="1:14" ht="36.75" customHeight="1" x14ac:dyDescent="0.2">
      <c r="A14" s="4">
        <v>8</v>
      </c>
      <c r="B14" s="5" t="s">
        <v>27</v>
      </c>
      <c r="C14" s="13" t="s">
        <v>0</v>
      </c>
      <c r="D14" s="7">
        <v>150</v>
      </c>
      <c r="E14" s="37"/>
      <c r="F14" s="39"/>
      <c r="G14" s="8">
        <f t="shared" si="1"/>
        <v>0</v>
      </c>
      <c r="H14" s="9">
        <f t="shared" si="2"/>
        <v>0</v>
      </c>
      <c r="I14" s="10">
        <v>150</v>
      </c>
      <c r="J14" s="8">
        <f t="shared" si="3"/>
        <v>0</v>
      </c>
      <c r="K14" s="9">
        <f t="shared" si="4"/>
        <v>0</v>
      </c>
      <c r="L14" s="10">
        <f t="shared" si="0"/>
        <v>300</v>
      </c>
      <c r="M14" s="8">
        <f t="shared" si="5"/>
        <v>0</v>
      </c>
      <c r="N14" s="9">
        <f t="shared" si="6"/>
        <v>0</v>
      </c>
    </row>
    <row r="15" spans="1:14" ht="30.75" customHeight="1" x14ac:dyDescent="0.2">
      <c r="A15" s="4">
        <v>9</v>
      </c>
      <c r="B15" s="5" t="s">
        <v>21</v>
      </c>
      <c r="C15" s="6" t="s">
        <v>0</v>
      </c>
      <c r="D15" s="11">
        <v>300</v>
      </c>
      <c r="E15" s="37"/>
      <c r="F15" s="39"/>
      <c r="G15" s="8">
        <f t="shared" si="1"/>
        <v>0</v>
      </c>
      <c r="H15" s="9">
        <f t="shared" si="2"/>
        <v>0</v>
      </c>
      <c r="I15" s="12">
        <v>300</v>
      </c>
      <c r="J15" s="8">
        <f t="shared" si="3"/>
        <v>0</v>
      </c>
      <c r="K15" s="9">
        <f t="shared" si="4"/>
        <v>0</v>
      </c>
      <c r="L15" s="10">
        <f t="shared" si="0"/>
        <v>600</v>
      </c>
      <c r="M15" s="8">
        <f t="shared" si="5"/>
        <v>0</v>
      </c>
      <c r="N15" s="9">
        <f t="shared" si="6"/>
        <v>0</v>
      </c>
    </row>
    <row r="16" spans="1:14" ht="45" customHeight="1" x14ac:dyDescent="0.2">
      <c r="A16" s="4">
        <v>10</v>
      </c>
      <c r="B16" s="5" t="s">
        <v>7</v>
      </c>
      <c r="C16" s="6" t="s">
        <v>3</v>
      </c>
      <c r="D16" s="11">
        <v>100</v>
      </c>
      <c r="E16" s="37"/>
      <c r="F16" s="39"/>
      <c r="G16" s="8">
        <f t="shared" si="1"/>
        <v>0</v>
      </c>
      <c r="H16" s="9">
        <f t="shared" si="2"/>
        <v>0</v>
      </c>
      <c r="I16" s="12">
        <v>100</v>
      </c>
      <c r="J16" s="8">
        <f t="shared" si="3"/>
        <v>0</v>
      </c>
      <c r="K16" s="9">
        <f t="shared" si="4"/>
        <v>0</v>
      </c>
      <c r="L16" s="10">
        <f t="shared" si="0"/>
        <v>200</v>
      </c>
      <c r="M16" s="8">
        <f t="shared" si="5"/>
        <v>0</v>
      </c>
      <c r="N16" s="9">
        <f t="shared" si="6"/>
        <v>0</v>
      </c>
    </row>
    <row r="17" spans="1:14" ht="43.5" customHeight="1" x14ac:dyDescent="0.2">
      <c r="A17" s="4">
        <v>11</v>
      </c>
      <c r="B17" s="5" t="s">
        <v>22</v>
      </c>
      <c r="C17" s="6" t="s">
        <v>3</v>
      </c>
      <c r="D17" s="11">
        <v>1000</v>
      </c>
      <c r="E17" s="37"/>
      <c r="F17" s="39"/>
      <c r="G17" s="8">
        <f t="shared" si="1"/>
        <v>0</v>
      </c>
      <c r="H17" s="9">
        <f t="shared" si="2"/>
        <v>0</v>
      </c>
      <c r="I17" s="12">
        <v>1000</v>
      </c>
      <c r="J17" s="8">
        <f t="shared" si="3"/>
        <v>0</v>
      </c>
      <c r="K17" s="9">
        <f t="shared" si="4"/>
        <v>0</v>
      </c>
      <c r="L17" s="10">
        <f t="shared" si="0"/>
        <v>2000</v>
      </c>
      <c r="M17" s="8">
        <f t="shared" si="5"/>
        <v>0</v>
      </c>
      <c r="N17" s="9">
        <f t="shared" si="6"/>
        <v>0</v>
      </c>
    </row>
    <row r="18" spans="1:14" ht="71.25" customHeight="1" x14ac:dyDescent="0.2">
      <c r="A18" s="4">
        <v>12</v>
      </c>
      <c r="B18" s="5" t="s">
        <v>8</v>
      </c>
      <c r="C18" s="6" t="s">
        <v>0</v>
      </c>
      <c r="D18" s="11">
        <v>90</v>
      </c>
      <c r="E18" s="37"/>
      <c r="F18" s="39"/>
      <c r="G18" s="8">
        <f t="shared" si="1"/>
        <v>0</v>
      </c>
      <c r="H18" s="9">
        <f t="shared" si="2"/>
        <v>0</v>
      </c>
      <c r="I18" s="12">
        <v>90</v>
      </c>
      <c r="J18" s="8">
        <f t="shared" si="3"/>
        <v>0</v>
      </c>
      <c r="K18" s="9">
        <f t="shared" si="4"/>
        <v>0</v>
      </c>
      <c r="L18" s="10">
        <f t="shared" si="0"/>
        <v>180</v>
      </c>
      <c r="M18" s="8">
        <f t="shared" si="5"/>
        <v>0</v>
      </c>
      <c r="N18" s="9">
        <f t="shared" si="6"/>
        <v>0</v>
      </c>
    </row>
    <row r="19" spans="1:14" ht="46.5" customHeight="1" x14ac:dyDescent="0.2">
      <c r="A19" s="4">
        <v>13</v>
      </c>
      <c r="B19" s="5" t="s">
        <v>9</v>
      </c>
      <c r="C19" s="6" t="s">
        <v>0</v>
      </c>
      <c r="D19" s="11">
        <v>100</v>
      </c>
      <c r="E19" s="37"/>
      <c r="F19" s="39"/>
      <c r="G19" s="8">
        <f t="shared" si="1"/>
        <v>0</v>
      </c>
      <c r="H19" s="9">
        <f t="shared" si="2"/>
        <v>0</v>
      </c>
      <c r="I19" s="12">
        <v>100</v>
      </c>
      <c r="J19" s="8">
        <f t="shared" si="3"/>
        <v>0</v>
      </c>
      <c r="K19" s="9">
        <f t="shared" si="4"/>
        <v>0</v>
      </c>
      <c r="L19" s="10">
        <f t="shared" si="0"/>
        <v>200</v>
      </c>
      <c r="M19" s="8">
        <f t="shared" si="5"/>
        <v>0</v>
      </c>
      <c r="N19" s="9">
        <f t="shared" si="6"/>
        <v>0</v>
      </c>
    </row>
    <row r="20" spans="1:14" ht="48" customHeight="1" x14ac:dyDescent="0.2">
      <c r="A20" s="4">
        <v>14</v>
      </c>
      <c r="B20" s="5" t="s">
        <v>10</v>
      </c>
      <c r="C20" s="6" t="s">
        <v>0</v>
      </c>
      <c r="D20" s="11">
        <v>80</v>
      </c>
      <c r="E20" s="37"/>
      <c r="F20" s="39"/>
      <c r="G20" s="8">
        <f t="shared" si="1"/>
        <v>0</v>
      </c>
      <c r="H20" s="9">
        <f t="shared" si="2"/>
        <v>0</v>
      </c>
      <c r="I20" s="12">
        <v>80</v>
      </c>
      <c r="J20" s="8">
        <f t="shared" si="3"/>
        <v>0</v>
      </c>
      <c r="K20" s="9">
        <f t="shared" si="4"/>
        <v>0</v>
      </c>
      <c r="L20" s="10">
        <f t="shared" si="0"/>
        <v>160</v>
      </c>
      <c r="M20" s="8">
        <f t="shared" si="5"/>
        <v>0</v>
      </c>
      <c r="N20" s="9">
        <f t="shared" si="6"/>
        <v>0</v>
      </c>
    </row>
    <row r="21" spans="1:14" ht="62.25" customHeight="1" x14ac:dyDescent="0.2">
      <c r="A21" s="4">
        <v>15</v>
      </c>
      <c r="B21" s="5" t="s">
        <v>28</v>
      </c>
      <c r="C21" s="6" t="s">
        <v>11</v>
      </c>
      <c r="D21" s="11">
        <v>10</v>
      </c>
      <c r="E21" s="37"/>
      <c r="F21" s="39"/>
      <c r="G21" s="8">
        <f t="shared" si="1"/>
        <v>0</v>
      </c>
      <c r="H21" s="9">
        <f t="shared" si="2"/>
        <v>0</v>
      </c>
      <c r="I21" s="12">
        <v>10</v>
      </c>
      <c r="J21" s="8">
        <f t="shared" si="3"/>
        <v>0</v>
      </c>
      <c r="K21" s="9">
        <f t="shared" si="4"/>
        <v>0</v>
      </c>
      <c r="L21" s="10">
        <f t="shared" si="0"/>
        <v>20</v>
      </c>
      <c r="M21" s="8">
        <f t="shared" si="5"/>
        <v>0</v>
      </c>
      <c r="N21" s="9">
        <f t="shared" si="6"/>
        <v>0</v>
      </c>
    </row>
    <row r="22" spans="1:14" ht="34.5" customHeight="1" x14ac:dyDescent="0.2">
      <c r="A22" s="4">
        <v>16</v>
      </c>
      <c r="B22" s="5" t="s">
        <v>4</v>
      </c>
      <c r="C22" s="6" t="s">
        <v>11</v>
      </c>
      <c r="D22" s="11">
        <v>20</v>
      </c>
      <c r="E22" s="37"/>
      <c r="F22" s="39"/>
      <c r="G22" s="8">
        <f t="shared" si="1"/>
        <v>0</v>
      </c>
      <c r="H22" s="9">
        <f t="shared" si="2"/>
        <v>0</v>
      </c>
      <c r="I22" s="12">
        <v>20</v>
      </c>
      <c r="J22" s="8">
        <f t="shared" si="3"/>
        <v>0</v>
      </c>
      <c r="K22" s="9">
        <f t="shared" si="4"/>
        <v>0</v>
      </c>
      <c r="L22" s="10">
        <f t="shared" si="0"/>
        <v>40</v>
      </c>
      <c r="M22" s="8">
        <f t="shared" si="5"/>
        <v>0</v>
      </c>
      <c r="N22" s="9">
        <f t="shared" si="6"/>
        <v>0</v>
      </c>
    </row>
    <row r="23" spans="1:14" ht="72" x14ac:dyDescent="0.2">
      <c r="A23" s="4">
        <v>17</v>
      </c>
      <c r="B23" s="5" t="s">
        <v>12</v>
      </c>
      <c r="C23" s="6" t="s">
        <v>0</v>
      </c>
      <c r="D23" s="11">
        <v>80</v>
      </c>
      <c r="E23" s="37"/>
      <c r="F23" s="39"/>
      <c r="G23" s="8">
        <f t="shared" si="1"/>
        <v>0</v>
      </c>
      <c r="H23" s="9">
        <f t="shared" si="2"/>
        <v>0</v>
      </c>
      <c r="I23" s="12">
        <v>80</v>
      </c>
      <c r="J23" s="8">
        <f t="shared" si="3"/>
        <v>0</v>
      </c>
      <c r="K23" s="9">
        <f t="shared" si="4"/>
        <v>0</v>
      </c>
      <c r="L23" s="10">
        <f t="shared" si="0"/>
        <v>160</v>
      </c>
      <c r="M23" s="8">
        <f t="shared" si="5"/>
        <v>0</v>
      </c>
      <c r="N23" s="9">
        <f t="shared" si="6"/>
        <v>0</v>
      </c>
    </row>
    <row r="24" spans="1:14" ht="32.25" customHeight="1" x14ac:dyDescent="0.2">
      <c r="A24" s="4">
        <v>18</v>
      </c>
      <c r="B24" s="5" t="s">
        <v>16</v>
      </c>
      <c r="C24" s="6" t="s">
        <v>5</v>
      </c>
      <c r="D24" s="11">
        <v>300</v>
      </c>
      <c r="E24" s="37"/>
      <c r="F24" s="39"/>
      <c r="G24" s="8">
        <f t="shared" si="1"/>
        <v>0</v>
      </c>
      <c r="H24" s="9">
        <f t="shared" si="2"/>
        <v>0</v>
      </c>
      <c r="I24" s="12">
        <v>300</v>
      </c>
      <c r="J24" s="8">
        <f t="shared" si="3"/>
        <v>0</v>
      </c>
      <c r="K24" s="9">
        <f t="shared" si="4"/>
        <v>0</v>
      </c>
      <c r="L24" s="10">
        <f t="shared" si="0"/>
        <v>600</v>
      </c>
      <c r="M24" s="8">
        <f t="shared" si="5"/>
        <v>0</v>
      </c>
      <c r="N24" s="9">
        <f t="shared" si="6"/>
        <v>0</v>
      </c>
    </row>
    <row r="25" spans="1:14" ht="27" customHeight="1" x14ac:dyDescent="0.2">
      <c r="A25" s="4">
        <v>19</v>
      </c>
      <c r="B25" s="5" t="s">
        <v>17</v>
      </c>
      <c r="C25" s="6" t="s">
        <v>5</v>
      </c>
      <c r="D25" s="11">
        <v>300</v>
      </c>
      <c r="E25" s="37"/>
      <c r="F25" s="39"/>
      <c r="G25" s="8">
        <f t="shared" si="1"/>
        <v>0</v>
      </c>
      <c r="H25" s="9">
        <f t="shared" si="2"/>
        <v>0</v>
      </c>
      <c r="I25" s="12">
        <v>300</v>
      </c>
      <c r="J25" s="8">
        <f t="shared" si="3"/>
        <v>0</v>
      </c>
      <c r="K25" s="9">
        <f t="shared" si="4"/>
        <v>0</v>
      </c>
      <c r="L25" s="10">
        <f t="shared" si="0"/>
        <v>600</v>
      </c>
      <c r="M25" s="8">
        <f t="shared" si="5"/>
        <v>0</v>
      </c>
      <c r="N25" s="9">
        <f t="shared" si="6"/>
        <v>0</v>
      </c>
    </row>
    <row r="26" spans="1:14" ht="28.5" customHeight="1" x14ac:dyDescent="0.2">
      <c r="A26" s="4">
        <v>20</v>
      </c>
      <c r="B26" s="5" t="s">
        <v>18</v>
      </c>
      <c r="C26" s="6" t="s">
        <v>5</v>
      </c>
      <c r="D26" s="11">
        <v>200</v>
      </c>
      <c r="E26" s="37"/>
      <c r="F26" s="39"/>
      <c r="G26" s="8">
        <f t="shared" si="1"/>
        <v>0</v>
      </c>
      <c r="H26" s="9">
        <f t="shared" si="2"/>
        <v>0</v>
      </c>
      <c r="I26" s="12">
        <v>200</v>
      </c>
      <c r="J26" s="8">
        <f t="shared" si="3"/>
        <v>0</v>
      </c>
      <c r="K26" s="9">
        <f t="shared" si="4"/>
        <v>0</v>
      </c>
      <c r="L26" s="10">
        <f t="shared" si="0"/>
        <v>400</v>
      </c>
      <c r="M26" s="8">
        <f t="shared" si="5"/>
        <v>0</v>
      </c>
      <c r="N26" s="9">
        <f t="shared" si="6"/>
        <v>0</v>
      </c>
    </row>
    <row r="27" spans="1:14" ht="21" customHeight="1" x14ac:dyDescent="0.2">
      <c r="A27" s="4">
        <v>21</v>
      </c>
      <c r="B27" s="5" t="s">
        <v>19</v>
      </c>
      <c r="C27" s="6" t="s">
        <v>0</v>
      </c>
      <c r="D27" s="11">
        <v>100</v>
      </c>
      <c r="E27" s="37"/>
      <c r="F27" s="39"/>
      <c r="G27" s="8">
        <f t="shared" si="1"/>
        <v>0</v>
      </c>
      <c r="H27" s="9">
        <f t="shared" si="2"/>
        <v>0</v>
      </c>
      <c r="I27" s="12">
        <v>100</v>
      </c>
      <c r="J27" s="8">
        <f t="shared" si="3"/>
        <v>0</v>
      </c>
      <c r="K27" s="9">
        <f t="shared" si="4"/>
        <v>0</v>
      </c>
      <c r="L27" s="10">
        <f t="shared" si="0"/>
        <v>200</v>
      </c>
      <c r="M27" s="8">
        <f t="shared" si="5"/>
        <v>0</v>
      </c>
      <c r="N27" s="9">
        <f t="shared" si="6"/>
        <v>0</v>
      </c>
    </row>
    <row r="28" spans="1:14" ht="23.25" customHeight="1" x14ac:dyDescent="0.2">
      <c r="A28" s="4">
        <v>22</v>
      </c>
      <c r="B28" s="5" t="s">
        <v>31</v>
      </c>
      <c r="C28" s="6" t="s">
        <v>3</v>
      </c>
      <c r="D28" s="11">
        <v>800</v>
      </c>
      <c r="E28" s="37"/>
      <c r="F28" s="39"/>
      <c r="G28" s="8">
        <f t="shared" si="1"/>
        <v>0</v>
      </c>
      <c r="H28" s="9">
        <f t="shared" si="2"/>
        <v>0</v>
      </c>
      <c r="I28" s="12">
        <v>800</v>
      </c>
      <c r="J28" s="8">
        <f t="shared" si="3"/>
        <v>0</v>
      </c>
      <c r="K28" s="9">
        <f t="shared" si="4"/>
        <v>0</v>
      </c>
      <c r="L28" s="10">
        <f t="shared" si="0"/>
        <v>1600</v>
      </c>
      <c r="M28" s="8">
        <f t="shared" si="5"/>
        <v>0</v>
      </c>
      <c r="N28" s="9">
        <f t="shared" si="6"/>
        <v>0</v>
      </c>
    </row>
    <row r="29" spans="1:14" ht="33" customHeight="1" x14ac:dyDescent="0.2">
      <c r="A29" s="4">
        <v>23</v>
      </c>
      <c r="B29" s="5" t="s">
        <v>35</v>
      </c>
      <c r="C29" s="15" t="s">
        <v>24</v>
      </c>
      <c r="D29" s="16">
        <v>100</v>
      </c>
      <c r="E29" s="37"/>
      <c r="F29" s="39"/>
      <c r="G29" s="8">
        <f t="shared" si="1"/>
        <v>0</v>
      </c>
      <c r="H29" s="9">
        <f t="shared" si="2"/>
        <v>0</v>
      </c>
      <c r="I29" s="17">
        <v>100</v>
      </c>
      <c r="J29" s="8">
        <f t="shared" si="3"/>
        <v>0</v>
      </c>
      <c r="K29" s="9">
        <f t="shared" si="4"/>
        <v>0</v>
      </c>
      <c r="L29" s="10">
        <f t="shared" si="0"/>
        <v>200</v>
      </c>
      <c r="M29" s="8">
        <f t="shared" si="5"/>
        <v>0</v>
      </c>
      <c r="N29" s="9">
        <f t="shared" si="6"/>
        <v>0</v>
      </c>
    </row>
    <row r="30" spans="1:14" ht="60" x14ac:dyDescent="0.2">
      <c r="A30" s="4">
        <v>24</v>
      </c>
      <c r="B30" s="5" t="s">
        <v>32</v>
      </c>
      <c r="C30" s="6" t="s">
        <v>23</v>
      </c>
      <c r="D30" s="11">
        <v>20</v>
      </c>
      <c r="E30" s="37"/>
      <c r="F30" s="39"/>
      <c r="G30" s="8">
        <f t="shared" si="1"/>
        <v>0</v>
      </c>
      <c r="H30" s="9">
        <f t="shared" si="2"/>
        <v>0</v>
      </c>
      <c r="I30" s="12">
        <v>20</v>
      </c>
      <c r="J30" s="8">
        <f t="shared" si="3"/>
        <v>0</v>
      </c>
      <c r="K30" s="9">
        <f t="shared" si="4"/>
        <v>0</v>
      </c>
      <c r="L30" s="10">
        <f t="shared" si="0"/>
        <v>40</v>
      </c>
      <c r="M30" s="8">
        <f t="shared" si="5"/>
        <v>0</v>
      </c>
      <c r="N30" s="9">
        <f t="shared" si="6"/>
        <v>0</v>
      </c>
    </row>
    <row r="31" spans="1:14" ht="57" customHeight="1" x14ac:dyDescent="0.2">
      <c r="A31" s="4">
        <v>25</v>
      </c>
      <c r="B31" s="18" t="s">
        <v>33</v>
      </c>
      <c r="C31" s="19" t="s">
        <v>0</v>
      </c>
      <c r="D31" s="16">
        <v>50</v>
      </c>
      <c r="E31" s="37"/>
      <c r="F31" s="39"/>
      <c r="G31" s="8">
        <f t="shared" si="1"/>
        <v>0</v>
      </c>
      <c r="H31" s="9">
        <f t="shared" si="2"/>
        <v>0</v>
      </c>
      <c r="I31" s="17">
        <v>50</v>
      </c>
      <c r="J31" s="8">
        <f t="shared" si="3"/>
        <v>0</v>
      </c>
      <c r="K31" s="9">
        <f t="shared" si="4"/>
        <v>0</v>
      </c>
      <c r="L31" s="10">
        <f t="shared" si="0"/>
        <v>100</v>
      </c>
      <c r="M31" s="8">
        <f t="shared" si="5"/>
        <v>0</v>
      </c>
      <c r="N31" s="9">
        <f t="shared" si="6"/>
        <v>0</v>
      </c>
    </row>
    <row r="32" spans="1:14" ht="39" customHeight="1" x14ac:dyDescent="0.2">
      <c r="A32" s="4">
        <v>26</v>
      </c>
      <c r="B32" s="18" t="s">
        <v>26</v>
      </c>
      <c r="C32" s="19" t="s">
        <v>0</v>
      </c>
      <c r="D32" s="16">
        <v>50</v>
      </c>
      <c r="E32" s="37"/>
      <c r="F32" s="39"/>
      <c r="G32" s="8">
        <f t="shared" si="1"/>
        <v>0</v>
      </c>
      <c r="H32" s="9">
        <f t="shared" si="2"/>
        <v>0</v>
      </c>
      <c r="I32" s="17">
        <v>50</v>
      </c>
      <c r="J32" s="8">
        <f t="shared" si="3"/>
        <v>0</v>
      </c>
      <c r="K32" s="9">
        <f t="shared" si="4"/>
        <v>0</v>
      </c>
      <c r="L32" s="10">
        <f t="shared" si="0"/>
        <v>100</v>
      </c>
      <c r="M32" s="8">
        <f t="shared" si="5"/>
        <v>0</v>
      </c>
      <c r="N32" s="9">
        <f t="shared" si="6"/>
        <v>0</v>
      </c>
    </row>
    <row r="33" spans="1:14" ht="57.75" customHeight="1" x14ac:dyDescent="0.2">
      <c r="A33" s="4">
        <v>27</v>
      </c>
      <c r="B33" s="5" t="s">
        <v>25</v>
      </c>
      <c r="C33" s="19" t="s">
        <v>0</v>
      </c>
      <c r="D33" s="16">
        <v>60</v>
      </c>
      <c r="E33" s="37"/>
      <c r="F33" s="39"/>
      <c r="G33" s="8">
        <f t="shared" si="1"/>
        <v>0</v>
      </c>
      <c r="H33" s="9">
        <f t="shared" si="2"/>
        <v>0</v>
      </c>
      <c r="I33" s="17">
        <v>60</v>
      </c>
      <c r="J33" s="8">
        <f t="shared" si="3"/>
        <v>0</v>
      </c>
      <c r="K33" s="9">
        <f t="shared" si="4"/>
        <v>0</v>
      </c>
      <c r="L33" s="10">
        <f t="shared" si="0"/>
        <v>120</v>
      </c>
      <c r="M33" s="8">
        <f t="shared" si="5"/>
        <v>0</v>
      </c>
      <c r="N33" s="9">
        <f t="shared" si="6"/>
        <v>0</v>
      </c>
    </row>
    <row r="34" spans="1:14" ht="24" customHeight="1" x14ac:dyDescent="0.2">
      <c r="A34" s="4">
        <v>28</v>
      </c>
      <c r="B34" s="5" t="s">
        <v>29</v>
      </c>
      <c r="C34" s="15" t="s">
        <v>24</v>
      </c>
      <c r="D34" s="16">
        <v>60</v>
      </c>
      <c r="E34" s="37"/>
      <c r="F34" s="39"/>
      <c r="G34" s="8">
        <f t="shared" si="1"/>
        <v>0</v>
      </c>
      <c r="H34" s="9">
        <f t="shared" si="2"/>
        <v>0</v>
      </c>
      <c r="I34" s="17">
        <v>60</v>
      </c>
      <c r="J34" s="8">
        <f t="shared" si="3"/>
        <v>0</v>
      </c>
      <c r="K34" s="9">
        <f t="shared" si="4"/>
        <v>0</v>
      </c>
      <c r="L34" s="10">
        <f t="shared" si="0"/>
        <v>120</v>
      </c>
      <c r="M34" s="8">
        <f t="shared" si="5"/>
        <v>0</v>
      </c>
      <c r="N34" s="9">
        <f t="shared" si="6"/>
        <v>0</v>
      </c>
    </row>
    <row r="35" spans="1:14" ht="167.25" customHeight="1" x14ac:dyDescent="0.2">
      <c r="A35" s="4">
        <v>29</v>
      </c>
      <c r="B35" s="5" t="s">
        <v>44</v>
      </c>
      <c r="C35" s="15" t="s">
        <v>0</v>
      </c>
      <c r="D35" s="16">
        <v>100</v>
      </c>
      <c r="E35" s="37"/>
      <c r="F35" s="39"/>
      <c r="G35" s="8">
        <f t="shared" si="1"/>
        <v>0</v>
      </c>
      <c r="H35" s="9">
        <f t="shared" si="2"/>
        <v>0</v>
      </c>
      <c r="I35" s="17">
        <v>100</v>
      </c>
      <c r="J35" s="8">
        <f t="shared" si="3"/>
        <v>0</v>
      </c>
      <c r="K35" s="9">
        <f t="shared" si="4"/>
        <v>0</v>
      </c>
      <c r="L35" s="10">
        <f t="shared" si="0"/>
        <v>200</v>
      </c>
      <c r="M35" s="8">
        <f t="shared" si="5"/>
        <v>0</v>
      </c>
      <c r="N35" s="9">
        <f t="shared" si="6"/>
        <v>0</v>
      </c>
    </row>
    <row r="36" spans="1:14" ht="82.5" customHeight="1" x14ac:dyDescent="0.2">
      <c r="A36" s="4">
        <v>30</v>
      </c>
      <c r="B36" s="5" t="s">
        <v>36</v>
      </c>
      <c r="C36" s="15" t="s">
        <v>5</v>
      </c>
      <c r="D36" s="16">
        <v>40</v>
      </c>
      <c r="E36" s="37"/>
      <c r="F36" s="39"/>
      <c r="G36" s="8">
        <f t="shared" si="1"/>
        <v>0</v>
      </c>
      <c r="H36" s="9">
        <f t="shared" si="2"/>
        <v>0</v>
      </c>
      <c r="I36" s="17">
        <v>40</v>
      </c>
      <c r="J36" s="8">
        <f t="shared" si="3"/>
        <v>0</v>
      </c>
      <c r="K36" s="9">
        <f t="shared" si="4"/>
        <v>0</v>
      </c>
      <c r="L36" s="10">
        <f t="shared" si="0"/>
        <v>80</v>
      </c>
      <c r="M36" s="8">
        <f t="shared" si="5"/>
        <v>0</v>
      </c>
      <c r="N36" s="9">
        <f t="shared" si="6"/>
        <v>0</v>
      </c>
    </row>
    <row r="37" spans="1:14" ht="82.5" customHeight="1" x14ac:dyDescent="0.2">
      <c r="A37" s="4">
        <v>31</v>
      </c>
      <c r="B37" s="5" t="s">
        <v>45</v>
      </c>
      <c r="C37" s="15" t="s">
        <v>40</v>
      </c>
      <c r="D37" s="16">
        <v>800</v>
      </c>
      <c r="E37" s="37"/>
      <c r="F37" s="39"/>
      <c r="G37" s="8">
        <f t="shared" si="1"/>
        <v>0</v>
      </c>
      <c r="H37" s="9">
        <f t="shared" si="2"/>
        <v>0</v>
      </c>
      <c r="I37" s="17">
        <v>800</v>
      </c>
      <c r="J37" s="8">
        <f t="shared" si="3"/>
        <v>0</v>
      </c>
      <c r="K37" s="9">
        <f t="shared" si="4"/>
        <v>0</v>
      </c>
      <c r="L37" s="10">
        <f t="shared" si="0"/>
        <v>1600</v>
      </c>
      <c r="M37" s="8">
        <f t="shared" si="5"/>
        <v>0</v>
      </c>
      <c r="N37" s="9">
        <f t="shared" si="6"/>
        <v>0</v>
      </c>
    </row>
    <row r="38" spans="1:14" ht="82.5" customHeight="1" x14ac:dyDescent="0.2">
      <c r="A38" s="4">
        <v>32</v>
      </c>
      <c r="B38" s="5" t="s">
        <v>46</v>
      </c>
      <c r="C38" s="15" t="s">
        <v>0</v>
      </c>
      <c r="D38" s="16">
        <v>25</v>
      </c>
      <c r="E38" s="37"/>
      <c r="F38" s="39"/>
      <c r="G38" s="8">
        <f t="shared" si="1"/>
        <v>0</v>
      </c>
      <c r="H38" s="9">
        <f t="shared" si="2"/>
        <v>0</v>
      </c>
      <c r="I38" s="17">
        <v>25</v>
      </c>
      <c r="J38" s="8">
        <f t="shared" si="3"/>
        <v>0</v>
      </c>
      <c r="K38" s="9">
        <f t="shared" si="4"/>
        <v>0</v>
      </c>
      <c r="L38" s="10">
        <f t="shared" si="0"/>
        <v>50</v>
      </c>
      <c r="M38" s="8">
        <f t="shared" si="5"/>
        <v>0</v>
      </c>
      <c r="N38" s="9">
        <f t="shared" si="6"/>
        <v>0</v>
      </c>
    </row>
    <row r="39" spans="1:14" ht="168" x14ac:dyDescent="0.2">
      <c r="A39" s="4">
        <v>33</v>
      </c>
      <c r="B39" s="5" t="s">
        <v>37</v>
      </c>
      <c r="C39" s="15" t="s">
        <v>0</v>
      </c>
      <c r="D39" s="16">
        <v>30</v>
      </c>
      <c r="E39" s="37"/>
      <c r="F39" s="39"/>
      <c r="G39" s="8">
        <f t="shared" si="1"/>
        <v>0</v>
      </c>
      <c r="H39" s="9">
        <f t="shared" si="2"/>
        <v>0</v>
      </c>
      <c r="I39" s="17">
        <v>30</v>
      </c>
      <c r="J39" s="8">
        <f t="shared" si="3"/>
        <v>0</v>
      </c>
      <c r="K39" s="9">
        <f t="shared" si="4"/>
        <v>0</v>
      </c>
      <c r="L39" s="10">
        <f t="shared" si="0"/>
        <v>60</v>
      </c>
      <c r="M39" s="8">
        <f t="shared" si="5"/>
        <v>0</v>
      </c>
      <c r="N39" s="9">
        <f t="shared" si="6"/>
        <v>0</v>
      </c>
    </row>
    <row r="40" spans="1:14" ht="120" x14ac:dyDescent="0.2">
      <c r="A40" s="4">
        <v>34</v>
      </c>
      <c r="B40" s="5" t="s">
        <v>38</v>
      </c>
      <c r="C40" s="15" t="s">
        <v>0</v>
      </c>
      <c r="D40" s="16">
        <v>30</v>
      </c>
      <c r="E40" s="37"/>
      <c r="F40" s="39"/>
      <c r="G40" s="8">
        <f t="shared" si="1"/>
        <v>0</v>
      </c>
      <c r="H40" s="9">
        <f t="shared" si="2"/>
        <v>0</v>
      </c>
      <c r="I40" s="17">
        <v>30</v>
      </c>
      <c r="J40" s="8">
        <f t="shared" si="3"/>
        <v>0</v>
      </c>
      <c r="K40" s="9">
        <f t="shared" si="4"/>
        <v>0</v>
      </c>
      <c r="L40" s="10">
        <f t="shared" si="0"/>
        <v>60</v>
      </c>
      <c r="M40" s="8">
        <f t="shared" si="5"/>
        <v>0</v>
      </c>
      <c r="N40" s="9">
        <f t="shared" si="6"/>
        <v>0</v>
      </c>
    </row>
    <row r="41" spans="1:14" ht="24" x14ac:dyDescent="0.2">
      <c r="A41" s="4">
        <v>35</v>
      </c>
      <c r="B41" s="5" t="s">
        <v>34</v>
      </c>
      <c r="C41" s="15" t="s">
        <v>0</v>
      </c>
      <c r="D41" s="16">
        <v>100</v>
      </c>
      <c r="E41" s="37"/>
      <c r="F41" s="39"/>
      <c r="G41" s="8">
        <f t="shared" si="1"/>
        <v>0</v>
      </c>
      <c r="H41" s="9">
        <f t="shared" si="2"/>
        <v>0</v>
      </c>
      <c r="I41" s="17">
        <v>100</v>
      </c>
      <c r="J41" s="8">
        <f t="shared" si="3"/>
        <v>0</v>
      </c>
      <c r="K41" s="9">
        <f t="shared" si="4"/>
        <v>0</v>
      </c>
      <c r="L41" s="10">
        <f t="shared" si="0"/>
        <v>200</v>
      </c>
      <c r="M41" s="8">
        <f t="shared" si="5"/>
        <v>0</v>
      </c>
      <c r="N41" s="9">
        <f t="shared" si="6"/>
        <v>0</v>
      </c>
    </row>
    <row r="42" spans="1:14" x14ac:dyDescent="0.2">
      <c r="A42" s="4">
        <v>36</v>
      </c>
      <c r="B42" s="5" t="s">
        <v>41</v>
      </c>
      <c r="C42" s="15" t="s">
        <v>11</v>
      </c>
      <c r="D42" s="16">
        <v>100</v>
      </c>
      <c r="E42" s="37"/>
      <c r="F42" s="39"/>
      <c r="G42" s="8">
        <f t="shared" si="1"/>
        <v>0</v>
      </c>
      <c r="H42" s="9">
        <f t="shared" si="2"/>
        <v>0</v>
      </c>
      <c r="I42" s="17">
        <v>100</v>
      </c>
      <c r="J42" s="8">
        <f t="shared" si="3"/>
        <v>0</v>
      </c>
      <c r="K42" s="9">
        <f t="shared" si="4"/>
        <v>0</v>
      </c>
      <c r="L42" s="10">
        <f t="shared" si="0"/>
        <v>200</v>
      </c>
      <c r="M42" s="8">
        <f t="shared" si="5"/>
        <v>0</v>
      </c>
      <c r="N42" s="9">
        <f t="shared" si="6"/>
        <v>0</v>
      </c>
    </row>
    <row r="43" spans="1:14" ht="36.75" thickBot="1" x14ac:dyDescent="0.25">
      <c r="A43" s="50">
        <v>37</v>
      </c>
      <c r="B43" s="20" t="s">
        <v>39</v>
      </c>
      <c r="C43" s="21" t="s">
        <v>0</v>
      </c>
      <c r="D43" s="22">
        <v>20</v>
      </c>
      <c r="E43" s="51"/>
      <c r="F43" s="65"/>
      <c r="G43" s="52">
        <f t="shared" si="1"/>
        <v>0</v>
      </c>
      <c r="H43" s="53">
        <f t="shared" si="2"/>
        <v>0</v>
      </c>
      <c r="I43" s="23">
        <v>20</v>
      </c>
      <c r="J43" s="52">
        <f t="shared" si="3"/>
        <v>0</v>
      </c>
      <c r="K43" s="53">
        <f>ROUND(J43/(1+E43),2)</f>
        <v>0</v>
      </c>
      <c r="L43" s="24">
        <f t="shared" si="0"/>
        <v>40</v>
      </c>
      <c r="M43" s="52">
        <f t="shared" si="5"/>
        <v>0</v>
      </c>
      <c r="N43" s="53">
        <f t="shared" si="6"/>
        <v>0</v>
      </c>
    </row>
    <row r="44" spans="1:14" ht="13.5" thickBot="1" x14ac:dyDescent="0.25">
      <c r="A44" s="25"/>
      <c r="B44" s="26"/>
      <c r="C44" s="27"/>
      <c r="D44" s="28"/>
      <c r="E44" s="28"/>
      <c r="F44" s="28"/>
      <c r="G44" s="63">
        <f>SUM(G7:G43)</f>
        <v>0</v>
      </c>
      <c r="H44" s="64">
        <f>SUM(H7:H43)</f>
        <v>0</v>
      </c>
      <c r="I44" s="54"/>
      <c r="J44" s="55">
        <f>SUM(J7:J43)</f>
        <v>0</v>
      </c>
      <c r="K44" s="56">
        <f>SUM(K7:K43)</f>
        <v>0</v>
      </c>
      <c r="L44" s="54"/>
      <c r="M44" s="55">
        <f>SUM(M7:M43)</f>
        <v>0</v>
      </c>
      <c r="N44" s="56">
        <f>SUM(N7:N43)</f>
        <v>0</v>
      </c>
    </row>
    <row r="45" spans="1:14" x14ac:dyDescent="0.2">
      <c r="D45" s="40"/>
      <c r="E45" s="40"/>
      <c r="F45" s="40"/>
      <c r="G45" s="30"/>
      <c r="I45" s="29"/>
      <c r="J45" s="31"/>
      <c r="L45" s="29"/>
      <c r="M45" s="32"/>
    </row>
    <row r="46" spans="1:14" x14ac:dyDescent="0.2">
      <c r="D46" s="40"/>
      <c r="E46" s="40"/>
      <c r="F46" s="40"/>
      <c r="G46" s="33"/>
      <c r="I46" s="29"/>
      <c r="J46" s="31"/>
      <c r="L46" s="29"/>
      <c r="M46" s="32"/>
    </row>
    <row r="47" spans="1:14" x14ac:dyDescent="0.2">
      <c r="B47" s="1" t="s">
        <v>68</v>
      </c>
      <c r="D47" s="40"/>
      <c r="E47" s="40"/>
      <c r="F47" s="40"/>
      <c r="G47" s="33"/>
      <c r="I47" s="29"/>
      <c r="J47" s="31"/>
      <c r="L47" s="29"/>
      <c r="M47" s="32"/>
    </row>
    <row r="48" spans="1:14" ht="49.5" customHeight="1" x14ac:dyDescent="0.2">
      <c r="D48" s="40"/>
      <c r="E48" s="40"/>
      <c r="F48" s="40"/>
      <c r="G48" s="33"/>
      <c r="I48" s="29"/>
      <c r="J48" s="68" t="s">
        <v>69</v>
      </c>
      <c r="K48" s="68"/>
      <c r="L48" s="68"/>
      <c r="M48" s="68"/>
    </row>
    <row r="49" spans="9:12" x14ac:dyDescent="0.2">
      <c r="I49" s="34"/>
      <c r="L49" s="34"/>
    </row>
  </sheetData>
  <mergeCells count="7">
    <mergeCell ref="K1:N1"/>
    <mergeCell ref="J48:M48"/>
    <mergeCell ref="A2:N2"/>
    <mergeCell ref="C4:H4"/>
    <mergeCell ref="I4:K4"/>
    <mergeCell ref="L4:N4"/>
    <mergeCell ref="A3:N3"/>
  </mergeCells>
  <pageMargins left="0" right="0" top="0.39370078740157483" bottom="0.39370078740157483" header="0.19685039370078741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7BBA49F-560E-4F4B-AE9F-2D6F7F20498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Pawłucki</dc:creator>
  <cp:lastModifiedBy>Szlachta Paweł</cp:lastModifiedBy>
  <cp:lastPrinted>2022-05-31T08:19:52Z</cp:lastPrinted>
  <dcterms:created xsi:type="dcterms:W3CDTF">2017-03-06T07:49:59Z</dcterms:created>
  <dcterms:modified xsi:type="dcterms:W3CDTF">2022-06-01T07:20:24Z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37cafefd-6877-438d-9dff-0c34276413d8</vt:lpwstr>
  </property>
  <property fmtid="{D5CDD505-2E9C-101B-9397-08002B2CF9AE}" pid="3" name="bjSaver">
    <vt:lpwstr>+MQhAFdqVVRcbSgGFE8jodOAtVFooaCm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