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n.mazurek\Desktop\"/>
    </mc:Choice>
  </mc:AlternateContent>
  <bookViews>
    <workbookView xWindow="0" yWindow="0" windowWidth="28800" windowHeight="12315"/>
  </bookViews>
  <sheets>
    <sheet name="Formularz ofertowy" sheetId="1" r:id="rId1"/>
  </sheets>
  <definedNames>
    <definedName name="_xlnm.Print_Area" localSheetId="0">'Formularz ofertowy'!$A$1:$M$122</definedName>
  </definedNames>
  <calcPr calcId="152511"/>
</workbook>
</file>

<file path=xl/calcChain.xml><?xml version="1.0" encoding="utf-8"?>
<calcChain xmlns="http://schemas.openxmlformats.org/spreadsheetml/2006/main">
  <c r="F85" i="1" l="1"/>
  <c r="F84" i="1"/>
  <c r="I81" i="1" l="1"/>
  <c r="L81" i="1" s="1"/>
  <c r="K81" i="1" s="1"/>
  <c r="I79" i="1"/>
  <c r="L79" i="1" s="1"/>
  <c r="K79" i="1" s="1"/>
  <c r="I75" i="1"/>
  <c r="L75" i="1" s="1"/>
  <c r="K75" i="1" s="1"/>
  <c r="I74" i="1"/>
  <c r="L74" i="1" s="1"/>
  <c r="K74" i="1" s="1"/>
  <c r="I73" i="1"/>
  <c r="L73" i="1" s="1"/>
  <c r="K73" i="1" s="1"/>
  <c r="I72" i="1"/>
  <c r="L72" i="1" s="1"/>
  <c r="K72" i="1" s="1"/>
  <c r="I80" i="1"/>
  <c r="L80" i="1" s="1"/>
  <c r="K80" i="1" s="1"/>
  <c r="I78" i="1"/>
  <c r="L78" i="1" s="1"/>
  <c r="K78" i="1" s="1"/>
  <c r="I77" i="1"/>
  <c r="L77" i="1" s="1"/>
  <c r="K77" i="1" s="1"/>
  <c r="I76" i="1"/>
  <c r="L76" i="1" s="1"/>
  <c r="K76" i="1" s="1"/>
  <c r="I71" i="1"/>
  <c r="L71" i="1" s="1"/>
  <c r="K71" i="1" s="1"/>
  <c r="I70" i="1"/>
  <c r="L70" i="1" s="1"/>
  <c r="K70" i="1" s="1"/>
  <c r="I69" i="1"/>
  <c r="L69" i="1" s="1"/>
  <c r="K69" i="1" s="1"/>
  <c r="I68" i="1"/>
  <c r="L68" i="1" s="1"/>
  <c r="K68" i="1" s="1"/>
  <c r="I67" i="1"/>
  <c r="L67" i="1" s="1"/>
  <c r="K67" i="1" s="1"/>
  <c r="I66" i="1"/>
  <c r="L66" i="1" s="1"/>
  <c r="K66" i="1" s="1"/>
  <c r="I65" i="1"/>
  <c r="L65" i="1" s="1"/>
  <c r="K65" i="1" s="1"/>
  <c r="I64" i="1"/>
  <c r="L64" i="1" s="1"/>
  <c r="K64" i="1" s="1"/>
  <c r="I63" i="1"/>
  <c r="L63" i="1" s="1"/>
  <c r="K63" i="1" s="1"/>
  <c r="I62" i="1"/>
  <c r="L62" i="1" s="1"/>
  <c r="K62" i="1" s="1"/>
  <c r="I61" i="1"/>
  <c r="L61" i="1" s="1"/>
  <c r="K61" i="1" s="1"/>
  <c r="I60" i="1"/>
  <c r="L60" i="1" s="1"/>
  <c r="K60" i="1" s="1"/>
  <c r="I59" i="1"/>
  <c r="L59" i="1" s="1"/>
  <c r="K59" i="1" s="1"/>
  <c r="I58" i="1"/>
  <c r="L58" i="1" s="1"/>
  <c r="K58" i="1" s="1"/>
  <c r="I57" i="1"/>
  <c r="L57" i="1" s="1"/>
  <c r="K57" i="1" s="1"/>
  <c r="I54" i="1"/>
  <c r="L54" i="1" s="1"/>
  <c r="K54" i="1" s="1"/>
  <c r="I49" i="1"/>
  <c r="L49" i="1" s="1"/>
  <c r="K49" i="1" s="1"/>
  <c r="I44" i="1"/>
  <c r="L44" i="1" s="1"/>
  <c r="K44" i="1" s="1"/>
  <c r="I39" i="1"/>
  <c r="L39" i="1" s="1"/>
  <c r="K39" i="1" s="1"/>
  <c r="I34" i="1"/>
  <c r="L34" i="1" s="1"/>
  <c r="K34" i="1" s="1"/>
  <c r="I26" i="1" l="1"/>
</calcChain>
</file>

<file path=xl/sharedStrings.xml><?xml version="1.0" encoding="utf-8"?>
<sst xmlns="http://schemas.openxmlformats.org/spreadsheetml/2006/main" count="223" uniqueCount="134">
  <si>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</si>
  <si>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</si>
  <si>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</si>
  <si>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</si>
  <si>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</si>
  <si>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</si>
  <si>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</si>
  <si>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</si>
  <si>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</si>
  <si>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</si>
  <si>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</si>
  <si>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</si>
  <si>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</si>
  <si>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</si>
  <si>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</si>
  <si>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</si>
  <si>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</si>
  <si>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</si>
  <si>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23</t>
  </si>
  <si>
    <t>PPOD N</t>
  </si>
  <si>
    <t>Wyniesienie wyciętych podszytów (teren równy lub falisty)</t>
  </si>
  <si>
    <t xml:space="preserve"> 67</t>
  </si>
  <si>
    <t>WYK-PASCZ</t>
  </si>
  <si>
    <t>Wyorywanie bruzd pługiem leśnym na powierzchni pow. 0,50 ha</t>
  </si>
  <si>
    <t>KMTR</t>
  </si>
  <si>
    <t xml:space="preserve"> 94</t>
  </si>
  <si>
    <t>SADZ 1R</t>
  </si>
  <si>
    <t>Sadzenie 1-latek z odkrytym systemem korzeniowym</t>
  </si>
  <si>
    <t>TSZT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</si>
  <si>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</si>
  <si>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</si>
  <si>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</si>
  <si>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</si>
  <si>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</si>
  <si>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</si>
  <si>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>103</t>
  </si>
  <si>
    <t>DOW-SADZ</t>
  </si>
  <si>
    <t>Dowóz sadzonek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</si>
  <si>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</si>
  <si>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</si>
  <si>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</si>
  <si>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</si>
  <si>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</si>
  <si>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</si>
  <si>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</si>
  <si>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</si>
  <si>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</si>
  <si>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</si>
  <si>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</si>
  <si>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</si>
  <si>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</si>
  <si>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</si>
  <si>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</si>
  <si>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122</t>
  </si>
  <si>
    <t>ZAB-RYS</t>
  </si>
  <si>
    <t>Zabezpieczenie młodników przed spałowaniem przez rysakowanie</t>
  </si>
  <si>
    <t>127</t>
  </si>
  <si>
    <t>PUŁ-WT</t>
  </si>
  <si>
    <t>Wykładanie pułapek na szkodniki wtórne</t>
  </si>
  <si>
    <t>SZT</t>
  </si>
  <si>
    <t>134</t>
  </si>
  <si>
    <t>SZUK-OWAD</t>
  </si>
  <si>
    <t>Próbne poszukiwania owadów w ściółce</t>
  </si>
  <si>
    <t>139</t>
  </si>
  <si>
    <t>GRODZ-SN</t>
  </si>
  <si>
    <t>Grodzenie upraw przed zwierzyną siatką</t>
  </si>
  <si>
    <t>HM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</si>
  <si>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</si>
  <si>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</si>
  <si>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</si>
  <si>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</si>
  <si>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</si>
  <si>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</si>
  <si>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</si>
  <si>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149</t>
  </si>
  <si>
    <t>Wynoszenie i układanie pozostałości w stosy niewymiarowe</t>
  </si>
  <si>
    <t>M3P</t>
  </si>
  <si>
    <t>157</t>
  </si>
  <si>
    <t>CZYSZ-BUD</t>
  </si>
  <si>
    <t>Czyszczenie budek lęgowych i schronów dla nietoperzy</t>
  </si>
  <si>
    <t>384</t>
  </si>
  <si>
    <t>GODZ RH8</t>
  </si>
  <si>
    <t>Prace godzinowe ręczne (8% VAT)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</si>
  <si>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</si>
  <si>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</si>
  <si>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</si>
  <si>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</si>
  <si>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</si>
  <si>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</si>
  <si>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</si>
  <si>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</si>
  <si>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</si>
  <si>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</si>
  <si>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</si>
  <si>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</si>
  <si>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</si>
  <si>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</si>
  <si>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</si>
  <si>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</si>
  <si>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</si>
  <si>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</si>
  <si>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</si>
  <si>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</si>
  <si>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Bartoszyce</t>
  </si>
  <si>
    <t xml:space="preserve">11-200 Bartoszyce; Połęcze 54                    </t>
  </si>
  <si>
    <t>Leśnictwo: 01 Graniczne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</si>
  <si>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</si>
  <si>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</si>
  <si>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</si>
  <si>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</si>
  <si>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</si>
  <si>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</si>
  <si>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</si>
  <si>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</si>
  <si>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GRODZ-DEM</t>
  </si>
  <si>
    <t>Demontaż grodzeń</t>
  </si>
  <si>
    <t>145</t>
  </si>
  <si>
    <t xml:space="preserve">1.  Za wykonanie przedmiotu zamówienia w tym Pakiecie oferujemy następujące wynagrodzenie brutto:. 
</t>
  </si>
  <si>
    <t>PLN</t>
  </si>
  <si>
    <t>PORZ MECH</t>
  </si>
  <si>
    <t>7. Oświadczamy, że następujące usługi stanowiące przedmiot zamówienia wykonają poszczególni Wykonawcy wspólnie ubiegający się o udzielenie 
    zamówienia**:</t>
  </si>
  <si>
    <t xml:space="preserve">Uzasadnienie zastrzeżenia ww. informacji jako tajemnicy przedsiębiorstwa zostało załączone do naszej oferty. 
9. Wszelką korespondencję w sprawie niniejszego postępowania należy kierować na:
    e-mail: ___________________________________________________________________
</t>
  </si>
  <si>
    <t>11. Oświadczamy, że wypełniliśmy obowiązki informacyjne przewidziane w art. 13 lub art. 14 RODO wobec osób fizycznych, od których dane osobowe   
      bezpośrednio lub pośrednio pozyskaliśmy w celu ubiegania się o udzielenie zamówienia publicznego w niniejszym postępowaniu.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</si>
  <si>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</si>
  <si>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Wykonawca wspólnie ubiegający się o udzielenie zamówienia 
(nazwa/firma, adres)</t>
  </si>
  <si>
    <t>3. Informujemy, że wybór oferty nie będzie/będzie* prowadzić do powstania u Zamawiającego obowiązku podatkowego zgodnie z przepisami o podatku 
    od  towarów i usług. 
Nazwa (rodzaj) towaru lub usługi, których dostawa lub świadczenie będzie prowadzić do powstania u Zamawiającego obowiązku podatkowego zgodnie 
z przepisami o podatku od towarów i usług (VAT):</t>
  </si>
  <si>
    <r>
      <t xml:space="preserve">Odpowiadając na ogłoszenie o przetargu nieograniczonym na „Wykonywanie usług z zakresu gospodarki leśnej na terenie Nadleśnictwa Bartoszyce 
w roku 2023 - II przetarg''  składamy niniejszym ofertę na </t>
    </r>
    <r>
      <rPr>
        <b/>
        <sz val="11"/>
        <rFont val="Arial"/>
        <family val="2"/>
        <charset val="238"/>
      </rPr>
      <t>pakiet część I</t>
    </r>
    <r>
      <rPr>
        <sz val="11"/>
        <rFont val="Arial"/>
        <family val="2"/>
        <charset val="238"/>
      </rPr>
      <t xml:space="preserve"> tego zamówienia:</t>
    </r>
  </si>
  <si>
    <t>4.  Oświadczamy, że zapoznaliśmy się ze specyfikacją warunków zamówienia, w tym także ze wzorem umowy i uzyskaliśmy wszelkie informacje 
     niezbędne  do przygotowania niniejszej oferty. W przypadku wyboru naszej oferty zobowiązujemy się do zawarcia umowy zgodnej z niniejszą    
     ofertą,  na warunkach określonych w specyfikacji warunków zamówienia oraz w miejscu i terminie wyznaczonym przez Zamawiającego, a przed    
    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</si>
  <si>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10. Oświadczamy, iż realizując zamówienie będziemy stosować przepisy rozporządzenia Parlamentu Europejskiego i Rady (UE) 2016/679 z dnia 
      27 kwietnia 2016 r. w sprawie ochrony osób fizycznych w związku z przetwarzaniem danych osobowych i w sprawie swobodnego przepływu takich 
      danych oraz uchylenia dyrektywy 95/46/WE (ogólne rozporządzenie o ochronie danych, Dz. Urz. UE L 2016 r. nr. 119 s. 1 – „RODO”). </t>
  </si>
  <si>
    <t>12. Oświadczamy, że Wykonawca jest:
      o   mikroprzedsiębiorstwem
      o   małym przedsiębiorstwem
      o   średnim przedsiębiorstwem
      o   dużym przedsiębiorstwem
      o   prowadzi jednoosobową działalność gospodarczą
      o   jest osobą fizyczną nieprowadzącą działalności gospodarczej
      o   inny rodzaj</t>
  </si>
  <si>
    <t>2. Wynagrodzenie zaoferowane w pkt 1 powyżej wynika z poniższego Kosztorysu Ofertowego i stanowi sumę wartości całkowitych brutto za
    poszczególne pozycje (prace) tworzące ten Pakiet:</t>
  </si>
  <si>
    <t>Wartość całkowita brutto 
w PLN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</si>
  <si>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</si>
  <si>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>Nazwy (firmy) podwykonawców, na których zasoby powołujemy się na zasadach określonych w art. 118 PZP, w celu wykazania spełniania warunków 
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</si>
</sst>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2" x14ac:knownFonts="1">
    <font>
      <sz val="10"/>
      <color rgb="FF000000"/>
      <name val="Arial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 applyAlignment="1">
      <alignment horizontal="left"/>
    </xf>
    <xf numFmtId="0" fontId="10" fillId="0" borderId="0" xfId="0" applyFont="1"/>
    <xf numFmtId="49" fontId="7" fillId="3" borderId="4" xfId="0" applyNumberFormat="1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>
      <alignment horizontal="left" vertical="center" wrapText="1"/>
    </xf>
    <xf numFmtId="164" fontId="1" fillId="2" borderId="4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49" fontId="6" fillId="2" borderId="0" xfId="0" applyNumberFormat="1" applyFont="1" applyFill="1" applyAlignment="1">
      <alignment vertical="center"/>
    </xf>
    <xf numFmtId="49" fontId="6" fillId="2" borderId="0" xfId="0" applyNumberFormat="1" applyFont="1" applyFill="1" applyAlignment="1"/>
    <xf numFmtId="0" fontId="2" fillId="2" borderId="0" xfId="0" applyFont="1" applyFill="1" applyAlignment="1" applyProtection="1">
      <alignment vertical="top" wrapText="1"/>
      <protection locked="0"/>
    </xf>
    <xf numFmtId="0" fontId="2" fillId="2" borderId="0" xfId="0" applyFont="1" applyFill="1" applyAlignment="1" applyProtection="1">
      <alignment vertical="center" wrapText="1"/>
      <protection locked="0"/>
    </xf>
    <xf numFmtId="0" fontId="1" fillId="2" borderId="4" xfId="0" applyNumberFormat="1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/>
    </xf>
    <xf numFmtId="49" fontId="2" fillId="2" borderId="0" xfId="0" applyNumberFormat="1" applyFont="1" applyFill="1" applyAlignment="1">
      <alignment vertical="top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9" fillId="2" borderId="3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2" fillId="2" borderId="0" xfId="0" applyFont="1" applyFill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49" fontId="8" fillId="3" borderId="4" xfId="0" applyNumberFormat="1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 applyProtection="1">
      <alignment horizontal="left" vertical="center"/>
      <protection locked="0"/>
    </xf>
    <xf numFmtId="49" fontId="8" fillId="3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/>
    </xf>
    <xf numFmtId="49" fontId="2" fillId="2" borderId="0" xfId="0" applyNumberFormat="1" applyFont="1" applyFill="1" applyAlignment="1" applyProtection="1">
      <alignment horizontal="left" vertical="center" wrapText="1"/>
      <protection locked="0"/>
    </xf>
    <xf numFmtId="49" fontId="2" fillId="2" borderId="0" xfId="0" applyNumberFormat="1" applyFont="1" applyFill="1" applyAlignment="1">
      <alignment horizontal="center" vertical="top"/>
    </xf>
    <xf numFmtId="49" fontId="8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 applyProtection="1">
      <alignment horizontal="left" vertical="top" wrapText="1"/>
      <protection locked="0"/>
    </xf>
    <xf numFmtId="0" fontId="2" fillId="2" borderId="0" xfId="0" applyFont="1" applyFill="1" applyAlignment="1">
      <alignment horizontal="left" wrapText="1"/>
    </xf>
    <xf numFmtId="4" fontId="11" fillId="2" borderId="0" xfId="0" applyNumberFormat="1" applyFont="1" applyFill="1" applyAlignment="1" applyProtection="1">
      <alignment horizontal="center" vertical="top" wrapText="1"/>
    </xf>
    <xf numFmtId="4" fontId="1" fillId="2" borderId="4" xfId="0" applyNumberFormat="1" applyFont="1" applyFill="1" applyBorder="1" applyAlignment="1" applyProtection="1">
      <alignment horizontal="right" vertical="center"/>
      <protection locked="0"/>
    </xf>
    <xf numFmtId="4" fontId="1" fillId="2" borderId="4" xfId="0" applyNumberFormat="1" applyFont="1" applyFill="1" applyBorder="1" applyAlignment="1">
      <alignment horizontal="right" vertical="center"/>
    </xf>
    <xf numFmtId="4" fontId="1" fillId="2" borderId="4" xfId="0" applyNumberFormat="1" applyFont="1" applyFill="1" applyBorder="1" applyAlignment="1">
      <alignment horizontal="right" vertical="center"/>
    </xf>
    <xf numFmtId="4" fontId="6" fillId="2" borderId="4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4"/>
  <sheetViews>
    <sheetView tabSelected="1" zoomScaleNormal="100" workbookViewId="0">
      <selection activeCell="F85" sqref="F85:M85"/>
    </sheetView>
  </sheetViews>
  <sheetFormatPr defaultColWidth="8.7109375" defaultRowHeight="12.75" x14ac:dyDescent="0.2"/>
  <cols>
    <col min="1" max="1" width="4.5703125" style="2" customWidth="1"/>
    <col min="2" max="2" width="5.7109375" style="2" customWidth="1"/>
    <col min="3" max="3" width="7.28515625" style="2" customWidth="1"/>
    <col min="4" max="4" width="11.140625" style="2" customWidth="1"/>
    <col min="5" max="5" width="43.85546875" style="2" customWidth="1"/>
    <col min="6" max="6" width="6.85546875" style="2" customWidth="1"/>
    <col min="7" max="7" width="10" style="2" customWidth="1"/>
    <col min="8" max="8" width="11.140625" style="2" customWidth="1"/>
    <col min="9" max="9" width="12.7109375" style="2" customWidth="1"/>
    <col min="10" max="10" width="6.85546875" style="2" customWidth="1"/>
    <col min="11" max="11" width="9.5703125" style="2" customWidth="1"/>
    <col min="12" max="12" width="9" style="2" customWidth="1"/>
    <col min="13" max="13" width="3.28515625" style="2" customWidth="1"/>
    <col min="14" max="14" width="6.28515625" style="2" customWidth="1"/>
    <col min="15" max="15" width="2" style="2" customWidth="1"/>
    <col min="16" max="16" width="4.7109375" style="2" customWidth="1"/>
    <col min="17" max="16384" width="8.7109375" style="2"/>
  </cols>
  <sheetData>
    <row r="1" spans="2:14" s="1" customFormat="1" ht="5.25" customHeight="1" x14ac:dyDescent="0.2"/>
    <row r="2" spans="2:14" s="1" customFormat="1" ht="17.100000000000001" customHeight="1" x14ac:dyDescent="0.2">
      <c r="I2" s="31" t="s">
        <v>97</v>
      </c>
      <c r="J2" s="31"/>
      <c r="K2" s="31"/>
      <c r="L2" s="31"/>
      <c r="M2" s="18"/>
      <c r="N2" s="18"/>
    </row>
    <row r="3" spans="2:14" s="1" customFormat="1" ht="28.7" customHeight="1" x14ac:dyDescent="0.2">
      <c r="B3" s="10"/>
      <c r="C3" s="10"/>
      <c r="D3" s="10"/>
    </row>
    <row r="4" spans="2:14" s="1" customFormat="1" ht="2.65" customHeight="1" x14ac:dyDescent="0.2">
      <c r="B4" s="33"/>
      <c r="C4" s="33"/>
      <c r="D4" s="33"/>
    </row>
    <row r="5" spans="2:14" s="1" customFormat="1" ht="28.7" customHeight="1" x14ac:dyDescent="0.2">
      <c r="B5" s="10"/>
      <c r="C5" s="10"/>
      <c r="D5" s="10"/>
    </row>
    <row r="6" spans="2:14" s="1" customFormat="1" ht="2.65" customHeight="1" x14ac:dyDescent="0.2">
      <c r="B6" s="33"/>
      <c r="C6" s="33"/>
      <c r="D6" s="33"/>
    </row>
    <row r="7" spans="2:14" s="1" customFormat="1" ht="28.7" customHeight="1" x14ac:dyDescent="0.2">
      <c r="B7" s="10"/>
      <c r="C7" s="10"/>
      <c r="D7" s="10"/>
    </row>
    <row r="8" spans="2:14" s="1" customFormat="1" ht="5.25" customHeight="1" x14ac:dyDescent="0.2">
      <c r="B8" s="33"/>
      <c r="C8" s="33"/>
      <c r="D8" s="33"/>
    </row>
    <row r="9" spans="2:14" s="1" customFormat="1" ht="4.3499999999999996" customHeight="1" x14ac:dyDescent="0.2"/>
    <row r="10" spans="2:14" s="1" customFormat="1" ht="6.95" customHeight="1" x14ac:dyDescent="0.2">
      <c r="B10" s="35" t="s">
        <v>98</v>
      </c>
      <c r="C10" s="35"/>
      <c r="D10" s="35"/>
    </row>
    <row r="11" spans="2:14" s="1" customFormat="1" ht="12.2" customHeight="1" x14ac:dyDescent="0.2">
      <c r="B11" s="35"/>
      <c r="C11" s="35"/>
      <c r="D11" s="35"/>
      <c r="G11" s="26" t="s">
        <v>99</v>
      </c>
      <c r="H11" s="26"/>
      <c r="I11" s="26"/>
      <c r="J11" s="26"/>
      <c r="K11" s="26"/>
      <c r="L11" s="26"/>
      <c r="M11" s="26"/>
    </row>
    <row r="12" spans="2:14" s="1" customFormat="1" ht="7.9" customHeight="1" x14ac:dyDescent="0.2">
      <c r="G12" s="26"/>
      <c r="H12" s="26"/>
      <c r="I12" s="26"/>
      <c r="J12" s="26"/>
      <c r="K12" s="26"/>
      <c r="L12" s="26"/>
      <c r="M12" s="26"/>
    </row>
    <row r="13" spans="2:14" s="1" customFormat="1" ht="20.25" customHeight="1" x14ac:dyDescent="0.2"/>
    <row r="14" spans="2:14" s="1" customFormat="1" ht="24" customHeight="1" x14ac:dyDescent="0.2">
      <c r="E14" s="34" t="s">
        <v>100</v>
      </c>
      <c r="F14" s="34"/>
      <c r="G14" s="34"/>
    </row>
    <row r="15" spans="2:14" s="1" customFormat="1" ht="43.15" customHeight="1" x14ac:dyDescent="0.2"/>
    <row r="16" spans="2:14" s="1" customFormat="1" ht="20.85" customHeight="1" x14ac:dyDescent="0.2">
      <c r="B16" s="12" t="s">
        <v>101</v>
      </c>
      <c r="C16" s="12"/>
    </row>
    <row r="17" spans="2:12" s="1" customFormat="1" ht="2.65" customHeight="1" x14ac:dyDescent="0.2"/>
    <row r="18" spans="2:12" s="1" customFormat="1" ht="20.85" customHeight="1" x14ac:dyDescent="0.2">
      <c r="B18" s="12" t="s">
        <v>102</v>
      </c>
      <c r="C18" s="12"/>
    </row>
    <row r="19" spans="2:12" s="1" customFormat="1" ht="2.65" customHeight="1" x14ac:dyDescent="0.2"/>
    <row r="20" spans="2:12" s="1" customFormat="1" ht="20.85" customHeight="1" x14ac:dyDescent="0.25">
      <c r="B20" s="13" t="s">
        <v>103</v>
      </c>
      <c r="C20" s="13"/>
    </row>
    <row r="21" spans="2:12" s="1" customFormat="1" ht="2.65" customHeight="1" x14ac:dyDescent="0.2"/>
    <row r="22" spans="2:12" s="1" customFormat="1" ht="20.85" customHeight="1" x14ac:dyDescent="0.2">
      <c r="B22" s="12" t="s">
        <v>104</v>
      </c>
      <c r="C22" s="12"/>
    </row>
    <row r="23" spans="2:12" s="1" customFormat="1" ht="34.700000000000003" customHeight="1" x14ac:dyDescent="0.2"/>
    <row r="24" spans="2:12" s="1" customFormat="1" ht="50.1" customHeight="1" x14ac:dyDescent="0.2">
      <c r="B24" s="28" t="s">
        <v>126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2" s="1" customFormat="1" ht="2.65" customHeight="1" x14ac:dyDescent="0.2"/>
    <row r="26" spans="2:12" s="1" customFormat="1" ht="30.6" customHeight="1" x14ac:dyDescent="0.2">
      <c r="B26" s="36" t="s">
        <v>117</v>
      </c>
      <c r="C26" s="36"/>
      <c r="D26" s="36"/>
      <c r="E26" s="36"/>
      <c r="F26" s="36"/>
      <c r="G26" s="36"/>
      <c r="H26" s="36"/>
      <c r="I26" s="38">
        <f>F85</f>
        <v>0</v>
      </c>
      <c r="J26" s="38"/>
      <c r="K26" s="14" t="s">
        <v>118</v>
      </c>
      <c r="L26" s="15"/>
    </row>
    <row r="27" spans="2:12" s="1" customFormat="1" ht="28.15" customHeight="1" x14ac:dyDescent="0.2">
      <c r="B27" s="37" t="s">
        <v>130</v>
      </c>
      <c r="C27" s="37"/>
      <c r="D27" s="37"/>
      <c r="E27" s="37"/>
      <c r="F27" s="37"/>
      <c r="G27" s="37"/>
      <c r="H27" s="37"/>
      <c r="I27" s="37"/>
      <c r="J27" s="37"/>
      <c r="K27" s="37"/>
      <c r="L27" s="37"/>
    </row>
    <row r="28" spans="2:12" s="1" customFormat="1" ht="1.5" customHeight="1" x14ac:dyDescent="0.2"/>
    <row r="29" spans="2:12" s="1" customFormat="1" ht="54.6" customHeight="1" x14ac:dyDescent="0.2">
      <c r="B29" s="29" t="s">
        <v>105</v>
      </c>
      <c r="C29" s="29"/>
      <c r="D29" s="29"/>
      <c r="E29" s="29"/>
      <c r="F29" s="29"/>
      <c r="G29" s="29"/>
      <c r="H29" s="29"/>
      <c r="I29" s="29"/>
      <c r="J29" s="29"/>
    </row>
    <row r="30" spans="2:12" s="1" customFormat="1" ht="28.15" customHeight="1" x14ac:dyDescent="0.2"/>
    <row r="31" spans="2:12" s="1" customFormat="1" ht="18.2" customHeight="1" x14ac:dyDescent="0.2">
      <c r="B31" s="29" t="s">
        <v>106</v>
      </c>
      <c r="C31" s="29"/>
      <c r="D31" s="29"/>
      <c r="E31" s="29"/>
      <c r="F31" s="29"/>
      <c r="G31" s="29"/>
      <c r="H31" s="29"/>
      <c r="I31" s="29"/>
      <c r="J31" s="29"/>
      <c r="K31" s="29"/>
    </row>
    <row r="32" spans="2:12" s="1" customFormat="1" ht="5.25" customHeight="1" x14ac:dyDescent="0.2"/>
    <row r="33" spans="1:13" s="1" customFormat="1" ht="57" customHeight="1" x14ac:dyDescent="0.2">
      <c r="B33" s="3" t="s">
        <v>0</v>
      </c>
      <c r="C33" s="4" t="s">
        <v>1</v>
      </c>
      <c r="D33" s="5" t="s">
        <v>2</v>
      </c>
      <c r="E33" s="5" t="s">
        <v>3</v>
      </c>
      <c r="F33" s="5" t="s">
        <v>4</v>
      </c>
      <c r="G33" s="5" t="s">
        <v>5</v>
      </c>
      <c r="H33" s="5" t="s">
        <v>6</v>
      </c>
      <c r="I33" s="4" t="s">
        <v>7</v>
      </c>
      <c r="J33" s="5" t="s">
        <v>8</v>
      </c>
      <c r="K33" s="5" t="s">
        <v>9</v>
      </c>
      <c r="L33" s="25" t="s">
        <v>131</v>
      </c>
      <c r="M33" s="25"/>
    </row>
    <row r="34" spans="1:13" s="1" customFormat="1" ht="19.7" customHeight="1" x14ac:dyDescent="0.2">
      <c r="B34" s="6">
        <v>1</v>
      </c>
      <c r="C34" s="7" t="s">
        <v>10</v>
      </c>
      <c r="D34" s="7" t="s">
        <v>11</v>
      </c>
      <c r="E34" s="8" t="s">
        <v>12</v>
      </c>
      <c r="F34" s="7" t="s">
        <v>13</v>
      </c>
      <c r="G34" s="9">
        <v>142</v>
      </c>
      <c r="H34" s="39"/>
      <c r="I34" s="40">
        <f>ROUND(G34*H34,2)</f>
        <v>0</v>
      </c>
      <c r="J34" s="16">
        <v>8</v>
      </c>
      <c r="K34" s="40">
        <f>L34-I34</f>
        <v>0</v>
      </c>
      <c r="L34" s="41">
        <f>ROUND(I34*1.08,2)</f>
        <v>0</v>
      </c>
      <c r="M34" s="41"/>
    </row>
    <row r="35" spans="1:13" s="1" customFormat="1" ht="1.5" customHeight="1" x14ac:dyDescent="0.2"/>
    <row r="36" spans="1:13" s="1" customFormat="1" ht="18.2" customHeight="1" x14ac:dyDescent="0.2">
      <c r="B36" s="29" t="s">
        <v>107</v>
      </c>
      <c r="C36" s="29"/>
      <c r="D36" s="29"/>
      <c r="E36" s="29"/>
      <c r="F36" s="29"/>
      <c r="G36" s="29"/>
      <c r="H36" s="29"/>
      <c r="I36" s="29"/>
      <c r="J36" s="29"/>
      <c r="K36" s="29"/>
    </row>
    <row r="37" spans="1:13" s="1" customFormat="1" ht="5.25" customHeight="1" x14ac:dyDescent="0.2"/>
    <row r="38" spans="1:13" s="1" customFormat="1" ht="57" customHeight="1" x14ac:dyDescent="0.2">
      <c r="B38" s="3" t="s">
        <v>0</v>
      </c>
      <c r="C38" s="4" t="s">
        <v>1</v>
      </c>
      <c r="D38" s="5" t="s">
        <v>2</v>
      </c>
      <c r="E38" s="5" t="s">
        <v>3</v>
      </c>
      <c r="F38" s="5" t="s">
        <v>4</v>
      </c>
      <c r="G38" s="5" t="s">
        <v>5</v>
      </c>
      <c r="H38" s="5" t="s">
        <v>6</v>
      </c>
      <c r="I38" s="4" t="s">
        <v>7</v>
      </c>
      <c r="J38" s="5" t="s">
        <v>8</v>
      </c>
      <c r="K38" s="5" t="s">
        <v>9</v>
      </c>
      <c r="L38" s="25" t="s">
        <v>131</v>
      </c>
      <c r="M38" s="25"/>
    </row>
    <row r="39" spans="1:13" s="1" customFormat="1" ht="19.7" customHeight="1" x14ac:dyDescent="0.2">
      <c r="B39" s="6">
        <v>2</v>
      </c>
      <c r="C39" s="7" t="s">
        <v>10</v>
      </c>
      <c r="D39" s="7" t="s">
        <v>11</v>
      </c>
      <c r="E39" s="8" t="s">
        <v>12</v>
      </c>
      <c r="F39" s="7" t="s">
        <v>13</v>
      </c>
      <c r="G39" s="9">
        <v>2430</v>
      </c>
      <c r="H39" s="39"/>
      <c r="I39" s="40">
        <f>ROUND(G39*H39,2)</f>
        <v>0</v>
      </c>
      <c r="J39" s="16">
        <v>8</v>
      </c>
      <c r="K39" s="40">
        <f>L39-I39</f>
        <v>0</v>
      </c>
      <c r="L39" s="41">
        <f>ROUND(I39*1.08,2)</f>
        <v>0</v>
      </c>
      <c r="M39" s="41"/>
    </row>
    <row r="40" spans="1:13" s="1" customFormat="1" ht="1.5" customHeight="1" x14ac:dyDescent="0.2"/>
    <row r="41" spans="1:13" s="1" customFormat="1" ht="18.2" customHeight="1" x14ac:dyDescent="0.2">
      <c r="B41" s="29" t="s">
        <v>108</v>
      </c>
      <c r="C41" s="29"/>
      <c r="D41" s="29"/>
      <c r="E41" s="29"/>
      <c r="F41" s="29"/>
      <c r="G41" s="29"/>
      <c r="H41" s="29"/>
      <c r="I41" s="29"/>
      <c r="J41" s="29"/>
      <c r="K41" s="29"/>
    </row>
    <row r="42" spans="1:13" s="1" customFormat="1" ht="5.25" customHeight="1" x14ac:dyDescent="0.2"/>
    <row r="43" spans="1:13" s="1" customFormat="1" ht="60" customHeight="1" x14ac:dyDescent="0.2">
      <c r="A43" s="17"/>
      <c r="B43" s="3" t="s">
        <v>0</v>
      </c>
      <c r="C43" s="4" t="s">
        <v>1</v>
      </c>
      <c r="D43" s="5" t="s">
        <v>2</v>
      </c>
      <c r="E43" s="5" t="s">
        <v>3</v>
      </c>
      <c r="F43" s="5" t="s">
        <v>4</v>
      </c>
      <c r="G43" s="5" t="s">
        <v>5</v>
      </c>
      <c r="H43" s="5" t="s">
        <v>6</v>
      </c>
      <c r="I43" s="4" t="s">
        <v>7</v>
      </c>
      <c r="J43" s="5" t="s">
        <v>8</v>
      </c>
      <c r="K43" s="5" t="s">
        <v>9</v>
      </c>
      <c r="L43" s="25" t="s">
        <v>131</v>
      </c>
      <c r="M43" s="25"/>
    </row>
    <row r="44" spans="1:13" s="1" customFormat="1" ht="19.7" customHeight="1" x14ac:dyDescent="0.2">
      <c r="A44" s="17"/>
      <c r="B44" s="6">
        <v>3</v>
      </c>
      <c r="C44" s="7" t="s">
        <v>10</v>
      </c>
      <c r="D44" s="7" t="s">
        <v>11</v>
      </c>
      <c r="E44" s="8" t="s">
        <v>12</v>
      </c>
      <c r="F44" s="7" t="s">
        <v>13</v>
      </c>
      <c r="G44" s="9">
        <v>1623</v>
      </c>
      <c r="H44" s="39"/>
      <c r="I44" s="40">
        <f>ROUND(G44*H44,2)</f>
        <v>0</v>
      </c>
      <c r="J44" s="16">
        <v>8</v>
      </c>
      <c r="K44" s="40">
        <f>L44-I44</f>
        <v>0</v>
      </c>
      <c r="L44" s="41">
        <f>ROUND(I44*1.08,2)</f>
        <v>0</v>
      </c>
      <c r="M44" s="41"/>
    </row>
    <row r="45" spans="1:13" s="1" customFormat="1" ht="1.5" customHeight="1" x14ac:dyDescent="0.2"/>
    <row r="46" spans="1:13" s="1" customFormat="1" ht="18.2" customHeight="1" x14ac:dyDescent="0.2">
      <c r="B46" s="29" t="s">
        <v>109</v>
      </c>
      <c r="C46" s="29"/>
      <c r="D46" s="29"/>
      <c r="E46" s="29"/>
      <c r="F46" s="29"/>
      <c r="G46" s="29"/>
      <c r="H46" s="29"/>
      <c r="I46" s="29"/>
      <c r="J46" s="29"/>
      <c r="K46" s="29"/>
    </row>
    <row r="47" spans="1:13" s="1" customFormat="1" ht="5.25" customHeight="1" x14ac:dyDescent="0.2"/>
    <row r="48" spans="1:13" s="1" customFormat="1" ht="61.5" customHeight="1" x14ac:dyDescent="0.2">
      <c r="B48" s="3" t="s">
        <v>0</v>
      </c>
      <c r="C48" s="4" t="s">
        <v>1</v>
      </c>
      <c r="D48" s="5" t="s">
        <v>2</v>
      </c>
      <c r="E48" s="5" t="s">
        <v>3</v>
      </c>
      <c r="F48" s="5" t="s">
        <v>4</v>
      </c>
      <c r="G48" s="5" t="s">
        <v>5</v>
      </c>
      <c r="H48" s="5" t="s">
        <v>6</v>
      </c>
      <c r="I48" s="4" t="s">
        <v>7</v>
      </c>
      <c r="J48" s="5" t="s">
        <v>8</v>
      </c>
      <c r="K48" s="5" t="s">
        <v>9</v>
      </c>
      <c r="L48" s="25" t="s">
        <v>131</v>
      </c>
      <c r="M48" s="25"/>
    </row>
    <row r="49" spans="2:13" s="1" customFormat="1" ht="19.7" customHeight="1" x14ac:dyDescent="0.2">
      <c r="B49" s="6">
        <v>4</v>
      </c>
      <c r="C49" s="7" t="s">
        <v>10</v>
      </c>
      <c r="D49" s="7" t="s">
        <v>11</v>
      </c>
      <c r="E49" s="8" t="s">
        <v>12</v>
      </c>
      <c r="F49" s="7" t="s">
        <v>13</v>
      </c>
      <c r="G49" s="9">
        <v>1050</v>
      </c>
      <c r="H49" s="39"/>
      <c r="I49" s="40">
        <f>ROUND(G49*H49,2)</f>
        <v>0</v>
      </c>
      <c r="J49" s="16">
        <v>8</v>
      </c>
      <c r="K49" s="40">
        <f>L49-I49</f>
        <v>0</v>
      </c>
      <c r="L49" s="41">
        <f>ROUND(I49*1.08,2)</f>
        <v>0</v>
      </c>
      <c r="M49" s="41"/>
    </row>
    <row r="50" spans="2:13" s="1" customFormat="1" ht="1.5" customHeight="1" x14ac:dyDescent="0.2"/>
    <row r="51" spans="2:13" s="1" customFormat="1" ht="18.2" customHeight="1" x14ac:dyDescent="0.2">
      <c r="B51" s="29" t="s">
        <v>110</v>
      </c>
      <c r="C51" s="29"/>
      <c r="D51" s="29"/>
      <c r="E51" s="29"/>
      <c r="F51" s="29"/>
      <c r="G51" s="29"/>
      <c r="H51" s="29"/>
      <c r="I51" s="29"/>
      <c r="J51" s="29"/>
      <c r="K51" s="29"/>
    </row>
    <row r="52" spans="2:13" s="1" customFormat="1" ht="5.25" customHeight="1" x14ac:dyDescent="0.2"/>
    <row r="53" spans="2:13" s="1" customFormat="1" ht="60.75" customHeight="1" x14ac:dyDescent="0.2">
      <c r="B53" s="3" t="s">
        <v>0</v>
      </c>
      <c r="C53" s="4" t="s">
        <v>1</v>
      </c>
      <c r="D53" s="5" t="s">
        <v>2</v>
      </c>
      <c r="E53" s="5" t="s">
        <v>3</v>
      </c>
      <c r="F53" s="5" t="s">
        <v>4</v>
      </c>
      <c r="G53" s="5" t="s">
        <v>5</v>
      </c>
      <c r="H53" s="5" t="s">
        <v>6</v>
      </c>
      <c r="I53" s="4" t="s">
        <v>7</v>
      </c>
      <c r="J53" s="5" t="s">
        <v>8</v>
      </c>
      <c r="K53" s="5" t="s">
        <v>9</v>
      </c>
      <c r="L53" s="25" t="s">
        <v>131</v>
      </c>
      <c r="M53" s="25"/>
    </row>
    <row r="54" spans="2:13" s="1" customFormat="1" ht="19.7" customHeight="1" x14ac:dyDescent="0.2">
      <c r="B54" s="6">
        <v>5</v>
      </c>
      <c r="C54" s="7" t="s">
        <v>10</v>
      </c>
      <c r="D54" s="7" t="s">
        <v>11</v>
      </c>
      <c r="E54" s="8" t="s">
        <v>12</v>
      </c>
      <c r="F54" s="7" t="s">
        <v>13</v>
      </c>
      <c r="G54" s="9">
        <v>665</v>
      </c>
      <c r="H54" s="39"/>
      <c r="I54" s="40">
        <f>ROUND(G54*H54,2)</f>
        <v>0</v>
      </c>
      <c r="J54" s="16">
        <v>8</v>
      </c>
      <c r="K54" s="40">
        <f>L54-I54</f>
        <v>0</v>
      </c>
      <c r="L54" s="41">
        <f>ROUND(I54*1.08,2)</f>
        <v>0</v>
      </c>
      <c r="M54" s="41"/>
    </row>
    <row r="55" spans="2:13" s="1" customFormat="1" ht="17.45" customHeight="1" x14ac:dyDescent="0.2"/>
    <row r="56" spans="2:13" s="1" customFormat="1" ht="64.5" customHeight="1" x14ac:dyDescent="0.2">
      <c r="B56" s="3" t="s">
        <v>0</v>
      </c>
      <c r="C56" s="4" t="s">
        <v>1</v>
      </c>
      <c r="D56" s="5" t="s">
        <v>2</v>
      </c>
      <c r="E56" s="5" t="s">
        <v>3</v>
      </c>
      <c r="F56" s="5" t="s">
        <v>4</v>
      </c>
      <c r="G56" s="5" t="s">
        <v>5</v>
      </c>
      <c r="H56" s="5" t="s">
        <v>6</v>
      </c>
      <c r="I56" s="4" t="s">
        <v>7</v>
      </c>
      <c r="J56" s="5" t="s">
        <v>8</v>
      </c>
      <c r="K56" s="5" t="s">
        <v>9</v>
      </c>
      <c r="L56" s="25" t="s">
        <v>131</v>
      </c>
      <c r="M56" s="25"/>
    </row>
    <row r="57" spans="2:13" s="1" customFormat="1" ht="19.7" customHeight="1" x14ac:dyDescent="0.2">
      <c r="B57" s="6">
        <v>6</v>
      </c>
      <c r="C57" s="7" t="s">
        <v>14</v>
      </c>
      <c r="D57" s="7" t="s">
        <v>15</v>
      </c>
      <c r="E57" s="8" t="s">
        <v>16</v>
      </c>
      <c r="F57" s="7" t="s">
        <v>17</v>
      </c>
      <c r="G57" s="9">
        <v>10.76</v>
      </c>
      <c r="H57" s="39"/>
      <c r="I57" s="40">
        <f t="shared" ref="I57:I81" si="0">ROUND(G57*H57,2)</f>
        <v>0</v>
      </c>
      <c r="J57" s="16">
        <v>8</v>
      </c>
      <c r="K57" s="40">
        <f t="shared" ref="K57:K81" si="1">L57-I57</f>
        <v>0</v>
      </c>
      <c r="L57" s="41">
        <f t="shared" ref="L57:L71" si="2">ROUND(I57*1.08,2)</f>
        <v>0</v>
      </c>
      <c r="M57" s="41"/>
    </row>
    <row r="58" spans="2:13" s="1" customFormat="1" ht="19.7" customHeight="1" x14ac:dyDescent="0.2">
      <c r="B58" s="6">
        <v>7</v>
      </c>
      <c r="C58" s="7" t="s">
        <v>18</v>
      </c>
      <c r="D58" s="7" t="s">
        <v>19</v>
      </c>
      <c r="E58" s="8" t="s">
        <v>20</v>
      </c>
      <c r="F58" s="7" t="s">
        <v>17</v>
      </c>
      <c r="G58" s="9">
        <v>9.74</v>
      </c>
      <c r="H58" s="39"/>
      <c r="I58" s="40">
        <f t="shared" si="0"/>
        <v>0</v>
      </c>
      <c r="J58" s="16">
        <v>8</v>
      </c>
      <c r="K58" s="40">
        <f t="shared" si="1"/>
        <v>0</v>
      </c>
      <c r="L58" s="41">
        <f t="shared" si="2"/>
        <v>0</v>
      </c>
      <c r="M58" s="41"/>
    </row>
    <row r="59" spans="2:13" s="1" customFormat="1" ht="19.7" customHeight="1" x14ac:dyDescent="0.2">
      <c r="B59" s="6">
        <v>8</v>
      </c>
      <c r="C59" s="7" t="s">
        <v>21</v>
      </c>
      <c r="D59" s="7" t="s">
        <v>22</v>
      </c>
      <c r="E59" s="8" t="s">
        <v>23</v>
      </c>
      <c r="F59" s="7" t="s">
        <v>24</v>
      </c>
      <c r="G59" s="9">
        <v>85.73</v>
      </c>
      <c r="H59" s="39"/>
      <c r="I59" s="40">
        <f t="shared" si="0"/>
        <v>0</v>
      </c>
      <c r="J59" s="16">
        <v>8</v>
      </c>
      <c r="K59" s="40">
        <f t="shared" si="1"/>
        <v>0</v>
      </c>
      <c r="L59" s="41">
        <f t="shared" si="2"/>
        <v>0</v>
      </c>
      <c r="M59" s="41"/>
    </row>
    <row r="60" spans="2:13" s="1" customFormat="1" ht="19.7" customHeight="1" x14ac:dyDescent="0.2">
      <c r="B60" s="6">
        <v>9</v>
      </c>
      <c r="C60" s="7" t="s">
        <v>25</v>
      </c>
      <c r="D60" s="7" t="s">
        <v>26</v>
      </c>
      <c r="E60" s="8" t="s">
        <v>27</v>
      </c>
      <c r="F60" s="7" t="s">
        <v>28</v>
      </c>
      <c r="G60" s="9">
        <v>27.81</v>
      </c>
      <c r="H60" s="39"/>
      <c r="I60" s="40">
        <f t="shared" si="0"/>
        <v>0</v>
      </c>
      <c r="J60" s="16">
        <v>8</v>
      </c>
      <c r="K60" s="40">
        <f t="shared" si="1"/>
        <v>0</v>
      </c>
      <c r="L60" s="41">
        <f t="shared" si="2"/>
        <v>0</v>
      </c>
      <c r="M60" s="41"/>
    </row>
    <row r="61" spans="2:13" s="1" customFormat="1" ht="19.7" customHeight="1" x14ac:dyDescent="0.2">
      <c r="B61" s="6">
        <v>10</v>
      </c>
      <c r="C61" s="7" t="s">
        <v>29</v>
      </c>
      <c r="D61" s="7" t="s">
        <v>30</v>
      </c>
      <c r="E61" s="8" t="s">
        <v>31</v>
      </c>
      <c r="F61" s="7" t="s">
        <v>28</v>
      </c>
      <c r="G61" s="9">
        <v>75.17</v>
      </c>
      <c r="H61" s="39"/>
      <c r="I61" s="40">
        <f t="shared" si="0"/>
        <v>0</v>
      </c>
      <c r="J61" s="16">
        <v>8</v>
      </c>
      <c r="K61" s="40">
        <f t="shared" si="1"/>
        <v>0</v>
      </c>
      <c r="L61" s="41">
        <f t="shared" si="2"/>
        <v>0</v>
      </c>
      <c r="M61" s="41"/>
    </row>
    <row r="62" spans="2:13" s="1" customFormat="1" ht="19.7" customHeight="1" x14ac:dyDescent="0.2">
      <c r="B62" s="6">
        <v>11</v>
      </c>
      <c r="C62" s="7" t="s">
        <v>32</v>
      </c>
      <c r="D62" s="7" t="s">
        <v>33</v>
      </c>
      <c r="E62" s="8" t="s">
        <v>34</v>
      </c>
      <c r="F62" s="7" t="s">
        <v>28</v>
      </c>
      <c r="G62" s="9">
        <v>0.92</v>
      </c>
      <c r="H62" s="39"/>
      <c r="I62" s="40">
        <f t="shared" si="0"/>
        <v>0</v>
      </c>
      <c r="J62" s="16">
        <v>8</v>
      </c>
      <c r="K62" s="40">
        <f t="shared" si="1"/>
        <v>0</v>
      </c>
      <c r="L62" s="41">
        <f t="shared" si="2"/>
        <v>0</v>
      </c>
      <c r="M62" s="41"/>
    </row>
    <row r="63" spans="2:13" s="1" customFormat="1" ht="19.7" customHeight="1" x14ac:dyDescent="0.2">
      <c r="B63" s="6">
        <v>12</v>
      </c>
      <c r="C63" s="7" t="s">
        <v>35</v>
      </c>
      <c r="D63" s="7" t="s">
        <v>36</v>
      </c>
      <c r="E63" s="8" t="s">
        <v>37</v>
      </c>
      <c r="F63" s="7" t="s">
        <v>28</v>
      </c>
      <c r="G63" s="9">
        <v>103.9</v>
      </c>
      <c r="H63" s="39"/>
      <c r="I63" s="40">
        <f t="shared" si="0"/>
        <v>0</v>
      </c>
      <c r="J63" s="16">
        <v>8</v>
      </c>
      <c r="K63" s="40">
        <f t="shared" si="1"/>
        <v>0</v>
      </c>
      <c r="L63" s="41">
        <f t="shared" si="2"/>
        <v>0</v>
      </c>
      <c r="M63" s="41"/>
    </row>
    <row r="64" spans="2:13" s="1" customFormat="1" ht="28.7" customHeight="1" x14ac:dyDescent="0.2">
      <c r="B64" s="6">
        <v>13</v>
      </c>
      <c r="C64" s="7" t="s">
        <v>38</v>
      </c>
      <c r="D64" s="7" t="s">
        <v>39</v>
      </c>
      <c r="E64" s="8" t="s">
        <v>40</v>
      </c>
      <c r="F64" s="7" t="s">
        <v>17</v>
      </c>
      <c r="G64" s="9">
        <v>54.27</v>
      </c>
      <c r="H64" s="39"/>
      <c r="I64" s="40">
        <f t="shared" si="0"/>
        <v>0</v>
      </c>
      <c r="J64" s="16">
        <v>8</v>
      </c>
      <c r="K64" s="40">
        <f t="shared" si="1"/>
        <v>0</v>
      </c>
      <c r="L64" s="41">
        <f t="shared" si="2"/>
        <v>0</v>
      </c>
      <c r="M64" s="41"/>
    </row>
    <row r="65" spans="2:13" s="1" customFormat="1" ht="28.7" customHeight="1" x14ac:dyDescent="0.2">
      <c r="B65" s="6">
        <v>14</v>
      </c>
      <c r="C65" s="7" t="s">
        <v>41</v>
      </c>
      <c r="D65" s="7" t="s">
        <v>42</v>
      </c>
      <c r="E65" s="8" t="s">
        <v>43</v>
      </c>
      <c r="F65" s="7" t="s">
        <v>17</v>
      </c>
      <c r="G65" s="9">
        <v>9.3800000000000008</v>
      </c>
      <c r="H65" s="39"/>
      <c r="I65" s="40">
        <f t="shared" si="0"/>
        <v>0</v>
      </c>
      <c r="J65" s="16">
        <v>8</v>
      </c>
      <c r="K65" s="40">
        <f t="shared" si="1"/>
        <v>0</v>
      </c>
      <c r="L65" s="41">
        <f t="shared" si="2"/>
        <v>0</v>
      </c>
      <c r="M65" s="41"/>
    </row>
    <row r="66" spans="2:13" s="1" customFormat="1" ht="19.7" customHeight="1" x14ac:dyDescent="0.2">
      <c r="B66" s="6">
        <v>15</v>
      </c>
      <c r="C66" s="7" t="s">
        <v>44</v>
      </c>
      <c r="D66" s="7" t="s">
        <v>45</v>
      </c>
      <c r="E66" s="8" t="s">
        <v>46</v>
      </c>
      <c r="F66" s="7" t="s">
        <v>17</v>
      </c>
      <c r="G66" s="9">
        <v>12.66</v>
      </c>
      <c r="H66" s="39"/>
      <c r="I66" s="40">
        <f t="shared" si="0"/>
        <v>0</v>
      </c>
      <c r="J66" s="16">
        <v>8</v>
      </c>
      <c r="K66" s="40">
        <f t="shared" si="1"/>
        <v>0</v>
      </c>
      <c r="L66" s="41">
        <f t="shared" si="2"/>
        <v>0</v>
      </c>
      <c r="M66" s="41"/>
    </row>
    <row r="67" spans="2:13" s="1" customFormat="1" ht="19.7" customHeight="1" x14ac:dyDescent="0.2">
      <c r="B67" s="6">
        <v>16</v>
      </c>
      <c r="C67" s="7" t="s">
        <v>47</v>
      </c>
      <c r="D67" s="7" t="s">
        <v>48</v>
      </c>
      <c r="E67" s="8" t="s">
        <v>49</v>
      </c>
      <c r="F67" s="7" t="s">
        <v>17</v>
      </c>
      <c r="G67" s="9">
        <v>24.75</v>
      </c>
      <c r="H67" s="39"/>
      <c r="I67" s="40">
        <f t="shared" si="0"/>
        <v>0</v>
      </c>
      <c r="J67" s="16">
        <v>8</v>
      </c>
      <c r="K67" s="40">
        <f t="shared" si="1"/>
        <v>0</v>
      </c>
      <c r="L67" s="41">
        <f t="shared" si="2"/>
        <v>0</v>
      </c>
      <c r="M67" s="41"/>
    </row>
    <row r="68" spans="2:13" s="1" customFormat="1" ht="19.7" customHeight="1" x14ac:dyDescent="0.2">
      <c r="B68" s="6">
        <v>17</v>
      </c>
      <c r="C68" s="7" t="s">
        <v>50</v>
      </c>
      <c r="D68" s="7" t="s">
        <v>51</v>
      </c>
      <c r="E68" s="8" t="s">
        <v>52</v>
      </c>
      <c r="F68" s="7" t="s">
        <v>17</v>
      </c>
      <c r="G68" s="9">
        <v>60.87</v>
      </c>
      <c r="H68" s="39"/>
      <c r="I68" s="40">
        <f t="shared" si="0"/>
        <v>0</v>
      </c>
      <c r="J68" s="16">
        <v>8</v>
      </c>
      <c r="K68" s="40">
        <f t="shared" si="1"/>
        <v>0</v>
      </c>
      <c r="L68" s="41">
        <f t="shared" si="2"/>
        <v>0</v>
      </c>
      <c r="M68" s="41"/>
    </row>
    <row r="69" spans="2:13" s="1" customFormat="1" ht="19.7" customHeight="1" x14ac:dyDescent="0.2">
      <c r="B69" s="6">
        <v>18</v>
      </c>
      <c r="C69" s="7" t="s">
        <v>53</v>
      </c>
      <c r="D69" s="7" t="s">
        <v>54</v>
      </c>
      <c r="E69" s="8" t="s">
        <v>55</v>
      </c>
      <c r="F69" s="7" t="s">
        <v>28</v>
      </c>
      <c r="G69" s="9">
        <v>1.4</v>
      </c>
      <c r="H69" s="39"/>
      <c r="I69" s="40">
        <f t="shared" si="0"/>
        <v>0</v>
      </c>
      <c r="J69" s="16">
        <v>8</v>
      </c>
      <c r="K69" s="40">
        <f t="shared" si="1"/>
        <v>0</v>
      </c>
      <c r="L69" s="41">
        <f t="shared" si="2"/>
        <v>0</v>
      </c>
      <c r="M69" s="41"/>
    </row>
    <row r="70" spans="2:13" s="1" customFormat="1" ht="19.7" customHeight="1" x14ac:dyDescent="0.2">
      <c r="B70" s="6">
        <v>19</v>
      </c>
      <c r="C70" s="7" t="s">
        <v>56</v>
      </c>
      <c r="D70" s="7" t="s">
        <v>57</v>
      </c>
      <c r="E70" s="8" t="s">
        <v>58</v>
      </c>
      <c r="F70" s="7" t="s">
        <v>59</v>
      </c>
      <c r="G70" s="9">
        <v>4</v>
      </c>
      <c r="H70" s="39"/>
      <c r="I70" s="40">
        <f t="shared" si="0"/>
        <v>0</v>
      </c>
      <c r="J70" s="16">
        <v>8</v>
      </c>
      <c r="K70" s="40">
        <f t="shared" si="1"/>
        <v>0</v>
      </c>
      <c r="L70" s="41">
        <f t="shared" si="2"/>
        <v>0</v>
      </c>
      <c r="M70" s="41"/>
    </row>
    <row r="71" spans="2:13" s="1" customFormat="1" ht="19.7" customHeight="1" x14ac:dyDescent="0.2">
      <c r="B71" s="6">
        <v>20</v>
      </c>
      <c r="C71" s="7" t="s">
        <v>60</v>
      </c>
      <c r="D71" s="7" t="s">
        <v>61</v>
      </c>
      <c r="E71" s="8" t="s">
        <v>62</v>
      </c>
      <c r="F71" s="7" t="s">
        <v>59</v>
      </c>
      <c r="G71" s="9">
        <v>1</v>
      </c>
      <c r="H71" s="39"/>
      <c r="I71" s="40">
        <f t="shared" si="0"/>
        <v>0</v>
      </c>
      <c r="J71" s="16">
        <v>8</v>
      </c>
      <c r="K71" s="40">
        <f t="shared" si="1"/>
        <v>0</v>
      </c>
      <c r="L71" s="41">
        <f t="shared" si="2"/>
        <v>0</v>
      </c>
      <c r="M71" s="41"/>
    </row>
    <row r="72" spans="2:13" s="1" customFormat="1" ht="19.7" customHeight="1" x14ac:dyDescent="0.2">
      <c r="B72" s="6">
        <v>21</v>
      </c>
      <c r="C72" s="7" t="s">
        <v>63</v>
      </c>
      <c r="D72" s="7" t="s">
        <v>64</v>
      </c>
      <c r="E72" s="8" t="s">
        <v>65</v>
      </c>
      <c r="F72" s="7" t="s">
        <v>66</v>
      </c>
      <c r="G72" s="9">
        <v>11</v>
      </c>
      <c r="H72" s="39"/>
      <c r="I72" s="40">
        <f t="shared" si="0"/>
        <v>0</v>
      </c>
      <c r="J72" s="16">
        <v>23</v>
      </c>
      <c r="K72" s="40">
        <f t="shared" si="1"/>
        <v>0</v>
      </c>
      <c r="L72" s="41">
        <f>ROUND(I72*1.23,2)</f>
        <v>0</v>
      </c>
      <c r="M72" s="41"/>
    </row>
    <row r="73" spans="2:13" s="1" customFormat="1" ht="19.7" customHeight="1" x14ac:dyDescent="0.2">
      <c r="B73" s="6">
        <v>22</v>
      </c>
      <c r="C73" s="7" t="s">
        <v>116</v>
      </c>
      <c r="D73" s="7" t="s">
        <v>114</v>
      </c>
      <c r="E73" s="8" t="s">
        <v>115</v>
      </c>
      <c r="F73" s="7" t="s">
        <v>66</v>
      </c>
      <c r="G73" s="9">
        <v>1</v>
      </c>
      <c r="H73" s="39"/>
      <c r="I73" s="40">
        <f t="shared" si="0"/>
        <v>0</v>
      </c>
      <c r="J73" s="16">
        <v>23</v>
      </c>
      <c r="K73" s="40">
        <f t="shared" si="1"/>
        <v>0</v>
      </c>
      <c r="L73" s="41">
        <f>ROUND(I73*1.23,2)</f>
        <v>0</v>
      </c>
      <c r="M73" s="41"/>
    </row>
    <row r="74" spans="2:13" s="1" customFormat="1" ht="19.7" customHeight="1" x14ac:dyDescent="0.2">
      <c r="B74" s="6">
        <v>23</v>
      </c>
      <c r="C74" s="7" t="s">
        <v>67</v>
      </c>
      <c r="D74" s="7" t="s">
        <v>68</v>
      </c>
      <c r="E74" s="8" t="s">
        <v>69</v>
      </c>
      <c r="F74" s="7" t="s">
        <v>59</v>
      </c>
      <c r="G74" s="9">
        <v>320</v>
      </c>
      <c r="H74" s="39"/>
      <c r="I74" s="40">
        <f t="shared" si="0"/>
        <v>0</v>
      </c>
      <c r="J74" s="16">
        <v>23</v>
      </c>
      <c r="K74" s="40">
        <f t="shared" si="1"/>
        <v>0</v>
      </c>
      <c r="L74" s="41">
        <f>ROUND(I74*1.23,2)</f>
        <v>0</v>
      </c>
      <c r="M74" s="41"/>
    </row>
    <row r="75" spans="2:13" s="1" customFormat="1" ht="19.7" customHeight="1" x14ac:dyDescent="0.2">
      <c r="B75" s="6">
        <v>24</v>
      </c>
      <c r="C75" s="7" t="s">
        <v>70</v>
      </c>
      <c r="D75" s="7" t="s">
        <v>71</v>
      </c>
      <c r="E75" s="8" t="s">
        <v>72</v>
      </c>
      <c r="F75" s="7" t="s">
        <v>73</v>
      </c>
      <c r="G75" s="9">
        <v>120</v>
      </c>
      <c r="H75" s="39"/>
      <c r="I75" s="40">
        <f t="shared" si="0"/>
        <v>0</v>
      </c>
      <c r="J75" s="16">
        <v>23</v>
      </c>
      <c r="K75" s="40">
        <f t="shared" si="1"/>
        <v>0</v>
      </c>
      <c r="L75" s="41">
        <f>ROUND(I75*1.23,2)</f>
        <v>0</v>
      </c>
      <c r="M75" s="41"/>
    </row>
    <row r="76" spans="2:13" s="1" customFormat="1" ht="19.7" customHeight="1" x14ac:dyDescent="0.2">
      <c r="B76" s="6">
        <v>25</v>
      </c>
      <c r="C76" s="7" t="s">
        <v>74</v>
      </c>
      <c r="D76" s="7" t="s">
        <v>119</v>
      </c>
      <c r="E76" s="8" t="s">
        <v>75</v>
      </c>
      <c r="F76" s="7" t="s">
        <v>76</v>
      </c>
      <c r="G76" s="9">
        <v>900</v>
      </c>
      <c r="H76" s="39"/>
      <c r="I76" s="40">
        <f t="shared" si="0"/>
        <v>0</v>
      </c>
      <c r="J76" s="16">
        <v>8</v>
      </c>
      <c r="K76" s="40">
        <f t="shared" si="1"/>
        <v>0</v>
      </c>
      <c r="L76" s="41">
        <f>ROUND(I76*1.08,2)</f>
        <v>0</v>
      </c>
      <c r="M76" s="41"/>
    </row>
    <row r="77" spans="2:13" s="1" customFormat="1" ht="19.7" customHeight="1" x14ac:dyDescent="0.2">
      <c r="B77" s="6">
        <v>26</v>
      </c>
      <c r="C77" s="7" t="s">
        <v>77</v>
      </c>
      <c r="D77" s="7" t="s">
        <v>78</v>
      </c>
      <c r="E77" s="8" t="s">
        <v>79</v>
      </c>
      <c r="F77" s="7" t="s">
        <v>59</v>
      </c>
      <c r="G77" s="9">
        <v>50</v>
      </c>
      <c r="H77" s="39"/>
      <c r="I77" s="40">
        <f t="shared" si="0"/>
        <v>0</v>
      </c>
      <c r="J77" s="16">
        <v>8</v>
      </c>
      <c r="K77" s="40">
        <f t="shared" si="1"/>
        <v>0</v>
      </c>
      <c r="L77" s="41">
        <f>ROUND(I77*1.08,2)</f>
        <v>0</v>
      </c>
      <c r="M77" s="41"/>
    </row>
    <row r="78" spans="2:13" s="1" customFormat="1" ht="19.7" customHeight="1" x14ac:dyDescent="0.2">
      <c r="B78" s="6">
        <v>27</v>
      </c>
      <c r="C78" s="7" t="s">
        <v>80</v>
      </c>
      <c r="D78" s="7" t="s">
        <v>81</v>
      </c>
      <c r="E78" s="8" t="s">
        <v>82</v>
      </c>
      <c r="F78" s="7" t="s">
        <v>73</v>
      </c>
      <c r="G78" s="9">
        <v>160</v>
      </c>
      <c r="H78" s="39"/>
      <c r="I78" s="40">
        <f t="shared" si="0"/>
        <v>0</v>
      </c>
      <c r="J78" s="16">
        <v>8</v>
      </c>
      <c r="K78" s="40">
        <f t="shared" si="1"/>
        <v>0</v>
      </c>
      <c r="L78" s="41">
        <f>ROUND(I78*1.08,2)</f>
        <v>0</v>
      </c>
      <c r="M78" s="41"/>
    </row>
    <row r="79" spans="2:13" s="1" customFormat="1" ht="19.7" customHeight="1" x14ac:dyDescent="0.2">
      <c r="B79" s="6">
        <v>28</v>
      </c>
      <c r="C79" s="7" t="s">
        <v>83</v>
      </c>
      <c r="D79" s="7" t="s">
        <v>84</v>
      </c>
      <c r="E79" s="8" t="s">
        <v>85</v>
      </c>
      <c r="F79" s="7" t="s">
        <v>73</v>
      </c>
      <c r="G79" s="9">
        <v>1782.3</v>
      </c>
      <c r="H79" s="39"/>
      <c r="I79" s="40">
        <f t="shared" si="0"/>
        <v>0</v>
      </c>
      <c r="J79" s="16">
        <v>23</v>
      </c>
      <c r="K79" s="40">
        <f t="shared" si="1"/>
        <v>0</v>
      </c>
      <c r="L79" s="41">
        <f>ROUND(I79*1.23,2)</f>
        <v>0</v>
      </c>
      <c r="M79" s="41"/>
    </row>
    <row r="80" spans="2:13" s="1" customFormat="1" ht="19.7" customHeight="1" x14ac:dyDescent="0.2">
      <c r="B80" s="6">
        <v>29</v>
      </c>
      <c r="C80" s="7" t="s">
        <v>86</v>
      </c>
      <c r="D80" s="7" t="s">
        <v>87</v>
      </c>
      <c r="E80" s="8" t="s">
        <v>88</v>
      </c>
      <c r="F80" s="7" t="s">
        <v>73</v>
      </c>
      <c r="G80" s="9">
        <v>38</v>
      </c>
      <c r="H80" s="39"/>
      <c r="I80" s="40">
        <f t="shared" si="0"/>
        <v>0</v>
      </c>
      <c r="J80" s="16">
        <v>8</v>
      </c>
      <c r="K80" s="40">
        <f t="shared" si="1"/>
        <v>0</v>
      </c>
      <c r="L80" s="41">
        <f>ROUND(I80*1.08,2)</f>
        <v>0</v>
      </c>
      <c r="M80" s="41"/>
    </row>
    <row r="81" spans="2:13" s="1" customFormat="1" ht="19.7" customHeight="1" x14ac:dyDescent="0.2">
      <c r="B81" s="6">
        <v>30</v>
      </c>
      <c r="C81" s="7" t="s">
        <v>89</v>
      </c>
      <c r="D81" s="7" t="s">
        <v>90</v>
      </c>
      <c r="E81" s="8" t="s">
        <v>91</v>
      </c>
      <c r="F81" s="7" t="s">
        <v>73</v>
      </c>
      <c r="G81" s="9">
        <v>72</v>
      </c>
      <c r="H81" s="39"/>
      <c r="I81" s="40">
        <f t="shared" si="0"/>
        <v>0</v>
      </c>
      <c r="J81" s="16">
        <v>23</v>
      </c>
      <c r="K81" s="40">
        <f t="shared" si="1"/>
        <v>0</v>
      </c>
      <c r="L81" s="41">
        <f>ROUND(I81*1.23,2)</f>
        <v>0</v>
      </c>
      <c r="M81" s="41"/>
    </row>
    <row r="82" spans="2:13" s="1" customFormat="1" ht="18" customHeight="1" x14ac:dyDescent="0.2"/>
    <row r="83" spans="2:13" s="1" customFormat="1" ht="32.450000000000003" customHeight="1" x14ac:dyDescent="0.2"/>
    <row r="84" spans="2:13" s="1" customFormat="1" ht="21.4" customHeight="1" x14ac:dyDescent="0.2">
      <c r="B84" s="24" t="s">
        <v>92</v>
      </c>
      <c r="C84" s="24"/>
      <c r="D84" s="24"/>
      <c r="E84" s="24"/>
      <c r="F84" s="42">
        <f>I34+I39+I44+I49+I54+I57+I58+I59+I60+I61+I62+I63+I64+I65+I66+I67+I68+I69+I70+I71+I72+I73+I74+I75+I76+I77+I78+I79+I80+I81</f>
        <v>0</v>
      </c>
      <c r="G84" s="42"/>
      <c r="H84" s="42"/>
      <c r="I84" s="42"/>
      <c r="J84" s="42"/>
      <c r="K84" s="42"/>
      <c r="L84" s="42"/>
      <c r="M84" s="42"/>
    </row>
    <row r="85" spans="2:13" s="1" customFormat="1" ht="21.4" customHeight="1" x14ac:dyDescent="0.25">
      <c r="B85" s="24" t="s">
        <v>93</v>
      </c>
      <c r="C85" s="24"/>
      <c r="D85" s="24"/>
      <c r="E85" s="24"/>
      <c r="F85" s="43">
        <f>L34+L39+L44+L49+L54+L57+L58+L59+L60+L61+L62+L63+L64+L65+L66+L67+L68+L69+L70+L71+L72+L73+L74+L75+L76+L77+L78+L79+L80+L81</f>
        <v>0</v>
      </c>
      <c r="G85" s="43"/>
      <c r="H85" s="43"/>
      <c r="I85" s="43"/>
      <c r="J85" s="43"/>
      <c r="K85" s="43"/>
      <c r="L85" s="43"/>
      <c r="M85" s="43"/>
    </row>
    <row r="86" spans="2:13" s="10" customFormat="1" ht="11.1" customHeight="1" x14ac:dyDescent="0.2"/>
    <row r="87" spans="2:13" s="10" customFormat="1" ht="69" customHeight="1" x14ac:dyDescent="0.2">
      <c r="B87" s="22" t="s">
        <v>125</v>
      </c>
      <c r="C87" s="22"/>
      <c r="D87" s="22"/>
      <c r="E87" s="22"/>
      <c r="F87" s="22"/>
      <c r="G87" s="22"/>
      <c r="H87" s="22"/>
      <c r="I87" s="22"/>
      <c r="J87" s="22"/>
      <c r="K87" s="22"/>
      <c r="L87" s="22"/>
      <c r="M87" s="22"/>
    </row>
    <row r="88" spans="2:13" s="10" customFormat="1" ht="2.65" customHeight="1" x14ac:dyDescent="0.2"/>
    <row r="89" spans="2:13" s="10" customFormat="1" ht="96.6" customHeight="1" x14ac:dyDescent="0.2">
      <c r="B89" s="22" t="s">
        <v>132</v>
      </c>
      <c r="C89" s="22"/>
      <c r="D89" s="22"/>
      <c r="E89" s="22"/>
      <c r="F89" s="22"/>
      <c r="G89" s="22"/>
      <c r="H89" s="22"/>
      <c r="I89" s="22"/>
      <c r="J89" s="22"/>
      <c r="K89" s="22"/>
      <c r="L89" s="22"/>
      <c r="M89" s="22"/>
    </row>
    <row r="90" spans="2:13" s="10" customFormat="1" ht="6" customHeight="1" x14ac:dyDescent="0.2"/>
    <row r="91" spans="2:13" s="10" customFormat="1" ht="93" customHeight="1" x14ac:dyDescent="0.2">
      <c r="B91" s="22" t="s">
        <v>127</v>
      </c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</row>
    <row r="92" spans="2:13" s="10" customFormat="1" ht="15" customHeight="1" x14ac:dyDescent="0.2"/>
    <row r="93" spans="2:13" s="10" customFormat="1" ht="37.9" customHeight="1" x14ac:dyDescent="0.2">
      <c r="B93" s="23" t="s">
        <v>94</v>
      </c>
      <c r="C93" s="23"/>
      <c r="D93" s="23"/>
      <c r="E93" s="23"/>
      <c r="F93" s="27" t="s">
        <v>95</v>
      </c>
      <c r="G93" s="27"/>
      <c r="H93" s="27"/>
      <c r="I93" s="27"/>
      <c r="J93" s="27"/>
      <c r="K93" s="27"/>
      <c r="L93" s="27"/>
    </row>
    <row r="94" spans="2:13" s="10" customFormat="1" ht="28.7" customHeight="1" x14ac:dyDescent="0.2"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 spans="2:13" s="10" customFormat="1" ht="28.7" customHeight="1" x14ac:dyDescent="0.2"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 spans="2:13" s="10" customFormat="1" ht="28.7" customHeight="1" x14ac:dyDescent="0.2"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 spans="2:13" s="10" customFormat="1" ht="28.7" customHeight="1" x14ac:dyDescent="0.2"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</row>
    <row r="98" spans="2:13" s="10" customFormat="1" ht="138.6" customHeight="1" x14ac:dyDescent="0.2">
      <c r="B98" s="22" t="s">
        <v>133</v>
      </c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</row>
    <row r="99" spans="2:13" s="10" customFormat="1" ht="2.65" customHeight="1" x14ac:dyDescent="0.2"/>
    <row r="100" spans="2:13" s="10" customFormat="1" ht="33.6" customHeight="1" x14ac:dyDescent="0.2">
      <c r="B100" s="30" t="s">
        <v>120</v>
      </c>
      <c r="C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</row>
    <row r="101" spans="2:13" s="10" customFormat="1" ht="2.65" customHeight="1" x14ac:dyDescent="0.2"/>
    <row r="102" spans="2:13" s="10" customFormat="1" ht="37.9" customHeight="1" x14ac:dyDescent="0.2">
      <c r="B102" s="23" t="s">
        <v>124</v>
      </c>
      <c r="C102" s="23"/>
      <c r="D102" s="23"/>
      <c r="E102" s="23"/>
      <c r="F102" s="32" t="s">
        <v>96</v>
      </c>
      <c r="G102" s="32"/>
      <c r="H102" s="32"/>
      <c r="I102" s="32"/>
      <c r="J102" s="32"/>
      <c r="K102" s="32"/>
      <c r="L102" s="32"/>
    </row>
    <row r="103" spans="2:13" s="10" customFormat="1" ht="28.7" customHeight="1" x14ac:dyDescent="0.2">
      <c r="B103" s="21"/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3" s="10" customFormat="1" ht="28.7" customHeight="1" x14ac:dyDescent="0.2">
      <c r="B104" s="21"/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 spans="2:13" s="10" customFormat="1" ht="28.7" customHeight="1" x14ac:dyDescent="0.2">
      <c r="B105" s="21"/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2:13" s="10" customFormat="1" ht="28.7" customHeight="1" x14ac:dyDescent="0.2">
      <c r="B106" s="21"/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 spans="2:13" s="10" customFormat="1" ht="9" customHeight="1" x14ac:dyDescent="0.2"/>
    <row r="108" spans="2:13" s="10" customFormat="1" ht="123" customHeight="1" x14ac:dyDescent="0.2">
      <c r="B108" s="22" t="s">
        <v>123</v>
      </c>
      <c r="C108" s="22"/>
      <c r="D108" s="22"/>
      <c r="E108" s="22"/>
      <c r="F108" s="22"/>
      <c r="G108" s="22"/>
      <c r="H108" s="22"/>
      <c r="I108" s="22"/>
      <c r="J108" s="22"/>
      <c r="K108" s="22"/>
      <c r="L108" s="22"/>
      <c r="M108" s="22"/>
    </row>
    <row r="109" spans="2:13" s="10" customFormat="1" ht="2.65" customHeight="1" x14ac:dyDescent="0.2"/>
    <row r="110" spans="2:13" s="10" customFormat="1" ht="55.9" customHeight="1" x14ac:dyDescent="0.2">
      <c r="B110" s="22" t="s">
        <v>121</v>
      </c>
      <c r="C110" s="22"/>
      <c r="D110" s="22"/>
      <c r="E110" s="22"/>
      <c r="F110" s="22"/>
      <c r="G110" s="22"/>
      <c r="H110" s="22"/>
      <c r="I110" s="22"/>
      <c r="J110" s="22"/>
      <c r="K110" s="22"/>
      <c r="L110" s="22"/>
      <c r="M110" s="22"/>
    </row>
    <row r="111" spans="2:13" s="10" customFormat="1" ht="2.65" customHeight="1" x14ac:dyDescent="0.2"/>
    <row r="112" spans="2:13" s="10" customFormat="1" ht="50.45" customHeight="1" x14ac:dyDescent="0.2">
      <c r="B112" s="22" t="s">
        <v>128</v>
      </c>
      <c r="C112" s="22"/>
      <c r="D112" s="22"/>
      <c r="E112" s="22"/>
      <c r="F112" s="22"/>
      <c r="G112" s="22"/>
      <c r="H112" s="22"/>
      <c r="I112" s="22"/>
      <c r="J112" s="22"/>
      <c r="K112" s="22"/>
      <c r="L112" s="22"/>
      <c r="M112" s="22"/>
    </row>
    <row r="113" spans="2:13" s="10" customFormat="1" ht="2.65" customHeight="1" x14ac:dyDescent="0.2"/>
    <row r="114" spans="2:13" s="10" customFormat="1" ht="35.450000000000003" customHeight="1" x14ac:dyDescent="0.2">
      <c r="B114" s="22" t="s">
        <v>122</v>
      </c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</row>
    <row r="115" spans="2:13" s="10" customFormat="1" ht="2.65" customHeight="1" x14ac:dyDescent="0.2"/>
    <row r="116" spans="2:13" s="10" customFormat="1" ht="116.85" customHeight="1" x14ac:dyDescent="0.2">
      <c r="B116" s="22" t="s">
        <v>129</v>
      </c>
      <c r="C116" s="22"/>
      <c r="D116" s="22"/>
      <c r="E116" s="22"/>
      <c r="F116" s="22"/>
      <c r="G116" s="22"/>
      <c r="H116" s="22"/>
      <c r="I116" s="22"/>
      <c r="J116" s="22"/>
      <c r="K116" s="22"/>
      <c r="L116" s="22"/>
      <c r="M116" s="22"/>
    </row>
    <row r="117" spans="2:13" s="10" customFormat="1" ht="2.65" customHeight="1" x14ac:dyDescent="0.2"/>
    <row r="118" spans="2:13" s="10" customFormat="1" ht="85.9" customHeight="1" x14ac:dyDescent="0.2">
      <c r="B118" s="22" t="s">
        <v>111</v>
      </c>
      <c r="C118" s="22"/>
      <c r="D118" s="22"/>
      <c r="E118" s="22"/>
      <c r="F118" s="22"/>
      <c r="G118" s="22"/>
      <c r="H118" s="22"/>
      <c r="I118" s="22"/>
      <c r="J118" s="22"/>
      <c r="K118" s="22"/>
      <c r="L118" s="22"/>
      <c r="M118" s="22"/>
    </row>
    <row r="119" spans="2:13" s="10" customFormat="1" ht="67.900000000000006" customHeight="1" x14ac:dyDescent="0.2"/>
    <row r="120" spans="2:13" s="10" customFormat="1" ht="17.649999999999999" customHeight="1" x14ac:dyDescent="0.2">
      <c r="I120" s="20" t="s">
        <v>112</v>
      </c>
      <c r="J120" s="20"/>
    </row>
    <row r="121" spans="2:13" s="10" customFormat="1" ht="68.45" customHeight="1" x14ac:dyDescent="0.2"/>
    <row r="122" spans="2:13" s="10" customFormat="1" ht="110.25" customHeight="1" x14ac:dyDescent="0.2">
      <c r="B122" s="19" t="s">
        <v>113</v>
      </c>
      <c r="C122" s="19"/>
      <c r="D122" s="19"/>
      <c r="E122" s="19"/>
      <c r="F122" s="19"/>
      <c r="G122" s="19"/>
      <c r="H122" s="19"/>
      <c r="I122" s="19"/>
      <c r="J122" s="19"/>
      <c r="K122" s="19"/>
    </row>
    <row r="123" spans="2:13" s="10" customFormat="1" ht="28.7" customHeight="1" x14ac:dyDescent="0.2"/>
    <row r="124" spans="2:13" s="11" customFormat="1" x14ac:dyDescent="0.2"/>
  </sheetData>
  <sheetProtection password="CF66" sheet="1" objects="1" scenarios="1" formatCells="0"/>
  <mergeCells count="90">
    <mergeCell ref="I2:L2"/>
    <mergeCell ref="B96:E96"/>
    <mergeCell ref="B97:E97"/>
    <mergeCell ref="B98:M98"/>
    <mergeCell ref="F102:L102"/>
    <mergeCell ref="B4:D4"/>
    <mergeCell ref="B41:K41"/>
    <mergeCell ref="B46:K46"/>
    <mergeCell ref="B51:K51"/>
    <mergeCell ref="B6:D6"/>
    <mergeCell ref="B8:D8"/>
    <mergeCell ref="E14:G14"/>
    <mergeCell ref="B10:D11"/>
    <mergeCell ref="B26:H26"/>
    <mergeCell ref="I26:J26"/>
    <mergeCell ref="B27:L27"/>
    <mergeCell ref="B112:M112"/>
    <mergeCell ref="F103:L103"/>
    <mergeCell ref="F96:L96"/>
    <mergeCell ref="F97:L97"/>
    <mergeCell ref="F105:L105"/>
    <mergeCell ref="F106:L106"/>
    <mergeCell ref="B100:M100"/>
    <mergeCell ref="B102:E102"/>
    <mergeCell ref="B103:E103"/>
    <mergeCell ref="B104:E104"/>
    <mergeCell ref="F104:L104"/>
    <mergeCell ref="B87:M87"/>
    <mergeCell ref="B105:E105"/>
    <mergeCell ref="B106:E106"/>
    <mergeCell ref="B108:M108"/>
    <mergeCell ref="B110:M110"/>
    <mergeCell ref="B24:L24"/>
    <mergeCell ref="B29:J29"/>
    <mergeCell ref="B31:K31"/>
    <mergeCell ref="B36:K36"/>
    <mergeCell ref="B84:E84"/>
    <mergeCell ref="L56:M56"/>
    <mergeCell ref="L57:M57"/>
    <mergeCell ref="L58:M58"/>
    <mergeCell ref="L59:M59"/>
    <mergeCell ref="L60:M60"/>
    <mergeCell ref="L44:M44"/>
    <mergeCell ref="L48:M48"/>
    <mergeCell ref="L49:M49"/>
    <mergeCell ref="L53:M53"/>
    <mergeCell ref="L54:M54"/>
    <mergeCell ref="L33:M33"/>
    <mergeCell ref="G11:M12"/>
    <mergeCell ref="F84:M84"/>
    <mergeCell ref="F85:M85"/>
    <mergeCell ref="F93:L93"/>
    <mergeCell ref="F94:L94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34:M34"/>
    <mergeCell ref="L38:M38"/>
    <mergeCell ref="L39:M39"/>
    <mergeCell ref="L43:M43"/>
    <mergeCell ref="L72:M72"/>
    <mergeCell ref="L74:M74"/>
    <mergeCell ref="L75:M75"/>
    <mergeCell ref="L76:M76"/>
    <mergeCell ref="L77:M77"/>
    <mergeCell ref="L73:M73"/>
    <mergeCell ref="B122:K122"/>
    <mergeCell ref="L78:M78"/>
    <mergeCell ref="L79:M79"/>
    <mergeCell ref="L80:M80"/>
    <mergeCell ref="L81:M81"/>
    <mergeCell ref="I120:J120"/>
    <mergeCell ref="F95:L95"/>
    <mergeCell ref="B89:M89"/>
    <mergeCell ref="B91:M91"/>
    <mergeCell ref="B93:E93"/>
    <mergeCell ref="B94:E94"/>
    <mergeCell ref="B95:E95"/>
    <mergeCell ref="B114:M114"/>
    <mergeCell ref="B116:M116"/>
    <mergeCell ref="B118:M118"/>
    <mergeCell ref="B85:E85"/>
  </mergeCells>
  <printOptions horizontalCentered="1"/>
  <pageMargins left="0.31496062992125984" right="0.31496062992125984" top="0.55118110236220474" bottom="0.15748031496062992" header="0.31496062992125984" footer="0.31496062992125984"/>
  <pageSetup paperSize="9" scale="96" orientation="landscape" r:id="rId1"/>
  <headerFooter alignWithMargins="0"/>
  <rowBreaks count="5" manualBreakCount="5">
    <brk id="30" max="16383" man="1"/>
    <brk id="55" max="16383" man="1"/>
    <brk id="79" max="16383" man="1"/>
    <brk id="97" max="12" man="1"/>
    <brk id="110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</vt:lpstr>
      <vt:lpstr>'Formularz ofertowy'!Obszar_wydruku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N.Bartoszyce Jan Mazurek</cp:lastModifiedBy>
  <cp:lastPrinted>2022-12-07T19:11:17Z</cp:lastPrinted>
  <dcterms:created xsi:type="dcterms:W3CDTF">2022-12-01T10:17:57Z</dcterms:created>
  <dcterms:modified xsi:type="dcterms:W3CDTF">2022-12-08T09:42:04Z</dcterms:modified>
</cp:coreProperties>
</file>