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mazurek\Desktop\Zał. nr 1_Oferty na pakiety\"/>
    </mc:Choice>
  </mc:AlternateContent>
  <bookViews>
    <workbookView xWindow="0" yWindow="0" windowWidth="23040" windowHeight="907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80" i="1" l="1"/>
  <c r="L80" i="1" s="1"/>
  <c r="K80" i="1" s="1"/>
  <c r="I78" i="1"/>
  <c r="L78" i="1" s="1"/>
  <c r="K78" i="1" s="1"/>
  <c r="I113" i="1"/>
  <c r="L113" i="1" s="1"/>
  <c r="K113" i="1" s="1"/>
  <c r="I112" i="1"/>
  <c r="L112" i="1" s="1"/>
  <c r="K112" i="1" s="1"/>
  <c r="I111" i="1"/>
  <c r="L111" i="1" s="1"/>
  <c r="K111" i="1" s="1"/>
  <c r="I110" i="1"/>
  <c r="L110" i="1" s="1"/>
  <c r="K110" i="1" s="1"/>
  <c r="I109" i="1"/>
  <c r="L109" i="1" s="1"/>
  <c r="K109" i="1" s="1"/>
  <c r="I108" i="1"/>
  <c r="L108" i="1" s="1"/>
  <c r="K108" i="1" s="1"/>
  <c r="I107" i="1"/>
  <c r="L107" i="1" s="1"/>
  <c r="K107" i="1" s="1"/>
  <c r="I106" i="1"/>
  <c r="L106" i="1" s="1"/>
  <c r="K106" i="1" s="1"/>
  <c r="I105" i="1"/>
  <c r="L105" i="1" s="1"/>
  <c r="K105" i="1" s="1"/>
  <c r="I104" i="1"/>
  <c r="L104" i="1" s="1"/>
  <c r="K104" i="1" s="1"/>
  <c r="I103" i="1"/>
  <c r="L103" i="1" s="1"/>
  <c r="K103" i="1" s="1"/>
  <c r="I102" i="1"/>
  <c r="L102" i="1" s="1"/>
  <c r="K102" i="1" s="1"/>
  <c r="I101" i="1"/>
  <c r="L101" i="1" s="1"/>
  <c r="K101" i="1" s="1"/>
  <c r="I100" i="1"/>
  <c r="L100" i="1" s="1"/>
  <c r="K100" i="1" s="1"/>
  <c r="I99" i="1"/>
  <c r="L99" i="1" s="1"/>
  <c r="K99" i="1" s="1"/>
  <c r="I98" i="1"/>
  <c r="L98" i="1" s="1"/>
  <c r="K98" i="1" s="1"/>
  <c r="I97" i="1"/>
  <c r="L97" i="1" s="1"/>
  <c r="K97" i="1" s="1"/>
  <c r="I96" i="1"/>
  <c r="L96" i="1" s="1"/>
  <c r="K96" i="1" s="1"/>
  <c r="I95" i="1"/>
  <c r="L95" i="1" s="1"/>
  <c r="K95" i="1" s="1"/>
  <c r="I94" i="1"/>
  <c r="L94" i="1" s="1"/>
  <c r="K94" i="1" s="1"/>
  <c r="I93" i="1"/>
  <c r="L93" i="1" s="1"/>
  <c r="K93" i="1" s="1"/>
  <c r="I92" i="1"/>
  <c r="L92" i="1" s="1"/>
  <c r="K92" i="1" s="1"/>
  <c r="I91" i="1"/>
  <c r="L91" i="1" s="1"/>
  <c r="K91" i="1" s="1"/>
  <c r="I90" i="1"/>
  <c r="L90" i="1" s="1"/>
  <c r="K90" i="1" s="1"/>
  <c r="I89" i="1"/>
  <c r="L89" i="1" s="1"/>
  <c r="K89" i="1" s="1"/>
  <c r="I88" i="1"/>
  <c r="L88" i="1" s="1"/>
  <c r="K88" i="1" s="1"/>
  <c r="I87" i="1"/>
  <c r="L87" i="1" s="1"/>
  <c r="K87" i="1" s="1"/>
  <c r="I79" i="1"/>
  <c r="L79" i="1" s="1"/>
  <c r="K79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F116" i="1" l="1"/>
  <c r="F117" i="1"/>
  <c r="I26" i="1" s="1"/>
</calcChain>
</file>

<file path=xl/sharedStrings.xml><?xml version="1.0" encoding="utf-8"?>
<sst xmlns="http://schemas.openxmlformats.org/spreadsheetml/2006/main" count="335" uniqueCount="204">
  <si>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</si>
  <si>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</si>
  <si>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</si>
  <si>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</si>
  <si>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</si>
  <si>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</si>
  <si>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</si>
  <si>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</si>
  <si>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</si>
  <si>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</si>
  <si>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</si>
  <si>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</si>
  <si>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</si>
  <si>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</si>
  <si>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</si>
  <si>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</si>
  <si>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</si>
  <si>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</si>
  <si>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</si>
  <si>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</si>
  <si>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</si>
  <si>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52</t>
  </si>
  <si>
    <t>WYK-TAL60</t>
  </si>
  <si>
    <t>Zdarcie pokrywy na talerzach 60 cm x 60 cm</t>
  </si>
  <si>
    <t>TSZT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</si>
  <si>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</si>
  <si>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</si>
  <si>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</si>
  <si>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</si>
  <si>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</si>
  <si>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</si>
  <si>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</si>
  <si>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</si>
  <si>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</si>
  <si>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</si>
  <si>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</si>
  <si>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</si>
  <si>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</si>
  <si>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</si>
  <si>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</si>
  <si>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</si>
  <si>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</si>
  <si>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</si>
  <si>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</si>
  <si>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</si>
  <si>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</si>
  <si>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</si>
  <si>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</si>
  <si>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</si>
  <si>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</si>
  <si>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</si>
  <si>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</si>
  <si>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</si>
  <si>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</si>
  <si>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</si>
  <si>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</si>
  <si>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</si>
  <si>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</si>
  <si>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</si>
  <si>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</si>
  <si>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</si>
  <si>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</si>
  <si>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</si>
  <si>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</si>
  <si>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</si>
  <si>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</si>
  <si>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</si>
  <si>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</si>
  <si>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</si>
  <si>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</si>
  <si>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</si>
  <si>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</si>
  <si>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</si>
  <si>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</si>
  <si>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</si>
  <si>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</si>
  <si>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</si>
  <si>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</si>
  <si>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</si>
  <si>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</si>
  <si>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</si>
  <si>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</si>
  <si>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</si>
  <si>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</si>
  <si>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</si>
  <si>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133</t>
  </si>
  <si>
    <t>SZUK-PĘDR</t>
  </si>
  <si>
    <t>Badanie zapędraczenia gleby - dół o objętości 0,5 m3</t>
  </si>
  <si>
    <t>198</t>
  </si>
  <si>
    <t>SPUL-C</t>
  </si>
  <si>
    <t>Spulchnianie gleby na międzyrzędach opielaczem wielorzędowym</t>
  </si>
  <si>
    <t>AR</t>
  </si>
  <si>
    <t>199</t>
  </si>
  <si>
    <t>SPUL-SC</t>
  </si>
  <si>
    <t>Spulchnianie gleby</t>
  </si>
  <si>
    <t>200</t>
  </si>
  <si>
    <t>BRON-SC</t>
  </si>
  <si>
    <t>Bronowanie</t>
  </si>
  <si>
    <t>201</t>
  </si>
  <si>
    <t>ORKA-SC</t>
  </si>
  <si>
    <t>Orka pełna</t>
  </si>
  <si>
    <t>203</t>
  </si>
  <si>
    <t>WYOR-CK</t>
  </si>
  <si>
    <t>Wyorywanie i podcinanie sadzonek ciągnikowym wyorywaczem klamrowych</t>
  </si>
  <si>
    <t>207</t>
  </si>
  <si>
    <t>WAŁ-SC</t>
  </si>
  <si>
    <t>Wałowanie pełnej orki - jednokrotne</t>
  </si>
  <si>
    <t>208</t>
  </si>
  <si>
    <t>WYC-SC</t>
  </si>
  <si>
    <t>Wyciskanie rządków siewnych lub wyciskanie szpar</t>
  </si>
  <si>
    <t>211</t>
  </si>
  <si>
    <t>SPUL-R1</t>
  </si>
  <si>
    <t>Spulchnianie gleby na międzyrzędach w okresie wschodów motyką.</t>
  </si>
  <si>
    <t>217</t>
  </si>
  <si>
    <t>NAW-MIND</t>
  </si>
  <si>
    <t>Nawożenie mineralne - dolistne</t>
  </si>
  <si>
    <t>219</t>
  </si>
  <si>
    <t>NAW-MINER</t>
  </si>
  <si>
    <t>Nawożenie mineralne w sadzonkach -wykonywane ręcznie</t>
  </si>
  <si>
    <t>221</t>
  </si>
  <si>
    <t>OPR-SC</t>
  </si>
  <si>
    <t>Opryskiwanie szkółek opryskiwaczem ciągnikowym</t>
  </si>
  <si>
    <t>222</t>
  </si>
  <si>
    <t>PIEL-RN</t>
  </si>
  <si>
    <t>Pielenie w rzędach lub pasach - dla Db i Bk również w okresie wschodów</t>
  </si>
  <si>
    <t>223</t>
  </si>
  <si>
    <t>PIEL-RN1</t>
  </si>
  <si>
    <t>Pielenie w rzędach lub pasach w okresie wschodów</t>
  </si>
  <si>
    <t>228</t>
  </si>
  <si>
    <t>OSŁ-ATM</t>
  </si>
  <si>
    <t>Osłona szkółki przed ujemnymi wpływami atmosferycznymi</t>
  </si>
  <si>
    <t>234</t>
  </si>
  <si>
    <t>SZK-WR</t>
  </si>
  <si>
    <t>Szkółkowanie sadzonek 2-3 latek z doniesieniem do miejsca szkółkowania</t>
  </si>
  <si>
    <t>238</t>
  </si>
  <si>
    <t>SZK-IC5</t>
  </si>
  <si>
    <t>Mechaniczne szkółkowanie siewek iglastych sadzarką pięciorzędową</t>
  </si>
  <si>
    <t>244</t>
  </si>
  <si>
    <t>WYJ 2-3L</t>
  </si>
  <si>
    <t>Wyjęcie 2-3 latek</t>
  </si>
  <si>
    <t>249</t>
  </si>
  <si>
    <t>DOŁ-2I</t>
  </si>
  <si>
    <t>Dołowanie sadzonek z doniesieniem do dołu - 2-3-latek iglastych</t>
  </si>
  <si>
    <t>250</t>
  </si>
  <si>
    <t>DOŁ-2L</t>
  </si>
  <si>
    <t>Dołowanie sadzonek z doniesieniem do dołu - 2-3-latek liściastych</t>
  </si>
  <si>
    <t>259</t>
  </si>
  <si>
    <t>ZAŁ-2</t>
  </si>
  <si>
    <t>Załadunek lub rozładunek sadzonek - 2-3 latek</t>
  </si>
  <si>
    <t>266</t>
  </si>
  <si>
    <t>SIEW-R</t>
  </si>
  <si>
    <t>Siew nasion</t>
  </si>
  <si>
    <t>277</t>
  </si>
  <si>
    <t>GRAB-R</t>
  </si>
  <si>
    <t>Wygrabianie powierzchni z korzeni i pozostałości drzewnych</t>
  </si>
  <si>
    <t>279</t>
  </si>
  <si>
    <t>WIĄZ-PE</t>
  </si>
  <si>
    <t>Wiązanie sadzonek w pęczki i etykietowanie</t>
  </si>
  <si>
    <t>313</t>
  </si>
  <si>
    <t>PRZER-K</t>
  </si>
  <si>
    <t>Przerabianie kompostu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</si>
  <si>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</si>
  <si>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</si>
  <si>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</si>
  <si>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</si>
  <si>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</si>
  <si>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</si>
  <si>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</si>
  <si>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</si>
  <si>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</si>
  <si>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</si>
  <si>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</si>
  <si>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</si>
  <si>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</si>
  <si>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05 Sokołów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</si>
  <si>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</si>
  <si>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</si>
  <si>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</si>
  <si>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</si>
  <si>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</si>
  <si>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Szkółka Leśna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</si>
  <si>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</si>
  <si>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</si>
  <si>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</si>
  <si>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</si>
  <si>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</si>
  <si>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</si>
  <si>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 xml:space="preserve">1.  Za wykonanie przedmiotu zamówienia w tym Pakiecie oferujemy następujące wynagrodzenie brutto:. 
</t>
  </si>
  <si>
    <t>PLN</t>
  </si>
  <si>
    <t>PORZ MECH</t>
  </si>
  <si>
    <r>
      <t>Odpowiadając na ogłoszenie o przetargu nieograniczonym na „Wykonywanie usług z zakresu gospodarki leśnej na terenie Nadleśnictwa Bartoszyce 
w roku 2023 - II przetarg''  składamy niniejszym ofertę na</t>
    </r>
    <r>
      <rPr>
        <b/>
        <sz val="11"/>
        <rFont val="Arial"/>
        <family val="2"/>
        <charset val="238"/>
      </rPr>
      <t xml:space="preserve"> pakiet część V</t>
    </r>
    <r>
      <rPr>
        <sz val="11"/>
        <rFont val="Arial"/>
        <family val="2"/>
        <charset val="238"/>
      </rPr>
      <t xml:space="preserve"> tego zamówienia:</t>
    </r>
  </si>
  <si>
    <t>2. Wynagrodzenie zaoferowane w pkt 1 powyżej wynika z poniższego Kosztorysu Ofertowego i stanowi sumę wartości całkowitych brutto za
    poszczególne pozycje (prace) tworzące ten Pakiet:</t>
  </si>
  <si>
    <t>Wartość całkowita brutto 
w PLN</t>
  </si>
  <si>
    <t>Wykonawca wspólnie ubiegający się o udzielenie zamówienia 
(nazwa/firma, adres)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</si>
  <si>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</si>
  <si>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11. Oświadczamy, że wypełniliśmy obowiązki informacyjne przewidziane w art. 13 lub art. 14 RODO wobec osób fizycznych, od których dane
       osobowe bezpośrednio lub pośrednio pozyskaliśmy w celu ubiegania się o udzielenie zamówienia publicznego w niniejszym postępowaniu.</t>
  </si>
  <si>
    <t>3. Informujemy, że wybór oferty nie będzie/będzie* prowadzić do powstania u Zamawiającego obowiązku podatkowego zgodnie z przepisami 
   o podatku od towarów i usług. 
Nazwa (rodzaj) towaru lub usługi, których dostawa lub świadczenie będzie prowadzić do powstania u Zamawiającego obowiązku podatkowego 
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</si>
  <si>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</si>
  <si>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4.  Oświadczamy, że zapoznaliśmy się ze specyfikacją warunków zamówienia, w tym także ze wzorem umowy i uzyskaliśmy wszelkie
     informacje niezbędne do przygotowania niniejszej oferty. W przypadku wyboru naszej oferty zobowiązujemy się do zawarcia umowy 
     zgodnej z niniejszą ofertą, na warunkach określonych w specyfikacji warunków zamówienia oraz w miejscu i terminie wyznaczonym przez
    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</si>
  <si>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7. Oświadczamy, że następujące usługi stanowiące przedmiot zamówienia wykonają poszczególni Wykonawcy wspólnie ubiegający się 
     o udzielenie zamówienia**:</t>
  </si>
  <si>
    <t xml:space="preserve">10. Oświadczamy, iż realizując zamówienie będziemy stosować przepisy rozporządzenia Parlamentu Europejskiego i Rady (UE) 2016/679 
      z dnia 27 kwietnia 2016 r. w sprawie ochrony osób fizycznych w związku z przetwarzaniem danych osobowych i w sprawie swobodnego
      przepływu takich danych oraz uchylenia dyrektywy 95/46/WE (ogólne rozporządzenie o ochronie danych, Dz. Urz. UE L 2016 r. nr. 119 
      s. 1 – „RODO”). 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</si>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</sst>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2" fontId="1" fillId="2" borderId="4" xfId="0" applyNumberFormat="1" applyFont="1" applyFill="1" applyBorder="1" applyAlignment="1" applyProtection="1">
      <alignment horizontal="right" vertical="center"/>
      <protection locked="0"/>
    </xf>
    <xf numFmtId="2" fontId="1" fillId="2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top" wrapText="1"/>
      <protection locked="0"/>
    </xf>
    <xf numFmtId="4" fontId="11" fillId="2" borderId="0" xfId="0" applyNumberFormat="1" applyFont="1" applyFill="1" applyAlignment="1" applyProtection="1">
      <alignment horizontal="center" vertical="top" wrapText="1"/>
    </xf>
    <xf numFmtId="0" fontId="2" fillId="2" borderId="0" xfId="0" applyFont="1" applyFill="1" applyAlignment="1">
      <alignment horizontal="left" wrapText="1"/>
    </xf>
    <xf numFmtId="49" fontId="4" fillId="2" borderId="0" xfId="0" applyNumberFormat="1" applyFont="1" applyFill="1" applyAlignment="1">
      <alignment horizontal="center" vertical="top"/>
    </xf>
    <xf numFmtId="49" fontId="8" fillId="3" borderId="4" xfId="0" applyNumberFormat="1" applyFont="1" applyFill="1" applyBorder="1" applyAlignment="1">
      <alignment horizontal="right" vertical="center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>
      <alignment horizontal="left" vertical="center"/>
    </xf>
    <xf numFmtId="4" fontId="6" fillId="2" borderId="4" xfId="0" applyNumberFormat="1" applyFont="1" applyFill="1" applyBorder="1" applyAlignment="1">
      <alignment vertical="center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>
      <alignment horizontal="left" vertical="center" wrapText="1"/>
    </xf>
    <xf numFmtId="4" fontId="6" fillId="2" borderId="4" xfId="0" applyNumberFormat="1" applyFont="1" applyFill="1" applyBorder="1" applyAlignment="1"/>
    <xf numFmtId="49" fontId="8" fillId="3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6"/>
  <sheetViews>
    <sheetView tabSelected="1" zoomScaleNormal="100" workbookViewId="0">
      <selection activeCell="X111" sqref="X111"/>
    </sheetView>
  </sheetViews>
  <sheetFormatPr defaultColWidth="8.7109375" defaultRowHeight="12.75" x14ac:dyDescent="0.2"/>
  <cols>
    <col min="1" max="1" width="4.57031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10.42578125" style="2" customWidth="1"/>
    <col min="13" max="13" width="4.7109375" style="2" customWidth="1"/>
    <col min="14" max="16384" width="8.7109375" style="2"/>
  </cols>
  <sheetData>
    <row r="1" spans="2:12" s="1" customFormat="1" ht="5.25" customHeight="1" x14ac:dyDescent="0.2"/>
    <row r="2" spans="2:12" s="1" customFormat="1" ht="17.100000000000001" customHeight="1" x14ac:dyDescent="0.2">
      <c r="I2" s="34" t="s">
        <v>166</v>
      </c>
      <c r="J2" s="34"/>
      <c r="K2" s="34"/>
      <c r="L2" s="34"/>
    </row>
    <row r="3" spans="2:12" s="1" customFormat="1" ht="28.7" customHeight="1" x14ac:dyDescent="0.2">
      <c r="B3" s="10"/>
      <c r="C3" s="10"/>
      <c r="D3" s="10"/>
    </row>
    <row r="4" spans="2:12" s="1" customFormat="1" ht="2.65" customHeight="1" x14ac:dyDescent="0.2">
      <c r="B4" s="36"/>
      <c r="C4" s="36"/>
      <c r="D4" s="36"/>
    </row>
    <row r="5" spans="2:12" s="1" customFormat="1" ht="28.7" customHeight="1" x14ac:dyDescent="0.2">
      <c r="B5" s="10"/>
      <c r="C5" s="10"/>
      <c r="D5" s="10"/>
    </row>
    <row r="6" spans="2:12" s="1" customFormat="1" ht="2.65" customHeight="1" x14ac:dyDescent="0.2">
      <c r="B6" s="36"/>
      <c r="C6" s="36"/>
      <c r="D6" s="36"/>
    </row>
    <row r="7" spans="2:12" s="1" customFormat="1" ht="28.7" customHeight="1" x14ac:dyDescent="0.2">
      <c r="B7" s="10"/>
      <c r="C7" s="10"/>
      <c r="D7" s="10"/>
    </row>
    <row r="8" spans="2:12" s="1" customFormat="1" ht="5.25" customHeight="1" x14ac:dyDescent="0.2">
      <c r="B8" s="36"/>
      <c r="C8" s="36"/>
      <c r="D8" s="36"/>
    </row>
    <row r="9" spans="2:12" s="1" customFormat="1" ht="4.3499999999999996" customHeight="1" x14ac:dyDescent="0.2"/>
    <row r="10" spans="2:12" s="1" customFormat="1" ht="6.95" customHeight="1" x14ac:dyDescent="0.2">
      <c r="B10" s="24" t="s">
        <v>167</v>
      </c>
      <c r="C10" s="24"/>
      <c r="D10" s="24"/>
    </row>
    <row r="11" spans="2:12" s="1" customFormat="1" ht="12.2" customHeight="1" x14ac:dyDescent="0.2">
      <c r="B11" s="24"/>
      <c r="C11" s="24"/>
      <c r="D11" s="24"/>
      <c r="G11" s="38" t="s">
        <v>168</v>
      </c>
      <c r="H11" s="38"/>
      <c r="I11" s="38"/>
      <c r="J11" s="38"/>
      <c r="K11" s="38"/>
      <c r="L11" s="38"/>
    </row>
    <row r="12" spans="2:12" s="1" customFormat="1" ht="7.9" customHeight="1" x14ac:dyDescent="0.2">
      <c r="G12" s="38"/>
      <c r="H12" s="38"/>
      <c r="I12" s="38"/>
      <c r="J12" s="38"/>
      <c r="K12" s="38"/>
      <c r="L12" s="38"/>
    </row>
    <row r="13" spans="2:12" s="1" customFormat="1" ht="20.25" customHeight="1" x14ac:dyDescent="0.2"/>
    <row r="14" spans="2:12" s="1" customFormat="1" ht="24" customHeight="1" x14ac:dyDescent="0.2">
      <c r="E14" s="37" t="s">
        <v>169</v>
      </c>
      <c r="F14" s="37"/>
      <c r="G14" s="37"/>
    </row>
    <row r="15" spans="2:12" s="1" customFormat="1" ht="43.15" customHeight="1" x14ac:dyDescent="0.2"/>
    <row r="16" spans="2:12" s="1" customFormat="1" ht="20.85" customHeight="1" x14ac:dyDescent="0.2">
      <c r="B16" s="11" t="s">
        <v>170</v>
      </c>
      <c r="C16" s="11"/>
    </row>
    <row r="17" spans="2:12" s="1" customFormat="1" ht="2.65" customHeight="1" x14ac:dyDescent="0.2"/>
    <row r="18" spans="2:12" s="1" customFormat="1" ht="20.85" customHeight="1" x14ac:dyDescent="0.2">
      <c r="B18" s="11" t="s">
        <v>171</v>
      </c>
      <c r="C18" s="11"/>
    </row>
    <row r="19" spans="2:12" s="1" customFormat="1" ht="2.65" customHeight="1" x14ac:dyDescent="0.2"/>
    <row r="20" spans="2:12" s="1" customFormat="1" ht="20.85" customHeight="1" x14ac:dyDescent="0.25">
      <c r="B20" s="12" t="s">
        <v>172</v>
      </c>
      <c r="C20" s="12"/>
    </row>
    <row r="21" spans="2:12" s="1" customFormat="1" ht="2.65" customHeight="1" x14ac:dyDescent="0.2"/>
    <row r="22" spans="2:12" s="1" customFormat="1" ht="20.85" customHeight="1" x14ac:dyDescent="0.2">
      <c r="B22" s="11" t="s">
        <v>173</v>
      </c>
      <c r="C22" s="11"/>
    </row>
    <row r="23" spans="2:12" s="1" customFormat="1" ht="34.700000000000003" customHeight="1" x14ac:dyDescent="0.2"/>
    <row r="24" spans="2:12" s="1" customFormat="1" ht="50.1" customHeight="1" x14ac:dyDescent="0.2">
      <c r="B24" s="39" t="s">
        <v>190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2:12" s="1" customFormat="1" ht="2.65" customHeight="1" x14ac:dyDescent="0.2"/>
    <row r="26" spans="2:12" s="1" customFormat="1" ht="30.6" customHeight="1" x14ac:dyDescent="0.2">
      <c r="B26" s="21" t="s">
        <v>187</v>
      </c>
      <c r="C26" s="21"/>
      <c r="D26" s="21"/>
      <c r="E26" s="21"/>
      <c r="F26" s="21"/>
      <c r="G26" s="21"/>
      <c r="H26" s="21"/>
      <c r="I26" s="22">
        <f>F117</f>
        <v>0</v>
      </c>
      <c r="J26" s="22"/>
      <c r="K26" s="13" t="s">
        <v>188</v>
      </c>
      <c r="L26" s="14"/>
    </row>
    <row r="27" spans="2:12" s="1" customFormat="1" ht="28.7" customHeight="1" x14ac:dyDescent="0.2">
      <c r="B27" s="23" t="s">
        <v>191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</row>
    <row r="28" spans="2:12" s="1" customFormat="1" ht="1.5" customHeight="1" x14ac:dyDescent="0.2"/>
    <row r="29" spans="2:12" s="1" customFormat="1" ht="57.6" customHeight="1" x14ac:dyDescent="0.2">
      <c r="B29" s="30" t="s">
        <v>174</v>
      </c>
      <c r="C29" s="30"/>
      <c r="D29" s="30"/>
      <c r="E29" s="30"/>
      <c r="F29" s="30"/>
      <c r="G29" s="30"/>
      <c r="H29" s="30"/>
      <c r="I29" s="30"/>
      <c r="J29" s="30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30" t="s">
        <v>175</v>
      </c>
      <c r="C32" s="30"/>
      <c r="D32" s="30"/>
      <c r="E32" s="30"/>
      <c r="F32" s="30"/>
      <c r="G32" s="30"/>
      <c r="H32" s="30"/>
      <c r="I32" s="30"/>
      <c r="J32" s="30"/>
      <c r="K32" s="30"/>
    </row>
    <row r="33" spans="2:12" s="1" customFormat="1" ht="5.25" customHeight="1" x14ac:dyDescent="0.2"/>
    <row r="34" spans="2:12" s="1" customFormat="1" ht="60.75" customHeight="1" x14ac:dyDescent="0.2">
      <c r="B34" s="3" t="s">
        <v>0</v>
      </c>
      <c r="C34" s="4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4" t="s">
        <v>7</v>
      </c>
      <c r="J34" s="5" t="s">
        <v>8</v>
      </c>
      <c r="K34" s="5" t="s">
        <v>9</v>
      </c>
      <c r="L34" s="16" t="s">
        <v>192</v>
      </c>
    </row>
    <row r="35" spans="2:12" s="1" customFormat="1" ht="19.7" customHeight="1" x14ac:dyDescent="0.2">
      <c r="B35" s="6">
        <v>1</v>
      </c>
      <c r="C35" s="7" t="s">
        <v>10</v>
      </c>
      <c r="D35" s="7" t="s">
        <v>11</v>
      </c>
      <c r="E35" s="8" t="s">
        <v>12</v>
      </c>
      <c r="F35" s="7" t="s">
        <v>13</v>
      </c>
      <c r="G35" s="9">
        <v>786</v>
      </c>
      <c r="H35" s="17"/>
      <c r="I35" s="18">
        <f>ROUND(G35*H35,2)</f>
        <v>0</v>
      </c>
      <c r="J35" s="15">
        <v>8</v>
      </c>
      <c r="K35" s="18">
        <f>L35-I35</f>
        <v>0</v>
      </c>
      <c r="L35" s="18">
        <f>ROUND(I35*1.08,2)</f>
        <v>0</v>
      </c>
    </row>
    <row r="36" spans="2:12" s="1" customFormat="1" ht="1.5" customHeight="1" x14ac:dyDescent="0.2"/>
    <row r="37" spans="2:12" s="1" customFormat="1" ht="18.2" customHeight="1" x14ac:dyDescent="0.2">
      <c r="B37" s="30" t="s">
        <v>176</v>
      </c>
      <c r="C37" s="30"/>
      <c r="D37" s="30"/>
      <c r="E37" s="30"/>
      <c r="F37" s="30"/>
      <c r="G37" s="30"/>
      <c r="H37" s="30"/>
      <c r="I37" s="30"/>
      <c r="J37" s="30"/>
      <c r="K37" s="30"/>
    </row>
    <row r="38" spans="2:12" s="1" customFormat="1" ht="5.25" customHeight="1" x14ac:dyDescent="0.2"/>
    <row r="39" spans="2:12" s="1" customFormat="1" ht="60" customHeight="1" x14ac:dyDescent="0.2">
      <c r="B39" s="3" t="s">
        <v>0</v>
      </c>
      <c r="C39" s="4" t="s">
        <v>1</v>
      </c>
      <c r="D39" s="5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4" t="s">
        <v>7</v>
      </c>
      <c r="J39" s="5" t="s">
        <v>8</v>
      </c>
      <c r="K39" s="5" t="s">
        <v>9</v>
      </c>
      <c r="L39" s="16" t="s">
        <v>192</v>
      </c>
    </row>
    <row r="40" spans="2:12" s="1" customFormat="1" ht="19.7" customHeight="1" x14ac:dyDescent="0.2">
      <c r="B40" s="6">
        <v>2</v>
      </c>
      <c r="C40" s="7" t="s">
        <v>10</v>
      </c>
      <c r="D40" s="7" t="s">
        <v>11</v>
      </c>
      <c r="E40" s="8" t="s">
        <v>12</v>
      </c>
      <c r="F40" s="7" t="s">
        <v>13</v>
      </c>
      <c r="G40" s="9">
        <v>2657</v>
      </c>
      <c r="H40" s="17"/>
      <c r="I40" s="18">
        <f>ROUND(G40*H40,2)</f>
        <v>0</v>
      </c>
      <c r="J40" s="15">
        <v>8</v>
      </c>
      <c r="K40" s="18">
        <f>L40-I40</f>
        <v>0</v>
      </c>
      <c r="L40" s="18">
        <f>ROUND(I40*1.08,2)</f>
        <v>0</v>
      </c>
    </row>
    <row r="41" spans="2:12" s="1" customFormat="1" ht="1.5" customHeight="1" x14ac:dyDescent="0.2"/>
    <row r="42" spans="2:12" s="1" customFormat="1" ht="18.2" customHeight="1" x14ac:dyDescent="0.2">
      <c r="B42" s="30" t="s">
        <v>177</v>
      </c>
      <c r="C42" s="30"/>
      <c r="D42" s="30"/>
      <c r="E42" s="30"/>
      <c r="F42" s="30"/>
      <c r="G42" s="30"/>
      <c r="H42" s="30"/>
      <c r="I42" s="30"/>
      <c r="J42" s="30"/>
      <c r="K42" s="30"/>
    </row>
    <row r="43" spans="2:12" s="1" customFormat="1" ht="5.25" customHeight="1" x14ac:dyDescent="0.2"/>
    <row r="44" spans="2:12" s="1" customFormat="1" ht="57" customHeight="1" x14ac:dyDescent="0.2">
      <c r="B44" s="3" t="s">
        <v>0</v>
      </c>
      <c r="C44" s="4" t="s">
        <v>1</v>
      </c>
      <c r="D44" s="5" t="s">
        <v>2</v>
      </c>
      <c r="E44" s="5" t="s">
        <v>3</v>
      </c>
      <c r="F44" s="5" t="s">
        <v>4</v>
      </c>
      <c r="G44" s="5" t="s">
        <v>5</v>
      </c>
      <c r="H44" s="5" t="s">
        <v>6</v>
      </c>
      <c r="I44" s="4" t="s">
        <v>7</v>
      </c>
      <c r="J44" s="5" t="s">
        <v>8</v>
      </c>
      <c r="K44" s="5" t="s">
        <v>9</v>
      </c>
      <c r="L44" s="16" t="s">
        <v>192</v>
      </c>
    </row>
    <row r="45" spans="2:12" s="1" customFormat="1" ht="19.7" customHeight="1" x14ac:dyDescent="0.2">
      <c r="B45" s="6">
        <v>3</v>
      </c>
      <c r="C45" s="7" t="s">
        <v>10</v>
      </c>
      <c r="D45" s="7" t="s">
        <v>11</v>
      </c>
      <c r="E45" s="8" t="s">
        <v>12</v>
      </c>
      <c r="F45" s="7" t="s">
        <v>13</v>
      </c>
      <c r="G45" s="9">
        <v>2701</v>
      </c>
      <c r="H45" s="17"/>
      <c r="I45" s="18">
        <f>ROUND(G45*H45,2)</f>
        <v>0</v>
      </c>
      <c r="J45" s="15">
        <v>8</v>
      </c>
      <c r="K45" s="18">
        <f>L45-I45</f>
        <v>0</v>
      </c>
      <c r="L45" s="18">
        <f>ROUND(I45*1.08,2)</f>
        <v>0</v>
      </c>
    </row>
    <row r="46" spans="2:12" s="1" customFormat="1" ht="1.5" customHeight="1" x14ac:dyDescent="0.2"/>
    <row r="47" spans="2:12" s="1" customFormat="1" ht="18.2" customHeight="1" x14ac:dyDescent="0.2">
      <c r="B47" s="30" t="s">
        <v>178</v>
      </c>
      <c r="C47" s="30"/>
      <c r="D47" s="30"/>
      <c r="E47" s="30"/>
      <c r="F47" s="30"/>
      <c r="G47" s="30"/>
      <c r="H47" s="30"/>
      <c r="I47" s="30"/>
      <c r="J47" s="30"/>
      <c r="K47" s="30"/>
    </row>
    <row r="48" spans="2:12" s="1" customFormat="1" ht="5.25" customHeight="1" x14ac:dyDescent="0.2"/>
    <row r="49" spans="2:12" s="1" customFormat="1" ht="45.4" customHeight="1" x14ac:dyDescent="0.2">
      <c r="B49" s="3" t="s">
        <v>0</v>
      </c>
      <c r="C49" s="4" t="s">
        <v>1</v>
      </c>
      <c r="D49" s="5" t="s">
        <v>2</v>
      </c>
      <c r="E49" s="5" t="s">
        <v>3</v>
      </c>
      <c r="F49" s="5" t="s">
        <v>4</v>
      </c>
      <c r="G49" s="5" t="s">
        <v>5</v>
      </c>
      <c r="H49" s="5" t="s">
        <v>6</v>
      </c>
      <c r="I49" s="4" t="s">
        <v>7</v>
      </c>
      <c r="J49" s="5" t="s">
        <v>8</v>
      </c>
      <c r="K49" s="5" t="s">
        <v>9</v>
      </c>
      <c r="L49" s="16" t="s">
        <v>192</v>
      </c>
    </row>
    <row r="50" spans="2:12" s="1" customFormat="1" ht="19.7" customHeight="1" x14ac:dyDescent="0.2">
      <c r="B50" s="6">
        <v>4</v>
      </c>
      <c r="C50" s="7" t="s">
        <v>10</v>
      </c>
      <c r="D50" s="7" t="s">
        <v>11</v>
      </c>
      <c r="E50" s="8" t="s">
        <v>12</v>
      </c>
      <c r="F50" s="7" t="s">
        <v>13</v>
      </c>
      <c r="G50" s="9">
        <v>1395</v>
      </c>
      <c r="H50" s="17"/>
      <c r="I50" s="18">
        <f>ROUND(G50*H50,2)</f>
        <v>0</v>
      </c>
      <c r="J50" s="15">
        <v>8</v>
      </c>
      <c r="K50" s="18">
        <f>L50-I50</f>
        <v>0</v>
      </c>
      <c r="L50" s="18">
        <f>ROUND(I50*1.08,2)</f>
        <v>0</v>
      </c>
    </row>
    <row r="51" spans="2:12" s="1" customFormat="1" ht="1.5" customHeight="1" x14ac:dyDescent="0.2"/>
    <row r="52" spans="2:12" s="1" customFormat="1" ht="18.2" customHeight="1" x14ac:dyDescent="0.2">
      <c r="B52" s="30" t="s">
        <v>179</v>
      </c>
      <c r="C52" s="30"/>
      <c r="D52" s="30"/>
      <c r="E52" s="30"/>
      <c r="F52" s="30"/>
      <c r="G52" s="30"/>
      <c r="H52" s="30"/>
      <c r="I52" s="30"/>
      <c r="J52" s="30"/>
      <c r="K52" s="30"/>
    </row>
    <row r="53" spans="2:12" s="1" customFormat="1" ht="5.25" customHeight="1" x14ac:dyDescent="0.2"/>
    <row r="54" spans="2:12" s="1" customFormat="1" ht="59.25" customHeight="1" x14ac:dyDescent="0.2">
      <c r="B54" s="3" t="s">
        <v>0</v>
      </c>
      <c r="C54" s="4" t="s">
        <v>1</v>
      </c>
      <c r="D54" s="5" t="s">
        <v>2</v>
      </c>
      <c r="E54" s="5" t="s">
        <v>3</v>
      </c>
      <c r="F54" s="5" t="s">
        <v>4</v>
      </c>
      <c r="G54" s="5" t="s">
        <v>5</v>
      </c>
      <c r="H54" s="5" t="s">
        <v>6</v>
      </c>
      <c r="I54" s="4" t="s">
        <v>7</v>
      </c>
      <c r="J54" s="5" t="s">
        <v>8</v>
      </c>
      <c r="K54" s="5" t="s">
        <v>9</v>
      </c>
      <c r="L54" s="16" t="s">
        <v>192</v>
      </c>
    </row>
    <row r="55" spans="2:12" s="1" customFormat="1" ht="19.7" customHeight="1" x14ac:dyDescent="0.2">
      <c r="B55" s="6">
        <v>5</v>
      </c>
      <c r="C55" s="7" t="s">
        <v>10</v>
      </c>
      <c r="D55" s="7" t="s">
        <v>11</v>
      </c>
      <c r="E55" s="8" t="s">
        <v>12</v>
      </c>
      <c r="F55" s="7" t="s">
        <v>13</v>
      </c>
      <c r="G55" s="9">
        <v>725</v>
      </c>
      <c r="H55" s="19"/>
      <c r="I55" s="20">
        <f>ROUND(G55*H55,2)</f>
        <v>0</v>
      </c>
      <c r="J55" s="15">
        <v>8</v>
      </c>
      <c r="K55" s="20">
        <f>L55-I55</f>
        <v>0</v>
      </c>
      <c r="L55" s="20">
        <f>ROUND(I55*1.08,2)</f>
        <v>0</v>
      </c>
    </row>
    <row r="56" spans="2:12" s="1" customFormat="1" ht="7.5" customHeight="1" x14ac:dyDescent="0.2"/>
    <row r="57" spans="2:12" s="1" customFormat="1" ht="58.5" customHeight="1" x14ac:dyDescent="0.2">
      <c r="B57" s="3" t="s">
        <v>0</v>
      </c>
      <c r="C57" s="4" t="s">
        <v>1</v>
      </c>
      <c r="D57" s="5" t="s">
        <v>2</v>
      </c>
      <c r="E57" s="5" t="s">
        <v>3</v>
      </c>
      <c r="F57" s="5" t="s">
        <v>4</v>
      </c>
      <c r="G57" s="5" t="s">
        <v>5</v>
      </c>
      <c r="H57" s="5" t="s">
        <v>6</v>
      </c>
      <c r="I57" s="4" t="s">
        <v>7</v>
      </c>
      <c r="J57" s="5" t="s">
        <v>8</v>
      </c>
      <c r="K57" s="5" t="s">
        <v>9</v>
      </c>
      <c r="L57" s="16" t="s">
        <v>192</v>
      </c>
    </row>
    <row r="58" spans="2:12" s="1" customFormat="1" ht="19.7" customHeight="1" x14ac:dyDescent="0.2">
      <c r="B58" s="6">
        <v>6</v>
      </c>
      <c r="C58" s="7" t="s">
        <v>14</v>
      </c>
      <c r="D58" s="7" t="s">
        <v>15</v>
      </c>
      <c r="E58" s="8" t="s">
        <v>16</v>
      </c>
      <c r="F58" s="7" t="s">
        <v>17</v>
      </c>
      <c r="G58" s="9">
        <v>14.28</v>
      </c>
      <c r="H58" s="17"/>
      <c r="I58" s="18">
        <f t="shared" ref="I58:I80" si="0">ROUND(G58*H58,2)</f>
        <v>0</v>
      </c>
      <c r="J58" s="15">
        <v>8</v>
      </c>
      <c r="K58" s="18">
        <f t="shared" ref="K58:K80" si="1">L58-I58</f>
        <v>0</v>
      </c>
      <c r="L58" s="18">
        <f t="shared" ref="L58:L77" si="2">ROUND(I58*1.08,2)</f>
        <v>0</v>
      </c>
    </row>
    <row r="59" spans="2:12" s="1" customFormat="1" ht="19.7" customHeight="1" x14ac:dyDescent="0.2">
      <c r="B59" s="6">
        <v>7</v>
      </c>
      <c r="C59" s="7" t="s">
        <v>18</v>
      </c>
      <c r="D59" s="7" t="s">
        <v>19</v>
      </c>
      <c r="E59" s="8" t="s">
        <v>20</v>
      </c>
      <c r="F59" s="7" t="s">
        <v>17</v>
      </c>
      <c r="G59" s="9">
        <v>14.28</v>
      </c>
      <c r="H59" s="17"/>
      <c r="I59" s="18">
        <f t="shared" si="0"/>
        <v>0</v>
      </c>
      <c r="J59" s="15">
        <v>8</v>
      </c>
      <c r="K59" s="18">
        <f t="shared" si="1"/>
        <v>0</v>
      </c>
      <c r="L59" s="18">
        <f t="shared" si="2"/>
        <v>0</v>
      </c>
    </row>
    <row r="60" spans="2:12" s="1" customFormat="1" ht="19.7" customHeight="1" x14ac:dyDescent="0.2">
      <c r="B60" s="6">
        <v>8</v>
      </c>
      <c r="C60" s="7" t="s">
        <v>21</v>
      </c>
      <c r="D60" s="7" t="s">
        <v>22</v>
      </c>
      <c r="E60" s="8" t="s">
        <v>23</v>
      </c>
      <c r="F60" s="7" t="s">
        <v>24</v>
      </c>
      <c r="G60" s="9">
        <v>0.86</v>
      </c>
      <c r="H60" s="17"/>
      <c r="I60" s="18">
        <f t="shared" si="0"/>
        <v>0</v>
      </c>
      <c r="J60" s="15">
        <v>8</v>
      </c>
      <c r="K60" s="18">
        <f t="shared" si="1"/>
        <v>0</v>
      </c>
      <c r="L60" s="18">
        <f t="shared" si="2"/>
        <v>0</v>
      </c>
    </row>
    <row r="61" spans="2:12" s="1" customFormat="1" ht="19.7" customHeight="1" x14ac:dyDescent="0.2">
      <c r="B61" s="6">
        <v>9</v>
      </c>
      <c r="C61" s="7" t="s">
        <v>25</v>
      </c>
      <c r="D61" s="7" t="s">
        <v>26</v>
      </c>
      <c r="E61" s="8" t="s">
        <v>27</v>
      </c>
      <c r="F61" s="7" t="s">
        <v>28</v>
      </c>
      <c r="G61" s="9">
        <v>76.790000000000006</v>
      </c>
      <c r="H61" s="17"/>
      <c r="I61" s="18">
        <f t="shared" si="0"/>
        <v>0</v>
      </c>
      <c r="J61" s="15">
        <v>8</v>
      </c>
      <c r="K61" s="18">
        <f t="shared" si="1"/>
        <v>0</v>
      </c>
      <c r="L61" s="18">
        <f t="shared" si="2"/>
        <v>0</v>
      </c>
    </row>
    <row r="62" spans="2:12" s="1" customFormat="1" ht="28.7" customHeight="1" x14ac:dyDescent="0.2">
      <c r="B62" s="6">
        <v>10</v>
      </c>
      <c r="C62" s="7" t="s">
        <v>29</v>
      </c>
      <c r="D62" s="7" t="s">
        <v>30</v>
      </c>
      <c r="E62" s="8" t="s">
        <v>31</v>
      </c>
      <c r="F62" s="7" t="s">
        <v>28</v>
      </c>
      <c r="G62" s="9">
        <v>30.77</v>
      </c>
      <c r="H62" s="17"/>
      <c r="I62" s="18">
        <f t="shared" si="0"/>
        <v>0</v>
      </c>
      <c r="J62" s="15">
        <v>8</v>
      </c>
      <c r="K62" s="18">
        <f t="shared" si="1"/>
        <v>0</v>
      </c>
      <c r="L62" s="18">
        <f t="shared" si="2"/>
        <v>0</v>
      </c>
    </row>
    <row r="63" spans="2:12" s="1" customFormat="1" ht="19.7" customHeight="1" x14ac:dyDescent="0.2">
      <c r="B63" s="6">
        <v>11</v>
      </c>
      <c r="C63" s="7" t="s">
        <v>184</v>
      </c>
      <c r="D63" s="7" t="s">
        <v>185</v>
      </c>
      <c r="E63" s="8" t="s">
        <v>186</v>
      </c>
      <c r="F63" s="7" t="s">
        <v>24</v>
      </c>
      <c r="G63" s="9">
        <v>1</v>
      </c>
      <c r="H63" s="17"/>
      <c r="I63" s="18">
        <f t="shared" si="0"/>
        <v>0</v>
      </c>
      <c r="J63" s="15">
        <v>8</v>
      </c>
      <c r="K63" s="18">
        <f t="shared" si="1"/>
        <v>0</v>
      </c>
      <c r="L63" s="18">
        <f t="shared" si="2"/>
        <v>0</v>
      </c>
    </row>
    <row r="64" spans="2:12" s="1" customFormat="1" ht="19.7" customHeight="1" x14ac:dyDescent="0.2">
      <c r="B64" s="6">
        <v>12</v>
      </c>
      <c r="C64" s="7" t="s">
        <v>32</v>
      </c>
      <c r="D64" s="7" t="s">
        <v>33</v>
      </c>
      <c r="E64" s="8" t="s">
        <v>34</v>
      </c>
      <c r="F64" s="7" t="s">
        <v>24</v>
      </c>
      <c r="G64" s="9">
        <v>92.8</v>
      </c>
      <c r="H64" s="17"/>
      <c r="I64" s="18">
        <f t="shared" si="0"/>
        <v>0</v>
      </c>
      <c r="J64" s="15">
        <v>8</v>
      </c>
      <c r="K64" s="18">
        <f t="shared" si="1"/>
        <v>0</v>
      </c>
      <c r="L64" s="18">
        <f t="shared" si="2"/>
        <v>0</v>
      </c>
    </row>
    <row r="65" spans="2:12" s="1" customFormat="1" ht="19.7" customHeight="1" x14ac:dyDescent="0.2">
      <c r="B65" s="6">
        <v>13</v>
      </c>
      <c r="C65" s="7" t="s">
        <v>35</v>
      </c>
      <c r="D65" s="7" t="s">
        <v>36</v>
      </c>
      <c r="E65" s="8" t="s">
        <v>37</v>
      </c>
      <c r="F65" s="7" t="s">
        <v>24</v>
      </c>
      <c r="G65" s="9">
        <v>0.86</v>
      </c>
      <c r="H65" s="17"/>
      <c r="I65" s="18">
        <f t="shared" si="0"/>
        <v>0</v>
      </c>
      <c r="J65" s="15">
        <v>8</v>
      </c>
      <c r="K65" s="18">
        <f t="shared" si="1"/>
        <v>0</v>
      </c>
      <c r="L65" s="18">
        <f t="shared" si="2"/>
        <v>0</v>
      </c>
    </row>
    <row r="66" spans="2:12" s="1" customFormat="1" ht="19.7" customHeight="1" x14ac:dyDescent="0.2">
      <c r="B66" s="6">
        <v>14</v>
      </c>
      <c r="C66" s="7" t="s">
        <v>38</v>
      </c>
      <c r="D66" s="7" t="s">
        <v>39</v>
      </c>
      <c r="E66" s="8" t="s">
        <v>40</v>
      </c>
      <c r="F66" s="7" t="s">
        <v>24</v>
      </c>
      <c r="G66" s="9">
        <v>94.66</v>
      </c>
      <c r="H66" s="17"/>
      <c r="I66" s="18">
        <f t="shared" si="0"/>
        <v>0</v>
      </c>
      <c r="J66" s="15">
        <v>8</v>
      </c>
      <c r="K66" s="18">
        <f t="shared" si="1"/>
        <v>0</v>
      </c>
      <c r="L66" s="18">
        <f t="shared" si="2"/>
        <v>0</v>
      </c>
    </row>
    <row r="67" spans="2:12" s="1" customFormat="1" ht="28.7" customHeight="1" x14ac:dyDescent="0.2">
      <c r="B67" s="6">
        <v>15</v>
      </c>
      <c r="C67" s="7" t="s">
        <v>41</v>
      </c>
      <c r="D67" s="7" t="s">
        <v>42</v>
      </c>
      <c r="E67" s="8" t="s">
        <v>43</v>
      </c>
      <c r="F67" s="7" t="s">
        <v>17</v>
      </c>
      <c r="G67" s="9">
        <v>2.54</v>
      </c>
      <c r="H67" s="17"/>
      <c r="I67" s="18">
        <f t="shared" si="0"/>
        <v>0</v>
      </c>
      <c r="J67" s="15">
        <v>8</v>
      </c>
      <c r="K67" s="18">
        <f t="shared" si="1"/>
        <v>0</v>
      </c>
      <c r="L67" s="18">
        <f t="shared" si="2"/>
        <v>0</v>
      </c>
    </row>
    <row r="68" spans="2:12" s="1" customFormat="1" ht="28.7" customHeight="1" x14ac:dyDescent="0.2">
      <c r="B68" s="6">
        <v>16</v>
      </c>
      <c r="C68" s="7" t="s">
        <v>44</v>
      </c>
      <c r="D68" s="7" t="s">
        <v>45</v>
      </c>
      <c r="E68" s="8" t="s">
        <v>46</v>
      </c>
      <c r="F68" s="7" t="s">
        <v>17</v>
      </c>
      <c r="G68" s="9">
        <v>30.16</v>
      </c>
      <c r="H68" s="17"/>
      <c r="I68" s="18">
        <f t="shared" si="0"/>
        <v>0</v>
      </c>
      <c r="J68" s="15">
        <v>8</v>
      </c>
      <c r="K68" s="18">
        <f t="shared" si="1"/>
        <v>0</v>
      </c>
      <c r="L68" s="18">
        <f t="shared" si="2"/>
        <v>0</v>
      </c>
    </row>
    <row r="69" spans="2:12" s="1" customFormat="1" ht="28.7" customHeight="1" x14ac:dyDescent="0.2">
      <c r="B69" s="6">
        <v>17</v>
      </c>
      <c r="C69" s="7" t="s">
        <v>47</v>
      </c>
      <c r="D69" s="7" t="s">
        <v>48</v>
      </c>
      <c r="E69" s="8" t="s">
        <v>49</v>
      </c>
      <c r="F69" s="7" t="s">
        <v>17</v>
      </c>
      <c r="G69" s="9">
        <v>9.85</v>
      </c>
      <c r="H69" s="17"/>
      <c r="I69" s="18">
        <f t="shared" si="0"/>
        <v>0</v>
      </c>
      <c r="J69" s="15">
        <v>8</v>
      </c>
      <c r="K69" s="18">
        <f t="shared" si="1"/>
        <v>0</v>
      </c>
      <c r="L69" s="18">
        <f t="shared" si="2"/>
        <v>0</v>
      </c>
    </row>
    <row r="70" spans="2:12" s="1" customFormat="1" ht="19.7" customHeight="1" x14ac:dyDescent="0.2">
      <c r="B70" s="6">
        <v>18</v>
      </c>
      <c r="C70" s="7" t="s">
        <v>50</v>
      </c>
      <c r="D70" s="7" t="s">
        <v>51</v>
      </c>
      <c r="E70" s="8" t="s">
        <v>52</v>
      </c>
      <c r="F70" s="7" t="s">
        <v>17</v>
      </c>
      <c r="G70" s="9">
        <v>15.37</v>
      </c>
      <c r="H70" s="17"/>
      <c r="I70" s="18">
        <f t="shared" si="0"/>
        <v>0</v>
      </c>
      <c r="J70" s="15">
        <v>8</v>
      </c>
      <c r="K70" s="18">
        <f t="shared" si="1"/>
        <v>0</v>
      </c>
      <c r="L70" s="18">
        <f t="shared" si="2"/>
        <v>0</v>
      </c>
    </row>
    <row r="71" spans="2:12" s="1" customFormat="1" ht="19.7" customHeight="1" x14ac:dyDescent="0.2">
      <c r="B71" s="6">
        <v>19</v>
      </c>
      <c r="C71" s="7" t="s">
        <v>53</v>
      </c>
      <c r="D71" s="7" t="s">
        <v>54</v>
      </c>
      <c r="E71" s="8" t="s">
        <v>55</v>
      </c>
      <c r="F71" s="7" t="s">
        <v>17</v>
      </c>
      <c r="G71" s="9">
        <v>11.95</v>
      </c>
      <c r="H71" s="17"/>
      <c r="I71" s="18">
        <f t="shared" si="0"/>
        <v>0</v>
      </c>
      <c r="J71" s="15">
        <v>8</v>
      </c>
      <c r="K71" s="18">
        <f t="shared" si="1"/>
        <v>0</v>
      </c>
      <c r="L71" s="18">
        <f t="shared" si="2"/>
        <v>0</v>
      </c>
    </row>
    <row r="72" spans="2:12" s="1" customFormat="1" ht="19.7" customHeight="1" x14ac:dyDescent="0.2">
      <c r="B72" s="6">
        <v>20</v>
      </c>
      <c r="C72" s="7" t="s">
        <v>56</v>
      </c>
      <c r="D72" s="7" t="s">
        <v>57</v>
      </c>
      <c r="E72" s="8" t="s">
        <v>58</v>
      </c>
      <c r="F72" s="7" t="s">
        <v>17</v>
      </c>
      <c r="G72" s="9">
        <v>46.57</v>
      </c>
      <c r="H72" s="17"/>
      <c r="I72" s="18">
        <f t="shared" si="0"/>
        <v>0</v>
      </c>
      <c r="J72" s="15">
        <v>8</v>
      </c>
      <c r="K72" s="18">
        <f t="shared" si="1"/>
        <v>0</v>
      </c>
      <c r="L72" s="18">
        <f t="shared" si="2"/>
        <v>0</v>
      </c>
    </row>
    <row r="73" spans="2:12" s="1" customFormat="1" ht="19.7" customHeight="1" x14ac:dyDescent="0.2">
      <c r="B73" s="6">
        <v>21</v>
      </c>
      <c r="C73" s="7" t="s">
        <v>59</v>
      </c>
      <c r="D73" s="7" t="s">
        <v>60</v>
      </c>
      <c r="E73" s="8" t="s">
        <v>61</v>
      </c>
      <c r="F73" s="7" t="s">
        <v>62</v>
      </c>
      <c r="G73" s="9">
        <v>4</v>
      </c>
      <c r="H73" s="17"/>
      <c r="I73" s="18">
        <f t="shared" si="0"/>
        <v>0</v>
      </c>
      <c r="J73" s="15">
        <v>8</v>
      </c>
      <c r="K73" s="18">
        <f t="shared" si="1"/>
        <v>0</v>
      </c>
      <c r="L73" s="18">
        <f t="shared" si="2"/>
        <v>0</v>
      </c>
    </row>
    <row r="74" spans="2:12" s="1" customFormat="1" ht="19.7" customHeight="1" x14ac:dyDescent="0.2">
      <c r="B74" s="6">
        <v>22</v>
      </c>
      <c r="C74" s="7" t="s">
        <v>63</v>
      </c>
      <c r="D74" s="7" t="s">
        <v>64</v>
      </c>
      <c r="E74" s="8" t="s">
        <v>65</v>
      </c>
      <c r="F74" s="7" t="s">
        <v>62</v>
      </c>
      <c r="G74" s="9">
        <v>1</v>
      </c>
      <c r="H74" s="17"/>
      <c r="I74" s="18">
        <f t="shared" si="0"/>
        <v>0</v>
      </c>
      <c r="J74" s="15">
        <v>8</v>
      </c>
      <c r="K74" s="18">
        <f t="shared" si="1"/>
        <v>0</v>
      </c>
      <c r="L74" s="18">
        <f t="shared" si="2"/>
        <v>0</v>
      </c>
    </row>
    <row r="75" spans="2:12" s="1" customFormat="1" ht="19.7" customHeight="1" x14ac:dyDescent="0.2">
      <c r="B75" s="6">
        <v>23</v>
      </c>
      <c r="C75" s="7" t="s">
        <v>66</v>
      </c>
      <c r="D75" s="7" t="s">
        <v>189</v>
      </c>
      <c r="E75" s="8" t="s">
        <v>67</v>
      </c>
      <c r="F75" s="7" t="s">
        <v>68</v>
      </c>
      <c r="G75" s="9">
        <v>110</v>
      </c>
      <c r="H75" s="17"/>
      <c r="I75" s="18">
        <f t="shared" si="0"/>
        <v>0</v>
      </c>
      <c r="J75" s="15">
        <v>8</v>
      </c>
      <c r="K75" s="18">
        <f t="shared" si="1"/>
        <v>0</v>
      </c>
      <c r="L75" s="18">
        <f t="shared" si="2"/>
        <v>0</v>
      </c>
    </row>
    <row r="76" spans="2:12" s="1" customFormat="1" ht="19.7" customHeight="1" x14ac:dyDescent="0.2">
      <c r="B76" s="6">
        <v>24</v>
      </c>
      <c r="C76" s="7" t="s">
        <v>69</v>
      </c>
      <c r="D76" s="7" t="s">
        <v>70</v>
      </c>
      <c r="E76" s="8" t="s">
        <v>71</v>
      </c>
      <c r="F76" s="7" t="s">
        <v>62</v>
      </c>
      <c r="G76" s="9">
        <v>10</v>
      </c>
      <c r="H76" s="17"/>
      <c r="I76" s="18">
        <f t="shared" si="0"/>
        <v>0</v>
      </c>
      <c r="J76" s="15">
        <v>8</v>
      </c>
      <c r="K76" s="18">
        <f t="shared" si="1"/>
        <v>0</v>
      </c>
      <c r="L76" s="18">
        <f t="shared" si="2"/>
        <v>0</v>
      </c>
    </row>
    <row r="77" spans="2:12" s="1" customFormat="1" ht="19.7" customHeight="1" x14ac:dyDescent="0.2">
      <c r="B77" s="6">
        <v>25</v>
      </c>
      <c r="C77" s="7" t="s">
        <v>72</v>
      </c>
      <c r="D77" s="7" t="s">
        <v>73</v>
      </c>
      <c r="E77" s="8" t="s">
        <v>74</v>
      </c>
      <c r="F77" s="7" t="s">
        <v>75</v>
      </c>
      <c r="G77" s="9">
        <v>502</v>
      </c>
      <c r="H77" s="17"/>
      <c r="I77" s="18">
        <f t="shared" si="0"/>
        <v>0</v>
      </c>
      <c r="J77" s="15">
        <v>8</v>
      </c>
      <c r="K77" s="18">
        <f t="shared" si="1"/>
        <v>0</v>
      </c>
      <c r="L77" s="18">
        <f t="shared" si="2"/>
        <v>0</v>
      </c>
    </row>
    <row r="78" spans="2:12" s="1" customFormat="1" ht="19.7" customHeight="1" x14ac:dyDescent="0.2">
      <c r="B78" s="6">
        <v>26</v>
      </c>
      <c r="C78" s="7" t="s">
        <v>76</v>
      </c>
      <c r="D78" s="7" t="s">
        <v>77</v>
      </c>
      <c r="E78" s="8" t="s">
        <v>78</v>
      </c>
      <c r="F78" s="7" t="s">
        <v>75</v>
      </c>
      <c r="G78" s="9">
        <v>996.51</v>
      </c>
      <c r="H78" s="17"/>
      <c r="I78" s="18">
        <f t="shared" si="0"/>
        <v>0</v>
      </c>
      <c r="J78" s="15">
        <v>23</v>
      </c>
      <c r="K78" s="18">
        <f t="shared" si="1"/>
        <v>0</v>
      </c>
      <c r="L78" s="18">
        <f>ROUND(I78*1.23,2)</f>
        <v>0</v>
      </c>
    </row>
    <row r="79" spans="2:12" s="1" customFormat="1" ht="19.7" customHeight="1" x14ac:dyDescent="0.2">
      <c r="B79" s="6">
        <v>27</v>
      </c>
      <c r="C79" s="7" t="s">
        <v>79</v>
      </c>
      <c r="D79" s="7" t="s">
        <v>80</v>
      </c>
      <c r="E79" s="8" t="s">
        <v>81</v>
      </c>
      <c r="F79" s="7" t="s">
        <v>75</v>
      </c>
      <c r="G79" s="9">
        <v>111</v>
      </c>
      <c r="H79" s="17"/>
      <c r="I79" s="18">
        <f t="shared" si="0"/>
        <v>0</v>
      </c>
      <c r="J79" s="15">
        <v>8</v>
      </c>
      <c r="K79" s="18">
        <f t="shared" si="1"/>
        <v>0</v>
      </c>
      <c r="L79" s="18">
        <f>ROUND(I79*1.08,2)</f>
        <v>0</v>
      </c>
    </row>
    <row r="80" spans="2:12" s="1" customFormat="1" ht="19.7" customHeight="1" x14ac:dyDescent="0.2">
      <c r="B80" s="6">
        <v>28</v>
      </c>
      <c r="C80" s="7" t="s">
        <v>82</v>
      </c>
      <c r="D80" s="7" t="s">
        <v>83</v>
      </c>
      <c r="E80" s="8" t="s">
        <v>84</v>
      </c>
      <c r="F80" s="7" t="s">
        <v>75</v>
      </c>
      <c r="G80" s="9">
        <v>30</v>
      </c>
      <c r="H80" s="17"/>
      <c r="I80" s="18">
        <f t="shared" si="0"/>
        <v>0</v>
      </c>
      <c r="J80" s="15">
        <v>23</v>
      </c>
      <c r="K80" s="18">
        <f t="shared" si="1"/>
        <v>0</v>
      </c>
      <c r="L80" s="18">
        <f>ROUND(I80*1.23,2)</f>
        <v>0</v>
      </c>
    </row>
    <row r="81" spans="2:12" s="1" customFormat="1" ht="12" customHeight="1" x14ac:dyDescent="0.2"/>
    <row r="82" spans="2:12" s="1" customFormat="1" ht="1.1499999999999999" hidden="1" customHeight="1" x14ac:dyDescent="0.2"/>
    <row r="83" spans="2:12" s="1" customFormat="1" ht="20.85" customHeight="1" x14ac:dyDescent="0.2">
      <c r="B83" s="30" t="s">
        <v>180</v>
      </c>
      <c r="C83" s="30"/>
      <c r="D83" s="30"/>
      <c r="E83" s="30"/>
      <c r="F83" s="30"/>
      <c r="G83" s="30"/>
      <c r="H83" s="30"/>
      <c r="I83" s="30"/>
      <c r="J83" s="30"/>
    </row>
    <row r="84" spans="2:12" s="1" customFormat="1" ht="2.1" customHeight="1" x14ac:dyDescent="0.2"/>
    <row r="85" spans="2:12" s="1" customFormat="1" ht="7.5" customHeight="1" x14ac:dyDescent="0.2"/>
    <row r="86" spans="2:12" s="1" customFormat="1" ht="61.5" customHeight="1" x14ac:dyDescent="0.2">
      <c r="B86" s="3" t="s">
        <v>0</v>
      </c>
      <c r="C86" s="4" t="s">
        <v>1</v>
      </c>
      <c r="D86" s="5" t="s">
        <v>2</v>
      </c>
      <c r="E86" s="5" t="s">
        <v>3</v>
      </c>
      <c r="F86" s="5" t="s">
        <v>4</v>
      </c>
      <c r="G86" s="5" t="s">
        <v>5</v>
      </c>
      <c r="H86" s="5" t="s">
        <v>6</v>
      </c>
      <c r="I86" s="4" t="s">
        <v>7</v>
      </c>
      <c r="J86" s="5" t="s">
        <v>8</v>
      </c>
      <c r="K86" s="5" t="s">
        <v>9</v>
      </c>
      <c r="L86" s="16" t="s">
        <v>192</v>
      </c>
    </row>
    <row r="87" spans="2:12" s="1" customFormat="1" ht="19.7" customHeight="1" x14ac:dyDescent="0.2">
      <c r="B87" s="6">
        <v>28</v>
      </c>
      <c r="C87" s="7" t="s">
        <v>85</v>
      </c>
      <c r="D87" s="7" t="s">
        <v>86</v>
      </c>
      <c r="E87" s="8" t="s">
        <v>87</v>
      </c>
      <c r="F87" s="7" t="s">
        <v>62</v>
      </c>
      <c r="G87" s="9">
        <v>32</v>
      </c>
      <c r="H87" s="17"/>
      <c r="I87" s="18">
        <f t="shared" ref="I87:I113" si="3">ROUND(G87*H87,2)</f>
        <v>0</v>
      </c>
      <c r="J87" s="15">
        <v>8</v>
      </c>
      <c r="K87" s="18">
        <f t="shared" ref="K87:K113" si="4">L87-I87</f>
        <v>0</v>
      </c>
      <c r="L87" s="18">
        <f t="shared" ref="L87:L113" si="5">ROUND(I87*1.08,2)</f>
        <v>0</v>
      </c>
    </row>
    <row r="88" spans="2:12" s="1" customFormat="1" ht="19.7" customHeight="1" x14ac:dyDescent="0.2">
      <c r="B88" s="6">
        <v>29</v>
      </c>
      <c r="C88" s="7" t="s">
        <v>88</v>
      </c>
      <c r="D88" s="7" t="s">
        <v>89</v>
      </c>
      <c r="E88" s="8" t="s">
        <v>90</v>
      </c>
      <c r="F88" s="7" t="s">
        <v>91</v>
      </c>
      <c r="G88" s="9">
        <v>388.5</v>
      </c>
      <c r="H88" s="17"/>
      <c r="I88" s="18">
        <f t="shared" si="3"/>
        <v>0</v>
      </c>
      <c r="J88" s="15">
        <v>8</v>
      </c>
      <c r="K88" s="18">
        <f t="shared" si="4"/>
        <v>0</v>
      </c>
      <c r="L88" s="18">
        <f t="shared" si="5"/>
        <v>0</v>
      </c>
    </row>
    <row r="89" spans="2:12" s="1" customFormat="1" ht="19.7" customHeight="1" x14ac:dyDescent="0.2">
      <c r="B89" s="6">
        <v>30</v>
      </c>
      <c r="C89" s="7" t="s">
        <v>92</v>
      </c>
      <c r="D89" s="7" t="s">
        <v>93</v>
      </c>
      <c r="E89" s="8" t="s">
        <v>94</v>
      </c>
      <c r="F89" s="7" t="s">
        <v>91</v>
      </c>
      <c r="G89" s="9">
        <v>400</v>
      </c>
      <c r="H89" s="17"/>
      <c r="I89" s="18">
        <f t="shared" si="3"/>
        <v>0</v>
      </c>
      <c r="J89" s="15">
        <v>8</v>
      </c>
      <c r="K89" s="18">
        <f t="shared" si="4"/>
        <v>0</v>
      </c>
      <c r="L89" s="18">
        <f t="shared" si="5"/>
        <v>0</v>
      </c>
    </row>
    <row r="90" spans="2:12" s="1" customFormat="1" ht="19.7" customHeight="1" x14ac:dyDescent="0.2">
      <c r="B90" s="6">
        <v>31</v>
      </c>
      <c r="C90" s="7" t="s">
        <v>95</v>
      </c>
      <c r="D90" s="7" t="s">
        <v>96</v>
      </c>
      <c r="E90" s="8" t="s">
        <v>97</v>
      </c>
      <c r="F90" s="7" t="s">
        <v>91</v>
      </c>
      <c r="G90" s="9">
        <v>476.5</v>
      </c>
      <c r="H90" s="17"/>
      <c r="I90" s="18">
        <f t="shared" si="3"/>
        <v>0</v>
      </c>
      <c r="J90" s="15">
        <v>8</v>
      </c>
      <c r="K90" s="18">
        <f t="shared" si="4"/>
        <v>0</v>
      </c>
      <c r="L90" s="18">
        <f t="shared" si="5"/>
        <v>0</v>
      </c>
    </row>
    <row r="91" spans="2:12" s="1" customFormat="1" ht="19.7" customHeight="1" x14ac:dyDescent="0.2">
      <c r="B91" s="6">
        <v>32</v>
      </c>
      <c r="C91" s="7" t="s">
        <v>98</v>
      </c>
      <c r="D91" s="7" t="s">
        <v>99</v>
      </c>
      <c r="E91" s="8" t="s">
        <v>100</v>
      </c>
      <c r="F91" s="7" t="s">
        <v>91</v>
      </c>
      <c r="G91" s="9">
        <v>400</v>
      </c>
      <c r="H91" s="17"/>
      <c r="I91" s="18">
        <f t="shared" si="3"/>
        <v>0</v>
      </c>
      <c r="J91" s="15">
        <v>8</v>
      </c>
      <c r="K91" s="18">
        <f t="shared" si="4"/>
        <v>0</v>
      </c>
      <c r="L91" s="18">
        <f t="shared" si="5"/>
        <v>0</v>
      </c>
    </row>
    <row r="92" spans="2:12" s="1" customFormat="1" ht="28.7" customHeight="1" x14ac:dyDescent="0.2">
      <c r="B92" s="6">
        <v>33</v>
      </c>
      <c r="C92" s="7" t="s">
        <v>101</v>
      </c>
      <c r="D92" s="7" t="s">
        <v>102</v>
      </c>
      <c r="E92" s="8" t="s">
        <v>103</v>
      </c>
      <c r="F92" s="7" t="s">
        <v>91</v>
      </c>
      <c r="G92" s="9">
        <v>57.5</v>
      </c>
      <c r="H92" s="17"/>
      <c r="I92" s="18">
        <f t="shared" si="3"/>
        <v>0</v>
      </c>
      <c r="J92" s="15">
        <v>8</v>
      </c>
      <c r="K92" s="18">
        <f t="shared" si="4"/>
        <v>0</v>
      </c>
      <c r="L92" s="18">
        <f t="shared" si="5"/>
        <v>0</v>
      </c>
    </row>
    <row r="93" spans="2:12" s="1" customFormat="1" ht="19.7" customHeight="1" x14ac:dyDescent="0.2">
      <c r="B93" s="6">
        <v>34</v>
      </c>
      <c r="C93" s="7" t="s">
        <v>104</v>
      </c>
      <c r="D93" s="7" t="s">
        <v>105</v>
      </c>
      <c r="E93" s="8" t="s">
        <v>106</v>
      </c>
      <c r="F93" s="7" t="s">
        <v>91</v>
      </c>
      <c r="G93" s="9">
        <v>63</v>
      </c>
      <c r="H93" s="17"/>
      <c r="I93" s="18">
        <f t="shared" si="3"/>
        <v>0</v>
      </c>
      <c r="J93" s="15">
        <v>8</v>
      </c>
      <c r="K93" s="18">
        <f t="shared" si="4"/>
        <v>0</v>
      </c>
      <c r="L93" s="18">
        <f t="shared" si="5"/>
        <v>0</v>
      </c>
    </row>
    <row r="94" spans="2:12" s="1" customFormat="1" ht="19.7" customHeight="1" x14ac:dyDescent="0.2">
      <c r="B94" s="6">
        <v>35</v>
      </c>
      <c r="C94" s="7" t="s">
        <v>107</v>
      </c>
      <c r="D94" s="7" t="s">
        <v>108</v>
      </c>
      <c r="E94" s="8" t="s">
        <v>109</v>
      </c>
      <c r="F94" s="7" t="s">
        <v>91</v>
      </c>
      <c r="G94" s="9">
        <v>31.5</v>
      </c>
      <c r="H94" s="17"/>
      <c r="I94" s="18">
        <f t="shared" si="3"/>
        <v>0</v>
      </c>
      <c r="J94" s="15">
        <v>8</v>
      </c>
      <c r="K94" s="18">
        <f t="shared" si="4"/>
        <v>0</v>
      </c>
      <c r="L94" s="18">
        <f t="shared" si="5"/>
        <v>0</v>
      </c>
    </row>
    <row r="95" spans="2:12" s="1" customFormat="1" ht="28.7" customHeight="1" x14ac:dyDescent="0.2">
      <c r="B95" s="6">
        <v>36</v>
      </c>
      <c r="C95" s="7" t="s">
        <v>110</v>
      </c>
      <c r="D95" s="7" t="s">
        <v>111</v>
      </c>
      <c r="E95" s="8" t="s">
        <v>112</v>
      </c>
      <c r="F95" s="7" t="s">
        <v>91</v>
      </c>
      <c r="G95" s="9">
        <v>63</v>
      </c>
      <c r="H95" s="17"/>
      <c r="I95" s="18">
        <f t="shared" si="3"/>
        <v>0</v>
      </c>
      <c r="J95" s="15">
        <v>8</v>
      </c>
      <c r="K95" s="18">
        <f t="shared" si="4"/>
        <v>0</v>
      </c>
      <c r="L95" s="18">
        <f t="shared" si="5"/>
        <v>0</v>
      </c>
    </row>
    <row r="96" spans="2:12" s="1" customFormat="1" ht="19.7" customHeight="1" x14ac:dyDescent="0.2">
      <c r="B96" s="6">
        <v>37</v>
      </c>
      <c r="C96" s="7" t="s">
        <v>113</v>
      </c>
      <c r="D96" s="7" t="s">
        <v>114</v>
      </c>
      <c r="E96" s="8" t="s">
        <v>115</v>
      </c>
      <c r="F96" s="7" t="s">
        <v>91</v>
      </c>
      <c r="G96" s="9">
        <v>560</v>
      </c>
      <c r="H96" s="17"/>
      <c r="I96" s="18">
        <f t="shared" si="3"/>
        <v>0</v>
      </c>
      <c r="J96" s="15">
        <v>8</v>
      </c>
      <c r="K96" s="18">
        <f t="shared" si="4"/>
        <v>0</v>
      </c>
      <c r="L96" s="18">
        <f t="shared" si="5"/>
        <v>0</v>
      </c>
    </row>
    <row r="97" spans="2:12" s="1" customFormat="1" ht="19.7" customHeight="1" x14ac:dyDescent="0.2">
      <c r="B97" s="6">
        <v>38</v>
      </c>
      <c r="C97" s="7" t="s">
        <v>116</v>
      </c>
      <c r="D97" s="7" t="s">
        <v>117</v>
      </c>
      <c r="E97" s="8" t="s">
        <v>118</v>
      </c>
      <c r="F97" s="7" t="s">
        <v>91</v>
      </c>
      <c r="G97" s="9">
        <v>56</v>
      </c>
      <c r="H97" s="17"/>
      <c r="I97" s="18">
        <f t="shared" si="3"/>
        <v>0</v>
      </c>
      <c r="J97" s="15">
        <v>8</v>
      </c>
      <c r="K97" s="18">
        <f t="shared" si="4"/>
        <v>0</v>
      </c>
      <c r="L97" s="18">
        <f t="shared" si="5"/>
        <v>0</v>
      </c>
    </row>
    <row r="98" spans="2:12" s="1" customFormat="1" ht="19.7" customHeight="1" x14ac:dyDescent="0.2">
      <c r="B98" s="6">
        <v>39</v>
      </c>
      <c r="C98" s="7" t="s">
        <v>119</v>
      </c>
      <c r="D98" s="7" t="s">
        <v>120</v>
      </c>
      <c r="E98" s="8" t="s">
        <v>121</v>
      </c>
      <c r="F98" s="7" t="s">
        <v>17</v>
      </c>
      <c r="G98" s="9">
        <v>2.73</v>
      </c>
      <c r="H98" s="17"/>
      <c r="I98" s="18">
        <f t="shared" si="3"/>
        <v>0</v>
      </c>
      <c r="J98" s="15">
        <v>8</v>
      </c>
      <c r="K98" s="18">
        <f t="shared" si="4"/>
        <v>0</v>
      </c>
      <c r="L98" s="18">
        <f t="shared" si="5"/>
        <v>0</v>
      </c>
    </row>
    <row r="99" spans="2:12" s="1" customFormat="1" ht="28.7" customHeight="1" x14ac:dyDescent="0.2">
      <c r="B99" s="6">
        <v>40</v>
      </c>
      <c r="C99" s="7" t="s">
        <v>122</v>
      </c>
      <c r="D99" s="7" t="s">
        <v>123</v>
      </c>
      <c r="E99" s="8" t="s">
        <v>124</v>
      </c>
      <c r="F99" s="7" t="s">
        <v>91</v>
      </c>
      <c r="G99" s="9">
        <v>336</v>
      </c>
      <c r="H99" s="17"/>
      <c r="I99" s="18">
        <f t="shared" si="3"/>
        <v>0</v>
      </c>
      <c r="J99" s="15">
        <v>8</v>
      </c>
      <c r="K99" s="18">
        <f t="shared" si="4"/>
        <v>0</v>
      </c>
      <c r="L99" s="18">
        <f t="shared" si="5"/>
        <v>0</v>
      </c>
    </row>
    <row r="100" spans="2:12" s="1" customFormat="1" ht="19.7" customHeight="1" x14ac:dyDescent="0.2">
      <c r="B100" s="6">
        <v>41</v>
      </c>
      <c r="C100" s="7" t="s">
        <v>125</v>
      </c>
      <c r="D100" s="7" t="s">
        <v>126</v>
      </c>
      <c r="E100" s="8" t="s">
        <v>127</v>
      </c>
      <c r="F100" s="7" t="s">
        <v>91</v>
      </c>
      <c r="G100" s="9">
        <v>63</v>
      </c>
      <c r="H100" s="17"/>
      <c r="I100" s="18">
        <f t="shared" si="3"/>
        <v>0</v>
      </c>
      <c r="J100" s="15">
        <v>8</v>
      </c>
      <c r="K100" s="18">
        <f t="shared" si="4"/>
        <v>0</v>
      </c>
      <c r="L100" s="18">
        <f t="shared" si="5"/>
        <v>0</v>
      </c>
    </row>
    <row r="101" spans="2:12" s="1" customFormat="1" ht="19.7" customHeight="1" x14ac:dyDescent="0.2">
      <c r="B101" s="6">
        <v>42</v>
      </c>
      <c r="C101" s="7" t="s">
        <v>128</v>
      </c>
      <c r="D101" s="7" t="s">
        <v>129</v>
      </c>
      <c r="E101" s="8" t="s">
        <v>130</v>
      </c>
      <c r="F101" s="7" t="s">
        <v>91</v>
      </c>
      <c r="G101" s="9">
        <v>63</v>
      </c>
      <c r="H101" s="17"/>
      <c r="I101" s="18">
        <f t="shared" si="3"/>
        <v>0</v>
      </c>
      <c r="J101" s="15">
        <v>8</v>
      </c>
      <c r="K101" s="18">
        <f t="shared" si="4"/>
        <v>0</v>
      </c>
      <c r="L101" s="18">
        <f t="shared" si="5"/>
        <v>0</v>
      </c>
    </row>
    <row r="102" spans="2:12" s="1" customFormat="1" ht="28.7" customHeight="1" x14ac:dyDescent="0.2">
      <c r="B102" s="6">
        <v>43</v>
      </c>
      <c r="C102" s="7" t="s">
        <v>131</v>
      </c>
      <c r="D102" s="7" t="s">
        <v>132</v>
      </c>
      <c r="E102" s="8" t="s">
        <v>133</v>
      </c>
      <c r="F102" s="7" t="s">
        <v>24</v>
      </c>
      <c r="G102" s="9">
        <v>116</v>
      </c>
      <c r="H102" s="17"/>
      <c r="I102" s="18">
        <f t="shared" si="3"/>
        <v>0</v>
      </c>
      <c r="J102" s="15">
        <v>8</v>
      </c>
      <c r="K102" s="18">
        <f t="shared" si="4"/>
        <v>0</v>
      </c>
      <c r="L102" s="18">
        <f t="shared" si="5"/>
        <v>0</v>
      </c>
    </row>
    <row r="103" spans="2:12" s="1" customFormat="1" ht="28.7" customHeight="1" x14ac:dyDescent="0.2">
      <c r="B103" s="6">
        <v>44</v>
      </c>
      <c r="C103" s="7" t="s">
        <v>134</v>
      </c>
      <c r="D103" s="7" t="s">
        <v>135</v>
      </c>
      <c r="E103" s="8" t="s">
        <v>136</v>
      </c>
      <c r="F103" s="7" t="s">
        <v>28</v>
      </c>
      <c r="G103" s="9">
        <v>2.6</v>
      </c>
      <c r="H103" s="17"/>
      <c r="I103" s="18">
        <f t="shared" si="3"/>
        <v>0</v>
      </c>
      <c r="J103" s="15">
        <v>8</v>
      </c>
      <c r="K103" s="18">
        <f t="shared" si="4"/>
        <v>0</v>
      </c>
      <c r="L103" s="18">
        <f t="shared" si="5"/>
        <v>0</v>
      </c>
    </row>
    <row r="104" spans="2:12" s="1" customFormat="1" ht="19.7" customHeight="1" x14ac:dyDescent="0.2">
      <c r="B104" s="6">
        <v>45</v>
      </c>
      <c r="C104" s="7" t="s">
        <v>137</v>
      </c>
      <c r="D104" s="7" t="s">
        <v>138</v>
      </c>
      <c r="E104" s="8" t="s">
        <v>139</v>
      </c>
      <c r="F104" s="7" t="s">
        <v>24</v>
      </c>
      <c r="G104" s="9">
        <v>161</v>
      </c>
      <c r="H104" s="17"/>
      <c r="I104" s="18">
        <f t="shared" si="3"/>
        <v>0</v>
      </c>
      <c r="J104" s="15">
        <v>8</v>
      </c>
      <c r="K104" s="18">
        <f t="shared" si="4"/>
        <v>0</v>
      </c>
      <c r="L104" s="18">
        <f t="shared" si="5"/>
        <v>0</v>
      </c>
    </row>
    <row r="105" spans="2:12" s="1" customFormat="1" ht="19.7" customHeight="1" x14ac:dyDescent="0.2">
      <c r="B105" s="6">
        <v>46</v>
      </c>
      <c r="C105" s="7" t="s">
        <v>140</v>
      </c>
      <c r="D105" s="7" t="s">
        <v>141</v>
      </c>
      <c r="E105" s="8" t="s">
        <v>142</v>
      </c>
      <c r="F105" s="7" t="s">
        <v>24</v>
      </c>
      <c r="G105" s="9">
        <v>38</v>
      </c>
      <c r="H105" s="17"/>
      <c r="I105" s="18">
        <f t="shared" si="3"/>
        <v>0</v>
      </c>
      <c r="J105" s="15">
        <v>8</v>
      </c>
      <c r="K105" s="18">
        <f t="shared" si="4"/>
        <v>0</v>
      </c>
      <c r="L105" s="18">
        <f t="shared" si="5"/>
        <v>0</v>
      </c>
    </row>
    <row r="106" spans="2:12" s="1" customFormat="1" ht="19.7" customHeight="1" x14ac:dyDescent="0.2">
      <c r="B106" s="6">
        <v>47</v>
      </c>
      <c r="C106" s="7" t="s">
        <v>143</v>
      </c>
      <c r="D106" s="7" t="s">
        <v>144</v>
      </c>
      <c r="E106" s="8" t="s">
        <v>145</v>
      </c>
      <c r="F106" s="7" t="s">
        <v>24</v>
      </c>
      <c r="G106" s="9">
        <v>123</v>
      </c>
      <c r="H106" s="17"/>
      <c r="I106" s="18">
        <f t="shared" si="3"/>
        <v>0</v>
      </c>
      <c r="J106" s="15">
        <v>8</v>
      </c>
      <c r="K106" s="18">
        <f t="shared" si="4"/>
        <v>0</v>
      </c>
      <c r="L106" s="18">
        <f t="shared" si="5"/>
        <v>0</v>
      </c>
    </row>
    <row r="107" spans="2:12" s="1" customFormat="1" ht="19.7" customHeight="1" x14ac:dyDescent="0.2">
      <c r="B107" s="6">
        <v>48</v>
      </c>
      <c r="C107" s="7" t="s">
        <v>146</v>
      </c>
      <c r="D107" s="7" t="s">
        <v>147</v>
      </c>
      <c r="E107" s="8" t="s">
        <v>148</v>
      </c>
      <c r="F107" s="7" t="s">
        <v>24</v>
      </c>
      <c r="G107" s="9">
        <v>161</v>
      </c>
      <c r="H107" s="17"/>
      <c r="I107" s="18">
        <f t="shared" si="3"/>
        <v>0</v>
      </c>
      <c r="J107" s="15">
        <v>8</v>
      </c>
      <c r="K107" s="18">
        <f t="shared" si="4"/>
        <v>0</v>
      </c>
      <c r="L107" s="18">
        <f t="shared" si="5"/>
        <v>0</v>
      </c>
    </row>
    <row r="108" spans="2:12" s="1" customFormat="1" ht="19.7" customHeight="1" x14ac:dyDescent="0.2">
      <c r="B108" s="6">
        <v>49</v>
      </c>
      <c r="C108" s="7" t="s">
        <v>149</v>
      </c>
      <c r="D108" s="7" t="s">
        <v>150</v>
      </c>
      <c r="E108" s="8" t="s">
        <v>151</v>
      </c>
      <c r="F108" s="7" t="s">
        <v>91</v>
      </c>
      <c r="G108" s="9">
        <v>31.5</v>
      </c>
      <c r="H108" s="17"/>
      <c r="I108" s="18">
        <f t="shared" si="3"/>
        <v>0</v>
      </c>
      <c r="J108" s="15">
        <v>8</v>
      </c>
      <c r="K108" s="18">
        <f t="shared" si="4"/>
        <v>0</v>
      </c>
      <c r="L108" s="18">
        <f t="shared" si="5"/>
        <v>0</v>
      </c>
    </row>
    <row r="109" spans="2:12" s="1" customFormat="1" ht="19.7" customHeight="1" x14ac:dyDescent="0.2">
      <c r="B109" s="6">
        <v>50</v>
      </c>
      <c r="C109" s="7" t="s">
        <v>152</v>
      </c>
      <c r="D109" s="7" t="s">
        <v>153</v>
      </c>
      <c r="E109" s="8" t="s">
        <v>154</v>
      </c>
      <c r="F109" s="7" t="s">
        <v>91</v>
      </c>
      <c r="G109" s="9">
        <v>31.5</v>
      </c>
      <c r="H109" s="17"/>
      <c r="I109" s="18">
        <f t="shared" si="3"/>
        <v>0</v>
      </c>
      <c r="J109" s="15">
        <v>8</v>
      </c>
      <c r="K109" s="18">
        <f t="shared" si="4"/>
        <v>0</v>
      </c>
      <c r="L109" s="18">
        <f t="shared" si="5"/>
        <v>0</v>
      </c>
    </row>
    <row r="110" spans="2:12" s="1" customFormat="1" ht="19.7" customHeight="1" x14ac:dyDescent="0.2">
      <c r="B110" s="6">
        <v>51</v>
      </c>
      <c r="C110" s="7" t="s">
        <v>155</v>
      </c>
      <c r="D110" s="7" t="s">
        <v>156</v>
      </c>
      <c r="E110" s="8" t="s">
        <v>157</v>
      </c>
      <c r="F110" s="7" t="s">
        <v>24</v>
      </c>
      <c r="G110" s="9">
        <v>161</v>
      </c>
      <c r="H110" s="17"/>
      <c r="I110" s="18">
        <f t="shared" si="3"/>
        <v>0</v>
      </c>
      <c r="J110" s="15">
        <v>8</v>
      </c>
      <c r="K110" s="18">
        <f t="shared" si="4"/>
        <v>0</v>
      </c>
      <c r="L110" s="18">
        <f t="shared" si="5"/>
        <v>0</v>
      </c>
    </row>
    <row r="111" spans="2:12" s="1" customFormat="1" ht="19.7" customHeight="1" x14ac:dyDescent="0.2">
      <c r="B111" s="6">
        <v>52</v>
      </c>
      <c r="C111" s="7" t="s">
        <v>158</v>
      </c>
      <c r="D111" s="7" t="s">
        <v>159</v>
      </c>
      <c r="E111" s="8" t="s">
        <v>160</v>
      </c>
      <c r="F111" s="7" t="s">
        <v>68</v>
      </c>
      <c r="G111" s="9">
        <v>250</v>
      </c>
      <c r="H111" s="17"/>
      <c r="I111" s="18">
        <f t="shared" si="3"/>
        <v>0</v>
      </c>
      <c r="J111" s="15">
        <v>8</v>
      </c>
      <c r="K111" s="18">
        <f t="shared" si="4"/>
        <v>0</v>
      </c>
      <c r="L111" s="18">
        <f t="shared" si="5"/>
        <v>0</v>
      </c>
    </row>
    <row r="112" spans="2:12" s="1" customFormat="1" ht="19.7" customHeight="1" x14ac:dyDescent="0.2">
      <c r="B112" s="6">
        <v>53</v>
      </c>
      <c r="C112" s="7" t="s">
        <v>72</v>
      </c>
      <c r="D112" s="7" t="s">
        <v>73</v>
      </c>
      <c r="E112" s="8" t="s">
        <v>74</v>
      </c>
      <c r="F112" s="7" t="s">
        <v>75</v>
      </c>
      <c r="G112" s="9">
        <v>686</v>
      </c>
      <c r="H112" s="17"/>
      <c r="I112" s="18">
        <f t="shared" si="3"/>
        <v>0</v>
      </c>
      <c r="J112" s="15">
        <v>8</v>
      </c>
      <c r="K112" s="18">
        <f t="shared" si="4"/>
        <v>0</v>
      </c>
      <c r="L112" s="18">
        <f t="shared" si="5"/>
        <v>0</v>
      </c>
    </row>
    <row r="113" spans="2:12" s="1" customFormat="1" ht="19.7" customHeight="1" x14ac:dyDescent="0.2">
      <c r="B113" s="6">
        <v>54</v>
      </c>
      <c r="C113" s="7" t="s">
        <v>79</v>
      </c>
      <c r="D113" s="7" t="s">
        <v>80</v>
      </c>
      <c r="E113" s="8" t="s">
        <v>81</v>
      </c>
      <c r="F113" s="7" t="s">
        <v>75</v>
      </c>
      <c r="G113" s="9">
        <v>614</v>
      </c>
      <c r="H113" s="17"/>
      <c r="I113" s="18">
        <f t="shared" si="3"/>
        <v>0</v>
      </c>
      <c r="J113" s="15">
        <v>8</v>
      </c>
      <c r="K113" s="18">
        <f t="shared" si="4"/>
        <v>0</v>
      </c>
      <c r="L113" s="18">
        <f t="shared" si="5"/>
        <v>0</v>
      </c>
    </row>
    <row r="114" spans="2:12" s="1" customFormat="1" ht="13.9" customHeight="1" x14ac:dyDescent="0.2"/>
    <row r="115" spans="2:12" s="1" customFormat="1" ht="21.6" customHeight="1" x14ac:dyDescent="0.2"/>
    <row r="116" spans="2:12" s="1" customFormat="1" ht="21.4" customHeight="1" x14ac:dyDescent="0.2">
      <c r="B116" s="25" t="s">
        <v>161</v>
      </c>
      <c r="C116" s="25"/>
      <c r="D116" s="25"/>
      <c r="E116" s="25"/>
      <c r="F116" s="31">
        <f>I35+I40+I45+I50+I55+I58+I59+I60+I61+I62+I63+I64+I65+I66+I67+I68+I69+I70+I71+I72+I73+I74+I75+I76+I77+I78+I79+I80+I87+I88+I89+I90+I91+I92+I93+I94+I95+I96+I97+I98+I99+I100+I101+I102+I103+I104+I105+I106+I107+I108+I109+I110+I111+I112+I113</f>
        <v>0</v>
      </c>
      <c r="G116" s="31"/>
      <c r="H116" s="31"/>
      <c r="I116" s="31"/>
      <c r="J116" s="31"/>
      <c r="K116" s="31"/>
      <c r="L116" s="31"/>
    </row>
    <row r="117" spans="2:12" s="1" customFormat="1" ht="21.4" customHeight="1" x14ac:dyDescent="0.25">
      <c r="B117" s="25" t="s">
        <v>162</v>
      </c>
      <c r="C117" s="25"/>
      <c r="D117" s="25"/>
      <c r="E117" s="25"/>
      <c r="F117" s="40">
        <f>L35+L40+L45+L50+L55+L58+L59+L60+L61+L62+L63+L64+L65+L66+L67+L68+L69+L70+L71+L72+L73+L74+L75+L76+L77+L78+L79+L80+L87+L88+L89+L90+L91+L92+L93+L94+L95+L96+L97+L98+L99+L100+L101+L102+L103+L104+L105+L106+L107+L108+L109+L110+L111+L112+L113</f>
        <v>0</v>
      </c>
      <c r="G117" s="40"/>
      <c r="H117" s="40"/>
      <c r="I117" s="40"/>
      <c r="J117" s="40"/>
      <c r="K117" s="40"/>
      <c r="L117" s="40"/>
    </row>
    <row r="118" spans="2:12" s="10" customFormat="1" ht="19.899999999999999" customHeight="1" x14ac:dyDescent="0.2"/>
    <row r="119" spans="2:12" s="10" customFormat="1" ht="70.900000000000006" customHeight="1" x14ac:dyDescent="0.2">
      <c r="B119" s="26" t="s">
        <v>196</v>
      </c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2:12" s="10" customFormat="1" ht="2.65" customHeight="1" x14ac:dyDescent="0.2"/>
    <row r="121" spans="2:12" s="10" customFormat="1" ht="89.1" customHeight="1" x14ac:dyDescent="0.2">
      <c r="B121" s="26" t="s">
        <v>197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2:12" s="10" customFormat="1" ht="5.25" customHeight="1" x14ac:dyDescent="0.2"/>
    <row r="123" spans="2:12" s="10" customFormat="1" ht="99" customHeight="1" x14ac:dyDescent="0.2">
      <c r="B123" s="26" t="s">
        <v>198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2:12" s="10" customFormat="1" ht="5.25" customHeight="1" x14ac:dyDescent="0.2"/>
    <row r="125" spans="2:12" s="10" customFormat="1" ht="37.9" customHeight="1" x14ac:dyDescent="0.2">
      <c r="B125" s="27" t="s">
        <v>163</v>
      </c>
      <c r="C125" s="27"/>
      <c r="D125" s="27"/>
      <c r="E125" s="27"/>
      <c r="F125" s="41" t="s">
        <v>164</v>
      </c>
      <c r="G125" s="41"/>
      <c r="H125" s="41"/>
      <c r="I125" s="41"/>
      <c r="J125" s="41"/>
      <c r="K125" s="41"/>
      <c r="L125" s="41"/>
    </row>
    <row r="126" spans="2:12" s="10" customFormat="1" ht="28.7" customHeight="1" x14ac:dyDescent="0.2">
      <c r="B126" s="28"/>
      <c r="C126" s="28"/>
      <c r="D126" s="28"/>
      <c r="E126" s="28"/>
      <c r="F126" s="28"/>
      <c r="G126" s="28"/>
      <c r="H126" s="28"/>
      <c r="I126" s="28"/>
      <c r="J126" s="28"/>
      <c r="K126" s="28"/>
      <c r="L126" s="28"/>
    </row>
    <row r="127" spans="2:12" s="10" customFormat="1" ht="28.7" customHeight="1" x14ac:dyDescent="0.2">
      <c r="B127" s="28"/>
      <c r="C127" s="28"/>
      <c r="D127" s="28"/>
      <c r="E127" s="28"/>
      <c r="F127" s="28"/>
      <c r="G127" s="28"/>
      <c r="H127" s="28"/>
      <c r="I127" s="28"/>
      <c r="J127" s="28"/>
      <c r="K127" s="28"/>
      <c r="L127" s="28"/>
    </row>
    <row r="128" spans="2:12" s="10" customFormat="1" ht="28.7" customHeight="1" x14ac:dyDescent="0.2">
      <c r="B128" s="28"/>
      <c r="C128" s="28"/>
      <c r="D128" s="28"/>
      <c r="E128" s="28"/>
      <c r="F128" s="28"/>
      <c r="G128" s="28"/>
      <c r="H128" s="28"/>
      <c r="I128" s="28"/>
      <c r="J128" s="28"/>
      <c r="K128" s="28"/>
      <c r="L128" s="28"/>
    </row>
    <row r="129" spans="2:12" s="10" customFormat="1" ht="28.7" customHeight="1" x14ac:dyDescent="0.2">
      <c r="B129" s="28"/>
      <c r="C129" s="28"/>
      <c r="D129" s="28"/>
      <c r="E129" s="28"/>
      <c r="F129" s="28"/>
      <c r="G129" s="28"/>
      <c r="H129" s="28"/>
      <c r="I129" s="28"/>
      <c r="J129" s="28"/>
      <c r="K129" s="28"/>
      <c r="L129" s="28"/>
    </row>
    <row r="130" spans="2:12" s="10" customFormat="1" ht="2.65" customHeight="1" x14ac:dyDescent="0.2"/>
    <row r="131" spans="2:12" s="10" customFormat="1" ht="127.5" customHeight="1" x14ac:dyDescent="0.2">
      <c r="B131" s="26" t="s">
        <v>202</v>
      </c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2:12" s="10" customFormat="1" ht="2.65" customHeight="1" x14ac:dyDescent="0.2"/>
    <row r="133" spans="2:12" s="10" customFormat="1" ht="30.75" customHeight="1" x14ac:dyDescent="0.2">
      <c r="B133" s="32" t="s">
        <v>199</v>
      </c>
      <c r="C133" s="32"/>
      <c r="D133" s="32"/>
      <c r="E133" s="32"/>
      <c r="F133" s="32"/>
      <c r="G133" s="32"/>
      <c r="H133" s="32"/>
      <c r="I133" s="32"/>
      <c r="J133" s="32"/>
      <c r="K133" s="32"/>
      <c r="L133" s="32"/>
    </row>
    <row r="134" spans="2:12" s="10" customFormat="1" ht="8.25" customHeight="1" x14ac:dyDescent="0.2"/>
    <row r="135" spans="2:12" s="10" customFormat="1" ht="37.9" customHeight="1" x14ac:dyDescent="0.2">
      <c r="B135" s="27" t="s">
        <v>193</v>
      </c>
      <c r="C135" s="27"/>
      <c r="D135" s="27"/>
      <c r="E135" s="27"/>
      <c r="F135" s="33" t="s">
        <v>165</v>
      </c>
      <c r="G135" s="33"/>
      <c r="H135" s="33"/>
      <c r="I135" s="33"/>
      <c r="J135" s="33"/>
      <c r="K135" s="33"/>
      <c r="L135" s="33"/>
    </row>
    <row r="136" spans="2:12" s="10" customFormat="1" ht="28.7" customHeight="1" x14ac:dyDescent="0.2">
      <c r="B136" s="28"/>
      <c r="C136" s="28"/>
      <c r="D136" s="28"/>
      <c r="E136" s="28"/>
      <c r="F136" s="28"/>
      <c r="G136" s="28"/>
      <c r="H136" s="28"/>
      <c r="I136" s="28"/>
      <c r="J136" s="28"/>
      <c r="K136" s="28"/>
      <c r="L136" s="28"/>
    </row>
    <row r="137" spans="2:12" s="10" customFormat="1" ht="28.7" customHeight="1" x14ac:dyDescent="0.2">
      <c r="B137" s="28"/>
      <c r="C137" s="28"/>
      <c r="D137" s="28"/>
      <c r="E137" s="28"/>
      <c r="F137" s="28"/>
      <c r="G137" s="28"/>
      <c r="H137" s="28"/>
      <c r="I137" s="28"/>
      <c r="J137" s="28"/>
      <c r="K137" s="28"/>
      <c r="L137" s="28"/>
    </row>
    <row r="138" spans="2:12" s="10" customFormat="1" ht="28.7" customHeight="1" x14ac:dyDescent="0.2">
      <c r="B138" s="28"/>
      <c r="C138" s="28"/>
      <c r="D138" s="28"/>
      <c r="E138" s="28"/>
      <c r="F138" s="28"/>
      <c r="G138" s="28"/>
      <c r="H138" s="28"/>
      <c r="I138" s="28"/>
      <c r="J138" s="28"/>
      <c r="K138" s="28"/>
      <c r="L138" s="28"/>
    </row>
    <row r="139" spans="2:12" s="10" customFormat="1" ht="28.5" customHeight="1" x14ac:dyDescent="0.2">
      <c r="B139" s="28"/>
      <c r="C139" s="28"/>
      <c r="D139" s="28"/>
      <c r="E139" s="28"/>
      <c r="F139" s="28"/>
      <c r="G139" s="28"/>
      <c r="H139" s="28"/>
      <c r="I139" s="28"/>
      <c r="J139" s="28"/>
      <c r="K139" s="28"/>
      <c r="L139" s="28"/>
    </row>
    <row r="140" spans="2:12" s="10" customFormat="1" ht="6.75" customHeight="1" x14ac:dyDescent="0.2"/>
    <row r="141" spans="2:12" s="10" customFormat="1" ht="108" customHeight="1" x14ac:dyDescent="0.2">
      <c r="B141" s="26" t="s">
        <v>201</v>
      </c>
      <c r="C141" s="26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2:12" s="10" customFormat="1" ht="2.65" customHeight="1" x14ac:dyDescent="0.2"/>
    <row r="143" spans="2:12" s="10" customFormat="1" ht="61.15" customHeight="1" x14ac:dyDescent="0.2">
      <c r="B143" s="26" t="s">
        <v>203</v>
      </c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2:12" s="10" customFormat="1" ht="2.65" customHeight="1" x14ac:dyDescent="0.2"/>
    <row r="145" spans="2:12" s="10" customFormat="1" ht="62.25" customHeight="1" x14ac:dyDescent="0.2">
      <c r="B145" s="26" t="s">
        <v>200</v>
      </c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2:12" s="10" customFormat="1" ht="2.65" customHeight="1" x14ac:dyDescent="0.2"/>
    <row r="147" spans="2:12" s="10" customFormat="1" ht="33.6" customHeight="1" x14ac:dyDescent="0.2">
      <c r="B147" s="26" t="s">
        <v>195</v>
      </c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2:12" s="10" customFormat="1" ht="2.65" customHeight="1" x14ac:dyDescent="0.2"/>
    <row r="149" spans="2:12" s="10" customFormat="1" ht="116.85" customHeight="1" x14ac:dyDescent="0.2">
      <c r="B149" s="26" t="s">
        <v>194</v>
      </c>
      <c r="C149" s="26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2:12" s="10" customFormat="1" ht="2.65" customHeight="1" x14ac:dyDescent="0.2"/>
    <row r="151" spans="2:12" s="10" customFormat="1" ht="84" customHeight="1" x14ac:dyDescent="0.2">
      <c r="B151" s="26" t="s">
        <v>181</v>
      </c>
      <c r="C151" s="26"/>
      <c r="D151" s="26"/>
      <c r="E151" s="26"/>
      <c r="F151" s="26"/>
      <c r="G151" s="26"/>
      <c r="H151" s="26"/>
      <c r="I151" s="26"/>
      <c r="J151" s="26"/>
      <c r="K151" s="26"/>
      <c r="L151" s="26"/>
    </row>
    <row r="152" spans="2:12" s="10" customFormat="1" ht="51" customHeight="1" x14ac:dyDescent="0.2"/>
    <row r="153" spans="2:12" s="10" customFormat="1" ht="17.649999999999999" customHeight="1" x14ac:dyDescent="0.2">
      <c r="I153" s="29" t="s">
        <v>182</v>
      </c>
      <c r="J153" s="29"/>
    </row>
    <row r="154" spans="2:12" s="10" customFormat="1" ht="44.45" customHeight="1" x14ac:dyDescent="0.2"/>
    <row r="155" spans="2:12" s="10" customFormat="1" ht="101.25" customHeight="1" x14ac:dyDescent="0.2">
      <c r="B155" s="35" t="s">
        <v>183</v>
      </c>
      <c r="C155" s="35"/>
      <c r="D155" s="35"/>
      <c r="E155" s="35"/>
      <c r="F155" s="35"/>
      <c r="G155" s="35"/>
      <c r="H155" s="35"/>
      <c r="I155" s="35"/>
      <c r="J155" s="35"/>
      <c r="K155" s="35"/>
    </row>
    <row r="156" spans="2:12" s="10" customFormat="1" ht="28.7" customHeight="1" x14ac:dyDescent="0.2"/>
  </sheetData>
  <sheetProtection password="CF66" sheet="1" objects="1" scenarios="1" formatCells="0"/>
  <mergeCells count="55">
    <mergeCell ref="I2:L2"/>
    <mergeCell ref="B155:K155"/>
    <mergeCell ref="B4:D4"/>
    <mergeCell ref="B42:K42"/>
    <mergeCell ref="B47:K47"/>
    <mergeCell ref="B52:K52"/>
    <mergeCell ref="B6:D6"/>
    <mergeCell ref="B8:D8"/>
    <mergeCell ref="E14:G14"/>
    <mergeCell ref="G11:L12"/>
    <mergeCell ref="B24:L24"/>
    <mergeCell ref="B29:J29"/>
    <mergeCell ref="B32:K32"/>
    <mergeCell ref="B37:K37"/>
    <mergeCell ref="F117:L117"/>
    <mergeCell ref="F125:L125"/>
    <mergeCell ref="I153:J153"/>
    <mergeCell ref="B83:J83"/>
    <mergeCell ref="F116:L116"/>
    <mergeCell ref="B143:L143"/>
    <mergeCell ref="B145:L145"/>
    <mergeCell ref="B147:L147"/>
    <mergeCell ref="B149:L149"/>
    <mergeCell ref="B151:L151"/>
    <mergeCell ref="B139:E139"/>
    <mergeCell ref="F137:L137"/>
    <mergeCell ref="F138:L138"/>
    <mergeCell ref="F139:L139"/>
    <mergeCell ref="B141:L141"/>
    <mergeCell ref="B133:L133"/>
    <mergeCell ref="B135:E135"/>
    <mergeCell ref="F126:L126"/>
    <mergeCell ref="B136:E136"/>
    <mergeCell ref="B137:E137"/>
    <mergeCell ref="B138:E138"/>
    <mergeCell ref="B126:E126"/>
    <mergeCell ref="B127:E127"/>
    <mergeCell ref="B128:E128"/>
    <mergeCell ref="B129:E129"/>
    <mergeCell ref="B131:L131"/>
    <mergeCell ref="F136:L136"/>
    <mergeCell ref="F127:L127"/>
    <mergeCell ref="F128:L128"/>
    <mergeCell ref="F129:L129"/>
    <mergeCell ref="F135:L135"/>
    <mergeCell ref="B117:E117"/>
    <mergeCell ref="B119:L119"/>
    <mergeCell ref="B121:L121"/>
    <mergeCell ref="B123:L123"/>
    <mergeCell ref="B125:E125"/>
    <mergeCell ref="B26:H26"/>
    <mergeCell ref="I26:J26"/>
    <mergeCell ref="B27:L27"/>
    <mergeCell ref="B10:D11"/>
    <mergeCell ref="B116:E116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99" orientation="landscape" r:id="rId1"/>
  <headerFooter alignWithMargins="0"/>
  <rowBreaks count="4" manualBreakCount="4">
    <brk id="31" max="16383" man="1"/>
    <brk id="56" max="11" man="1"/>
    <brk id="80" max="16383" man="1"/>
    <brk id="1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N.Bartoszyce Jan Mazurek</cp:lastModifiedBy>
  <cp:lastPrinted>2022-12-08T10:22:49Z</cp:lastPrinted>
  <dcterms:created xsi:type="dcterms:W3CDTF">2022-12-01T10:44:26Z</dcterms:created>
  <dcterms:modified xsi:type="dcterms:W3CDTF">2022-12-08T11:43:12Z</dcterms:modified>
</cp:coreProperties>
</file>