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I:\1. ZAMÓWIENIA PUBLICZNE_UL\II Przetarg na UL w 2023_skrócony TSO\DOKUMENTY PRZETARGOWE_2023_TSO\DOKUMENTY zamieszcz. na str_2023_II\Załączniki do SWZ UL_2023_II\Zał. nr 1_Oferty na pakiety\"/>
    </mc:Choice>
  </mc:AlternateContent>
  <xr:revisionPtr revIDLastSave="0" documentId="13_ncr:1_{3F8B6D86-9191-4524-A75C-1E76CDC9B79F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Formularz ofertowy" sheetId="1" r:id="rId1"/>
  </sheets>
  <definedNames>
    <definedName name="_xlnm.Print_Area" localSheetId="0">'Formularz ofertowy'!$A$1:$M$120</definedName>
  </definedNames>
  <calcPr calcId="191029"/>
</workbook>
</file>

<file path=xl/calcChain.xml><?xml version="1.0" encoding="utf-8"?>
<calcChain xmlns="http://schemas.openxmlformats.org/spreadsheetml/2006/main">
  <c r="I78" i="1" l="1"/>
  <c r="L78" i="1" s="1"/>
  <c r="K78" i="1" s="1"/>
  <c r="I76" i="1"/>
  <c r="L76" i="1" s="1"/>
  <c r="K76" i="1" s="1"/>
  <c r="I77" i="1"/>
  <c r="L77" i="1" s="1"/>
  <c r="K77" i="1" s="1"/>
  <c r="I75" i="1"/>
  <c r="L75" i="1" s="1"/>
  <c r="K75" i="1" s="1"/>
  <c r="I74" i="1"/>
  <c r="L74" i="1" s="1"/>
  <c r="K74" i="1" s="1"/>
  <c r="I73" i="1"/>
  <c r="L73" i="1" s="1"/>
  <c r="K73" i="1" s="1"/>
  <c r="I72" i="1"/>
  <c r="L72" i="1" s="1"/>
  <c r="K72" i="1" s="1"/>
  <c r="I71" i="1"/>
  <c r="L71" i="1" s="1"/>
  <c r="K71" i="1" s="1"/>
  <c r="I70" i="1"/>
  <c r="L70" i="1" s="1"/>
  <c r="K70" i="1" s="1"/>
  <c r="I69" i="1"/>
  <c r="L69" i="1" s="1"/>
  <c r="K69" i="1" s="1"/>
  <c r="I68" i="1"/>
  <c r="L68" i="1" s="1"/>
  <c r="K68" i="1" s="1"/>
  <c r="I67" i="1"/>
  <c r="L67" i="1" s="1"/>
  <c r="K67" i="1" s="1"/>
  <c r="I66" i="1"/>
  <c r="L66" i="1" s="1"/>
  <c r="K66" i="1" s="1"/>
  <c r="I65" i="1"/>
  <c r="L65" i="1" s="1"/>
  <c r="K65" i="1" s="1"/>
  <c r="I64" i="1"/>
  <c r="L64" i="1" s="1"/>
  <c r="K64" i="1" s="1"/>
  <c r="I63" i="1"/>
  <c r="L63" i="1" s="1"/>
  <c r="K63" i="1" s="1"/>
  <c r="I62" i="1"/>
  <c r="L62" i="1" s="1"/>
  <c r="K62" i="1" s="1"/>
  <c r="I61" i="1"/>
  <c r="L61" i="1" s="1"/>
  <c r="I60" i="1"/>
  <c r="L60" i="1" s="1"/>
  <c r="K60" i="1" s="1"/>
  <c r="I59" i="1"/>
  <c r="L59" i="1" s="1"/>
  <c r="K59" i="1" s="1"/>
  <c r="I58" i="1"/>
  <c r="L58" i="1" s="1"/>
  <c r="K58" i="1" s="1"/>
  <c r="I55" i="1"/>
  <c r="L55" i="1" s="1"/>
  <c r="K55" i="1" s="1"/>
  <c r="I50" i="1"/>
  <c r="L50" i="1" s="1"/>
  <c r="K50" i="1" s="1"/>
  <c r="I45" i="1"/>
  <c r="L45" i="1" s="1"/>
  <c r="K45" i="1" s="1"/>
  <c r="I40" i="1"/>
  <c r="L40" i="1" s="1"/>
  <c r="K40" i="1" s="1"/>
  <c r="I35" i="1"/>
  <c r="L35" i="1" l="1"/>
  <c r="F81" i="1"/>
  <c r="K61" i="1"/>
  <c r="K35" i="1" l="1"/>
  <c r="F82" i="1"/>
  <c r="I26" i="1" s="1"/>
</calcChain>
</file>

<file path=xl/sharedStrings.xml><?xml version="1.0" encoding="utf-8"?>
<sst xmlns="http://schemas.openxmlformats.org/spreadsheetml/2006/main" count="207" uniqueCount="121">
  <si>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</si>
  <si>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</si>
  <si>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</si>
  <si>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</si>
  <si>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</si>
  <si>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</si>
  <si>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</si>
  <si>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</si>
  <si>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</si>
  <si>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</si>
  <si>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</si>
  <si>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</si>
  <si>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</si>
  <si>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</si>
  <si>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</si>
  <si>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</si>
  <si>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</si>
  <si>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</si>
  <si>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23</t>
  </si>
  <si>
    <t>PPOD N</t>
  </si>
  <si>
    <t>Wyniesienie wyciętych podszytów (teren równy lub falisty)</t>
  </si>
  <si>
    <t xml:space="preserve"> 66</t>
  </si>
  <si>
    <t>KOP-ROW</t>
  </si>
  <si>
    <t>Wykopy ziemne o różnych przekrojach</t>
  </si>
  <si>
    <t xml:space="preserve"> 67</t>
  </si>
  <si>
    <t>WYK-PASCZ</t>
  </si>
  <si>
    <t>Wyorywanie bruzd pługiem leśnym na powierzchni pow. 0,50 ha</t>
  </si>
  <si>
    <t>KMTR</t>
  </si>
  <si>
    <t xml:space="preserve"> 95</t>
  </si>
  <si>
    <t>SADZ WIEL</t>
  </si>
  <si>
    <t>Sadzenie wielolatek z odkrytym systemem korzeniowym</t>
  </si>
  <si>
    <t>TSZT</t>
  </si>
  <si>
    <t>103</t>
  </si>
  <si>
    <t>DOW-SADZ</t>
  </si>
  <si>
    <t>Dowóz sadzonek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</si>
  <si>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</si>
  <si>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</si>
  <si>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</si>
  <si>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</si>
  <si>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</si>
  <si>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</si>
  <si>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117</t>
  </si>
  <si>
    <t>ZAB-REPEL</t>
  </si>
  <si>
    <t>Zabezpieczenie upraw przed zwierzyną przy użyciu repelentów</t>
  </si>
  <si>
    <t>122</t>
  </si>
  <si>
    <t>ZAB-RYS</t>
  </si>
  <si>
    <t>Zabezpieczenie młodników przed spałowaniem przez rysakowanie</t>
  </si>
  <si>
    <t>127</t>
  </si>
  <si>
    <t>PUŁ-WT</t>
  </si>
  <si>
    <t>Wykładanie pułapek na szkodniki wtórne</t>
  </si>
  <si>
    <t>SZT</t>
  </si>
  <si>
    <t>131</t>
  </si>
  <si>
    <t>PUŁ-RYJ</t>
  </si>
  <si>
    <t>Wykładanie pułapek na ryjkowce - dołki chwytne, wałki itp.</t>
  </si>
  <si>
    <t>134</t>
  </si>
  <si>
    <t>SZUK-OWAD</t>
  </si>
  <si>
    <t>Próbne poszukiwania owadów w ściółce</t>
  </si>
  <si>
    <t>149</t>
  </si>
  <si>
    <t>Wynoszenie i układanie pozostałości w stosy niewymiarowe</t>
  </si>
  <si>
    <t>M3P</t>
  </si>
  <si>
    <t>384</t>
  </si>
  <si>
    <t>GODZ RH8</t>
  </si>
  <si>
    <t>Prace godzinowe ręczne (8% VAT)</t>
  </si>
  <si>
    <t>H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</si>
  <si>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</si>
  <si>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</si>
  <si>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</si>
  <si>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</si>
  <si>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</si>
  <si>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</si>
  <si>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</si>
  <si>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</si>
  <si>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</si>
  <si>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</si>
  <si>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</si>
  <si>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</si>
  <si>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</si>
  <si>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</si>
  <si>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</si>
  <si>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</si>
  <si>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</si>
  <si>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</si>
  <si>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Bartoszyce</t>
  </si>
  <si>
    <t xml:space="preserve">11-200 Bartoszyce; Połęcze 54                    </t>
  </si>
  <si>
    <t>Leśnictwo: 06 Górzyste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</si>
  <si>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</si>
  <si>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</si>
  <si>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</si>
  <si>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</si>
  <si>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</si>
  <si>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</si>
  <si>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</si>
  <si>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</si>
  <si>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 94</t>
  </si>
  <si>
    <t>SADZ 1R</t>
  </si>
  <si>
    <t>Sadzenie 1-latek z odkrytym systemem korzeniowym</t>
  </si>
  <si>
    <t>112</t>
  </si>
  <si>
    <t>CW-W</t>
  </si>
  <si>
    <t>Czyszczenia wczesne</t>
  </si>
  <si>
    <t>116</t>
  </si>
  <si>
    <t>CP-W</t>
  </si>
  <si>
    <t>Czyszczenia późne</t>
  </si>
  <si>
    <t xml:space="preserve">1.  Za wykonanie przedmiotu zamówienia w tym Pakiecie oferujemy następujące wynagrodzenie brutto:. 
</t>
  </si>
  <si>
    <t>PLN</t>
  </si>
  <si>
    <t>PORZ MECH</t>
  </si>
  <si>
    <r>
      <t xml:space="preserve">Odpowiadając na ogłoszenie o przetargu nieograniczonym na „Wykonywanie usług z zakresu gospodarki leśnej na terenie Nadleśnictwa Bartoszyce 
w roku 2023 - II przetarg''  składamy niniejszym ofertę na </t>
    </r>
    <r>
      <rPr>
        <b/>
        <sz val="11"/>
        <rFont val="Arial"/>
        <family val="2"/>
        <charset val="238"/>
      </rPr>
      <t>pakiet część VI</t>
    </r>
    <r>
      <rPr>
        <sz val="11"/>
        <rFont val="Arial"/>
        <family val="2"/>
        <charset val="238"/>
      </rPr>
      <t xml:space="preserve"> tego zamówienia:</t>
    </r>
  </si>
  <si>
    <t>Wartość całkowita brutto 
w PLN</t>
  </si>
  <si>
    <t>2. Wynagrodzenie zaoferowane w pkt 1 powyżej wynika z poniższego Kosztorysu Ofertowego i stanowi sumę wartości całkowitych brutto za
     poszczególne pozycje (prace) tworzące ten Pakiet:</t>
  </si>
  <si>
    <t>Uzasadnienie zastrzeżenia ww. informacji jako tajemnicy przedsiębiorstwa zostało załączone do naszej oferty. 
9. Wszelką korespondencję w sprawie niniejszego postępowania należy kierować na:
    e-mail: ___________________________________________________________________</t>
  </si>
  <si>
    <t>12. Oświadczamy, że Wykonawca jest:
      o   mikroprzedsiębiorstwem
      o   małym przedsiębiorstwem
      o   średnim przedsiębiorstwem
      o   dużym przedsiębiorstwem
      o   prowadzi jednoosobową działalność gospodarczą
      o   jest osobą fizyczną nieprowadzącą działalności gospodarczej
      o   inny rodzaj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</si>
  <si>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</si>
  <si>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3. Informujemy, że wybór oferty nie będzie/będzie* prowadzić do powstania u Zamawiającego obowiązku podatkowego zgodnie z przepisami 
    o podatku od towarów i usług. 
Nazwa (rodzaj) towaru lub usługi, których dostawa lub świadczenie będzie prowadzić do powstania u Zamawiającego obowiązku podatkowego
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</si>
  <si>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</si>
  <si>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7. Oświadczamy, że następujące usługi stanowiące przedmiot zamówienia wykonają poszczególni Wykonawcy wspólnie ubiegający się 
   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</si>
  <si>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</si>
  <si>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10. Oświadczamy, iż realizując zamówienie będziemy stosować przepisy rozporządzenia Parlamentu Europejskiego i Rady (UE) 2016/679 
     z dnia 27 kwietnia 2016 r. w sprawie ochrony osób fizycznych w związku z przetwarzaniem danych osobowych i w sprawie swobodnego
     przepływu takich danych oraz uchylenia dyrektywy 95/46/WE (ogólne rozporządzenie o ochronie danych, Dz. Urz. UE L 2016 r. nr. 119 
     s. 1 – „RODO”). </t>
  </si>
  <si>
    <t>11. Oświadczamy, że wypełniliśmy obowiązki informacyjne przewidziane w art. 13 lub art. 14 RODO wobec osób fizycznych, od których dane
      osobowe  bezpośrednio lub pośrednio pozyskaliśmy w celu ubiegania się o udzielenie zamówienia publicznego w niniejszym postępowaniu.</t>
  </si>
  <si>
    <t xml:space="preserve">                                                                        Cena łączna netto w PLN</t>
  </si>
  <si>
    <t xml:space="preserve">                                                                        Cena łączna brutto w PLN</t>
  </si>
  <si>
    <t>Wykonawca wspólnie ubiegający się o udzielenie zamówienia 
(nazwa/firma, adres)</t>
  </si>
  <si>
    <t>4.  Oświadczamy, że zapoznaliśmy się ze specyfikacją warunków zamówienia, w tym także ze wzorem umowy i uzyskaliśmy wszelkie 
      informacje niezbędne do przygotowania niniejszej oferty. W przypadku wyboru naszej oferty zobowiązujemy się do zawarcia umowy zgodnej
      z niniejszą ofertą, na warunkach określonych w specyfikacji warunków zamówienia oraz w miejscu i terminie wyznaczonym przez
     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</si>
</sst>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0" fontId="10" fillId="0" borderId="0" xfId="0" applyFont="1"/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vertical="center"/>
    </xf>
    <xf numFmtId="49" fontId="6" fillId="2" borderId="0" xfId="0" applyNumberFormat="1" applyFont="1" applyFill="1"/>
    <xf numFmtId="0" fontId="2" fillId="2" borderId="0" xfId="0" applyFont="1" applyFill="1" applyAlignment="1" applyProtection="1">
      <alignment vertical="top" wrapText="1"/>
      <protection locked="0"/>
    </xf>
    <xf numFmtId="0" fontId="2" fillId="2" borderId="0" xfId="0" applyFont="1" applyFill="1" applyAlignment="1" applyProtection="1">
      <alignment vertical="center" wrapText="1"/>
      <protection locked="0"/>
    </xf>
    <xf numFmtId="49" fontId="7" fillId="3" borderId="4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 wrapText="1"/>
    </xf>
    <xf numFmtId="39" fontId="1" fillId="2" borderId="4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 applyProtection="1">
      <alignment horizontal="right" vertical="center"/>
      <protection locked="0"/>
    </xf>
    <xf numFmtId="4" fontId="1" fillId="2" borderId="4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 applyProtection="1">
      <alignment horizontal="left"/>
      <protection locked="0"/>
    </xf>
    <xf numFmtId="49" fontId="2" fillId="2" borderId="0" xfId="0" applyNumberFormat="1" applyFont="1" applyFill="1" applyAlignment="1">
      <alignment horizontal="center" vertical="top"/>
    </xf>
    <xf numFmtId="0" fontId="7" fillId="3" borderId="4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vertical="top"/>
    </xf>
    <xf numFmtId="49" fontId="8" fillId="3" borderId="1" xfId="0" applyNumberFormat="1" applyFont="1" applyFill="1" applyBorder="1" applyAlignment="1" applyProtection="1">
      <alignment horizontal="center" vertical="center"/>
      <protection locked="0"/>
    </xf>
    <xf numFmtId="49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4" fontId="11" fillId="2" borderId="0" xfId="0" applyNumberFormat="1" applyFont="1" applyFill="1" applyAlignment="1">
      <alignment horizontal="center" vertical="top" wrapText="1"/>
    </xf>
    <xf numFmtId="0" fontId="2" fillId="2" borderId="0" xfId="0" applyFont="1" applyFill="1" applyAlignment="1">
      <alignment horizontal="left" wrapText="1"/>
    </xf>
    <xf numFmtId="49" fontId="5" fillId="2" borderId="0" xfId="0" applyNumberFormat="1" applyFont="1" applyFill="1" applyAlignment="1">
      <alignment horizontal="center" vertical="center"/>
    </xf>
    <xf numFmtId="49" fontId="9" fillId="2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49" fontId="2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/>
    </xf>
    <xf numFmtId="49" fontId="8" fillId="3" borderId="5" xfId="0" applyNumberFormat="1" applyFont="1" applyFill="1" applyBorder="1" applyAlignment="1">
      <alignment horizontal="right" vertical="center" wrapText="1"/>
    </xf>
    <xf numFmtId="49" fontId="8" fillId="3" borderId="6" xfId="0" applyNumberFormat="1" applyFont="1" applyFill="1" applyBorder="1" applyAlignment="1">
      <alignment horizontal="right" vertical="center" wrapText="1"/>
    </xf>
    <xf numFmtId="49" fontId="8" fillId="3" borderId="7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 applyProtection="1">
      <alignment horizontal="left" vertical="top" wrapText="1"/>
      <protection locked="0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121"/>
  <sheetViews>
    <sheetView tabSelected="1" zoomScaleNormal="100" workbookViewId="0">
      <selection activeCell="P49" sqref="P49"/>
    </sheetView>
  </sheetViews>
  <sheetFormatPr defaultColWidth="8.7109375" defaultRowHeight="12.75" x14ac:dyDescent="0.2"/>
  <cols>
    <col min="1" max="1" width="3.7109375" style="2" customWidth="1"/>
    <col min="2" max="2" width="5.7109375" style="2" customWidth="1"/>
    <col min="3" max="3" width="7.28515625" style="2" customWidth="1"/>
    <col min="4" max="4" width="11.140625" style="2" customWidth="1"/>
    <col min="5" max="5" width="43.85546875" style="2" customWidth="1"/>
    <col min="6" max="6" width="6.85546875" style="2" customWidth="1"/>
    <col min="7" max="7" width="10" style="2" customWidth="1"/>
    <col min="8" max="8" width="11.140625" style="2" customWidth="1"/>
    <col min="9" max="9" width="12.7109375" style="2" customWidth="1"/>
    <col min="10" max="10" width="6.85546875" style="2" customWidth="1"/>
    <col min="11" max="11" width="9.5703125" style="2" customWidth="1"/>
    <col min="12" max="12" width="9" style="2" customWidth="1"/>
    <col min="13" max="13" width="3.5703125" style="2" customWidth="1"/>
    <col min="14" max="14" width="4.7109375" style="2" customWidth="1"/>
    <col min="15" max="16384" width="8.7109375" style="2"/>
  </cols>
  <sheetData>
    <row r="1" spans="2:13" s="1" customFormat="1" ht="5.25" customHeight="1" x14ac:dyDescent="0.2"/>
    <row r="2" spans="2:13" s="1" customFormat="1" ht="17.100000000000001" customHeight="1" x14ac:dyDescent="0.2">
      <c r="I2" s="19" t="s">
        <v>76</v>
      </c>
      <c r="J2" s="19"/>
      <c r="K2" s="19"/>
      <c r="L2" s="19"/>
      <c r="M2" s="19"/>
    </row>
    <row r="3" spans="2:13" s="1" customFormat="1" ht="28.5" customHeight="1" x14ac:dyDescent="0.2">
      <c r="B3" s="3"/>
      <c r="C3" s="3"/>
      <c r="D3" s="3"/>
    </row>
    <row r="4" spans="2:13" s="1" customFormat="1" ht="2.25" customHeight="1" x14ac:dyDescent="0.2">
      <c r="B4" s="27"/>
      <c r="C4" s="27"/>
      <c r="D4" s="27"/>
    </row>
    <row r="5" spans="2:13" s="1" customFormat="1" ht="28.5" customHeight="1" x14ac:dyDescent="0.2">
      <c r="B5" s="3"/>
      <c r="C5" s="3"/>
      <c r="D5" s="3"/>
    </row>
    <row r="6" spans="2:13" s="1" customFormat="1" ht="2.65" customHeight="1" x14ac:dyDescent="0.2">
      <c r="B6" s="27"/>
      <c r="C6" s="27"/>
      <c r="D6" s="27"/>
    </row>
    <row r="7" spans="2:13" s="1" customFormat="1" ht="28.5" customHeight="1" x14ac:dyDescent="0.2">
      <c r="B7" s="3"/>
      <c r="C7" s="3"/>
      <c r="D7" s="3"/>
    </row>
    <row r="8" spans="2:13" s="1" customFormat="1" ht="5.25" customHeight="1" x14ac:dyDescent="0.2">
      <c r="B8" s="27"/>
      <c r="C8" s="27"/>
      <c r="D8" s="27"/>
    </row>
    <row r="9" spans="2:13" s="1" customFormat="1" ht="4.3499999999999996" customHeight="1" x14ac:dyDescent="0.2"/>
    <row r="10" spans="2:13" s="1" customFormat="1" ht="6.95" customHeight="1" x14ac:dyDescent="0.2">
      <c r="B10" s="30" t="s">
        <v>77</v>
      </c>
      <c r="C10" s="30"/>
      <c r="D10" s="30"/>
    </row>
    <row r="11" spans="2:13" s="1" customFormat="1" ht="12.2" customHeight="1" x14ac:dyDescent="0.2">
      <c r="B11" s="30"/>
      <c r="C11" s="30"/>
      <c r="D11" s="30"/>
      <c r="G11" s="29" t="s">
        <v>78</v>
      </c>
      <c r="H11" s="29"/>
      <c r="I11" s="29"/>
      <c r="J11" s="29"/>
      <c r="K11" s="29"/>
      <c r="L11" s="29"/>
      <c r="M11" s="29"/>
    </row>
    <row r="12" spans="2:13" s="1" customFormat="1" ht="7.9" customHeight="1" x14ac:dyDescent="0.2">
      <c r="G12" s="29"/>
      <c r="H12" s="29"/>
      <c r="I12" s="29"/>
      <c r="J12" s="29"/>
      <c r="K12" s="29"/>
      <c r="L12" s="29"/>
      <c r="M12" s="29"/>
    </row>
    <row r="13" spans="2:13" s="1" customFormat="1" ht="20.25" customHeight="1" x14ac:dyDescent="0.2"/>
    <row r="14" spans="2:13" s="1" customFormat="1" ht="24" customHeight="1" x14ac:dyDescent="0.2">
      <c r="E14" s="33" t="s">
        <v>79</v>
      </c>
      <c r="F14" s="33"/>
      <c r="G14" s="33"/>
    </row>
    <row r="15" spans="2:13" s="1" customFormat="1" ht="43.15" customHeight="1" x14ac:dyDescent="0.2"/>
    <row r="16" spans="2:13" s="1" customFormat="1" ht="20.85" customHeight="1" x14ac:dyDescent="0.2">
      <c r="B16" s="4" t="s">
        <v>80</v>
      </c>
      <c r="C16" s="4"/>
    </row>
    <row r="17" spans="2:12" s="1" customFormat="1" ht="2.65" customHeight="1" x14ac:dyDescent="0.2"/>
    <row r="18" spans="2:12" s="1" customFormat="1" ht="20.85" customHeight="1" x14ac:dyDescent="0.2">
      <c r="B18" s="4" t="s">
        <v>81</v>
      </c>
      <c r="C18" s="4"/>
    </row>
    <row r="19" spans="2:12" s="1" customFormat="1" ht="2.65" customHeight="1" x14ac:dyDescent="0.2"/>
    <row r="20" spans="2:12" s="1" customFormat="1" ht="20.85" customHeight="1" x14ac:dyDescent="0.25">
      <c r="B20" s="5" t="s">
        <v>82</v>
      </c>
      <c r="C20" s="5"/>
    </row>
    <row r="21" spans="2:12" s="1" customFormat="1" ht="2.65" customHeight="1" x14ac:dyDescent="0.2"/>
    <row r="22" spans="2:12" s="1" customFormat="1" ht="20.85" customHeight="1" x14ac:dyDescent="0.2">
      <c r="B22" s="4" t="s">
        <v>83</v>
      </c>
      <c r="C22" s="4"/>
    </row>
    <row r="23" spans="2:12" s="1" customFormat="1" ht="34.700000000000003" customHeight="1" x14ac:dyDescent="0.2"/>
    <row r="24" spans="2:12" s="1" customFormat="1" ht="50.1" customHeight="1" x14ac:dyDescent="0.2">
      <c r="B24" s="36" t="s">
        <v>105</v>
      </c>
      <c r="C24" s="36"/>
      <c r="D24" s="36"/>
      <c r="E24" s="36"/>
      <c r="F24" s="36"/>
      <c r="G24" s="36"/>
      <c r="H24" s="36"/>
      <c r="I24" s="36"/>
      <c r="J24" s="36"/>
      <c r="K24" s="36"/>
      <c r="L24" s="36"/>
    </row>
    <row r="25" spans="2:12" s="1" customFormat="1" ht="2.65" customHeight="1" x14ac:dyDescent="0.2"/>
    <row r="26" spans="2:12" s="1" customFormat="1" ht="30.6" customHeight="1" x14ac:dyDescent="0.2">
      <c r="B26" s="41" t="s">
        <v>102</v>
      </c>
      <c r="C26" s="41"/>
      <c r="D26" s="41"/>
      <c r="E26" s="41"/>
      <c r="F26" s="41"/>
      <c r="G26" s="41"/>
      <c r="H26" s="41"/>
      <c r="I26" s="31">
        <f>F82</f>
        <v>0</v>
      </c>
      <c r="J26" s="31"/>
      <c r="K26" s="6" t="s">
        <v>103</v>
      </c>
      <c r="L26" s="7"/>
    </row>
    <row r="27" spans="2:12" s="1" customFormat="1" ht="28.7" customHeight="1" x14ac:dyDescent="0.2">
      <c r="B27" s="32" t="s">
        <v>107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</row>
    <row r="28" spans="2:12" s="1" customFormat="1" ht="1.5" customHeight="1" x14ac:dyDescent="0.2"/>
    <row r="29" spans="2:12" s="1" customFormat="1" ht="40.9" customHeight="1" x14ac:dyDescent="0.25">
      <c r="B29" s="37" t="s">
        <v>84</v>
      </c>
      <c r="C29" s="37"/>
      <c r="D29" s="37"/>
      <c r="E29" s="37"/>
      <c r="F29" s="37"/>
      <c r="G29" s="37"/>
      <c r="H29" s="37"/>
      <c r="I29" s="37"/>
      <c r="J29" s="37"/>
    </row>
    <row r="30" spans="2:12" s="1" customFormat="1" ht="1.9" customHeight="1" x14ac:dyDescent="0.2"/>
    <row r="31" spans="2:12" s="1" customFormat="1" ht="1.5" customHeight="1" x14ac:dyDescent="0.2"/>
    <row r="32" spans="2:12" s="1" customFormat="1" ht="18.2" customHeight="1" x14ac:dyDescent="0.2">
      <c r="B32" s="28" t="s">
        <v>85</v>
      </c>
      <c r="C32" s="28"/>
      <c r="D32" s="28"/>
      <c r="E32" s="28"/>
      <c r="F32" s="28"/>
      <c r="G32" s="28"/>
      <c r="H32" s="28"/>
      <c r="I32" s="28"/>
      <c r="J32" s="28"/>
      <c r="K32" s="28"/>
    </row>
    <row r="33" spans="2:13" s="1" customFormat="1" ht="5.25" customHeight="1" x14ac:dyDescent="0.2"/>
    <row r="34" spans="2:13" s="1" customFormat="1" ht="61.5" customHeight="1" x14ac:dyDescent="0.2">
      <c r="B34" s="8" t="s">
        <v>0</v>
      </c>
      <c r="C34" s="9" t="s">
        <v>1</v>
      </c>
      <c r="D34" s="10" t="s">
        <v>2</v>
      </c>
      <c r="E34" s="10" t="s">
        <v>3</v>
      </c>
      <c r="F34" s="10" t="s">
        <v>4</v>
      </c>
      <c r="G34" s="10" t="s">
        <v>5</v>
      </c>
      <c r="H34" s="10" t="s">
        <v>6</v>
      </c>
      <c r="I34" s="9" t="s">
        <v>7</v>
      </c>
      <c r="J34" s="10" t="s">
        <v>8</v>
      </c>
      <c r="K34" s="10" t="s">
        <v>9</v>
      </c>
      <c r="L34" s="20" t="s">
        <v>106</v>
      </c>
      <c r="M34" s="20"/>
    </row>
    <row r="35" spans="2:13" s="1" customFormat="1" ht="19.7" customHeight="1" x14ac:dyDescent="0.2">
      <c r="B35" s="11">
        <v>1</v>
      </c>
      <c r="C35" s="12" t="s">
        <v>10</v>
      </c>
      <c r="D35" s="12" t="s">
        <v>11</v>
      </c>
      <c r="E35" s="13" t="s">
        <v>12</v>
      </c>
      <c r="F35" s="12" t="s">
        <v>13</v>
      </c>
      <c r="G35" s="14">
        <v>802</v>
      </c>
      <c r="H35" s="15"/>
      <c r="I35" s="16">
        <f>ROUND(G35*H35,2)</f>
        <v>0</v>
      </c>
      <c r="J35" s="11">
        <v>8</v>
      </c>
      <c r="K35" s="16">
        <f>L35-I35</f>
        <v>0</v>
      </c>
      <c r="L35" s="17">
        <f>ROUND(I35*1.08,2)</f>
        <v>0</v>
      </c>
      <c r="M35" s="17"/>
    </row>
    <row r="36" spans="2:13" s="1" customFormat="1" ht="1.5" customHeight="1" x14ac:dyDescent="0.2"/>
    <row r="37" spans="2:13" s="1" customFormat="1" ht="18.2" customHeight="1" x14ac:dyDescent="0.2">
      <c r="B37" s="28" t="s">
        <v>86</v>
      </c>
      <c r="C37" s="28"/>
      <c r="D37" s="28"/>
      <c r="E37" s="28"/>
      <c r="F37" s="28"/>
      <c r="G37" s="28"/>
      <c r="H37" s="28"/>
      <c r="I37" s="28"/>
      <c r="J37" s="28"/>
      <c r="K37" s="28"/>
    </row>
    <row r="38" spans="2:13" s="1" customFormat="1" ht="5.25" customHeight="1" x14ac:dyDescent="0.2"/>
    <row r="39" spans="2:13" s="1" customFormat="1" ht="64.5" customHeight="1" x14ac:dyDescent="0.2">
      <c r="B39" s="8" t="s">
        <v>0</v>
      </c>
      <c r="C39" s="9" t="s">
        <v>1</v>
      </c>
      <c r="D39" s="10" t="s">
        <v>2</v>
      </c>
      <c r="E39" s="10" t="s">
        <v>3</v>
      </c>
      <c r="F39" s="10" t="s">
        <v>4</v>
      </c>
      <c r="G39" s="10" t="s">
        <v>5</v>
      </c>
      <c r="H39" s="10" t="s">
        <v>6</v>
      </c>
      <c r="I39" s="9" t="s">
        <v>7</v>
      </c>
      <c r="J39" s="10" t="s">
        <v>8</v>
      </c>
      <c r="K39" s="10" t="s">
        <v>9</v>
      </c>
      <c r="L39" s="20" t="s">
        <v>106</v>
      </c>
      <c r="M39" s="20"/>
    </row>
    <row r="40" spans="2:13" s="1" customFormat="1" ht="19.7" customHeight="1" x14ac:dyDescent="0.2">
      <c r="B40" s="11">
        <v>2</v>
      </c>
      <c r="C40" s="12" t="s">
        <v>10</v>
      </c>
      <c r="D40" s="12" t="s">
        <v>11</v>
      </c>
      <c r="E40" s="13" t="s">
        <v>12</v>
      </c>
      <c r="F40" s="12" t="s">
        <v>13</v>
      </c>
      <c r="G40" s="14">
        <v>1720</v>
      </c>
      <c r="H40" s="15"/>
      <c r="I40" s="16">
        <f>ROUND(G40*H40,2)</f>
        <v>0</v>
      </c>
      <c r="J40" s="11">
        <v>8</v>
      </c>
      <c r="K40" s="16">
        <f>L40-I40</f>
        <v>0</v>
      </c>
      <c r="L40" s="17">
        <f>ROUND(I40*1.08,2)</f>
        <v>0</v>
      </c>
      <c r="M40" s="17"/>
    </row>
    <row r="41" spans="2:13" s="1" customFormat="1" ht="1.5" customHeight="1" x14ac:dyDescent="0.2"/>
    <row r="42" spans="2:13" s="1" customFormat="1" ht="18.2" customHeight="1" x14ac:dyDescent="0.2">
      <c r="B42" s="28" t="s">
        <v>87</v>
      </c>
      <c r="C42" s="28"/>
      <c r="D42" s="28"/>
      <c r="E42" s="28"/>
      <c r="F42" s="28"/>
      <c r="G42" s="28"/>
      <c r="H42" s="28"/>
      <c r="I42" s="28"/>
      <c r="J42" s="28"/>
      <c r="K42" s="28"/>
    </row>
    <row r="43" spans="2:13" s="1" customFormat="1" ht="5.25" customHeight="1" x14ac:dyDescent="0.2"/>
    <row r="44" spans="2:13" s="1" customFormat="1" ht="61.5" customHeight="1" x14ac:dyDescent="0.2">
      <c r="B44" s="8" t="s">
        <v>0</v>
      </c>
      <c r="C44" s="9" t="s">
        <v>1</v>
      </c>
      <c r="D44" s="10" t="s">
        <v>2</v>
      </c>
      <c r="E44" s="10" t="s">
        <v>3</v>
      </c>
      <c r="F44" s="10" t="s">
        <v>4</v>
      </c>
      <c r="G44" s="10" t="s">
        <v>5</v>
      </c>
      <c r="H44" s="10" t="s">
        <v>6</v>
      </c>
      <c r="I44" s="9" t="s">
        <v>7</v>
      </c>
      <c r="J44" s="10" t="s">
        <v>8</v>
      </c>
      <c r="K44" s="10" t="s">
        <v>9</v>
      </c>
      <c r="L44" s="20" t="s">
        <v>106</v>
      </c>
      <c r="M44" s="20"/>
    </row>
    <row r="45" spans="2:13" s="1" customFormat="1" ht="19.7" customHeight="1" x14ac:dyDescent="0.2">
      <c r="B45" s="11">
        <v>3</v>
      </c>
      <c r="C45" s="12" t="s">
        <v>10</v>
      </c>
      <c r="D45" s="12" t="s">
        <v>11</v>
      </c>
      <c r="E45" s="13" t="s">
        <v>12</v>
      </c>
      <c r="F45" s="12" t="s">
        <v>13</v>
      </c>
      <c r="G45" s="14">
        <v>2031</v>
      </c>
      <c r="H45" s="15"/>
      <c r="I45" s="16">
        <f>ROUND(G45*H45,2)</f>
        <v>0</v>
      </c>
      <c r="J45" s="11">
        <v>8</v>
      </c>
      <c r="K45" s="16">
        <f>L45-I45</f>
        <v>0</v>
      </c>
      <c r="L45" s="17">
        <f>ROUND(I45*1.08,2)</f>
        <v>0</v>
      </c>
      <c r="M45" s="17"/>
    </row>
    <row r="46" spans="2:13" s="1" customFormat="1" ht="1.5" customHeight="1" x14ac:dyDescent="0.2"/>
    <row r="47" spans="2:13" s="1" customFormat="1" ht="18.2" customHeight="1" x14ac:dyDescent="0.2">
      <c r="B47" s="28" t="s">
        <v>88</v>
      </c>
      <c r="C47" s="28"/>
      <c r="D47" s="28"/>
      <c r="E47" s="28"/>
      <c r="F47" s="28"/>
      <c r="G47" s="28"/>
      <c r="H47" s="28"/>
      <c r="I47" s="28"/>
      <c r="J47" s="28"/>
      <c r="K47" s="28"/>
    </row>
    <row r="48" spans="2:13" s="1" customFormat="1" ht="5.25" customHeight="1" x14ac:dyDescent="0.2"/>
    <row r="49" spans="2:13" s="1" customFormat="1" ht="58.5" customHeight="1" x14ac:dyDescent="0.2">
      <c r="B49" s="8" t="s">
        <v>0</v>
      </c>
      <c r="C49" s="9" t="s">
        <v>1</v>
      </c>
      <c r="D49" s="10" t="s">
        <v>2</v>
      </c>
      <c r="E49" s="10" t="s">
        <v>3</v>
      </c>
      <c r="F49" s="10" t="s">
        <v>4</v>
      </c>
      <c r="G49" s="10" t="s">
        <v>5</v>
      </c>
      <c r="H49" s="10" t="s">
        <v>6</v>
      </c>
      <c r="I49" s="9" t="s">
        <v>7</v>
      </c>
      <c r="J49" s="10" t="s">
        <v>8</v>
      </c>
      <c r="K49" s="10" t="s">
        <v>9</v>
      </c>
      <c r="L49" s="20" t="s">
        <v>106</v>
      </c>
      <c r="M49" s="20"/>
    </row>
    <row r="50" spans="2:13" s="1" customFormat="1" ht="19.7" customHeight="1" x14ac:dyDescent="0.2">
      <c r="B50" s="11">
        <v>4</v>
      </c>
      <c r="C50" s="12" t="s">
        <v>10</v>
      </c>
      <c r="D50" s="12" t="s">
        <v>11</v>
      </c>
      <c r="E50" s="13" t="s">
        <v>12</v>
      </c>
      <c r="F50" s="12" t="s">
        <v>13</v>
      </c>
      <c r="G50" s="14">
        <v>767</v>
      </c>
      <c r="H50" s="15"/>
      <c r="I50" s="16">
        <f>ROUND(G50*H50,2)</f>
        <v>0</v>
      </c>
      <c r="J50" s="11">
        <v>8</v>
      </c>
      <c r="K50" s="16">
        <f>L50-I50</f>
        <v>0</v>
      </c>
      <c r="L50" s="17">
        <f>ROUND(I50*1.08,2)</f>
        <v>0</v>
      </c>
      <c r="M50" s="17"/>
    </row>
    <row r="51" spans="2:13" s="1" customFormat="1" ht="1.5" customHeight="1" x14ac:dyDescent="0.2"/>
    <row r="52" spans="2:13" s="1" customFormat="1" ht="18.2" customHeight="1" x14ac:dyDescent="0.2">
      <c r="B52" s="28" t="s">
        <v>89</v>
      </c>
      <c r="C52" s="28"/>
      <c r="D52" s="28"/>
      <c r="E52" s="28"/>
      <c r="F52" s="28"/>
      <c r="G52" s="28"/>
      <c r="H52" s="28"/>
      <c r="I52" s="28"/>
      <c r="J52" s="28"/>
      <c r="K52" s="28"/>
    </row>
    <row r="53" spans="2:13" s="1" customFormat="1" ht="5.25" customHeight="1" x14ac:dyDescent="0.2"/>
    <row r="54" spans="2:13" s="1" customFormat="1" ht="69" customHeight="1" x14ac:dyDescent="0.2">
      <c r="B54" s="8" t="s">
        <v>0</v>
      </c>
      <c r="C54" s="9" t="s">
        <v>1</v>
      </c>
      <c r="D54" s="10" t="s">
        <v>2</v>
      </c>
      <c r="E54" s="10" t="s">
        <v>3</v>
      </c>
      <c r="F54" s="10" t="s">
        <v>4</v>
      </c>
      <c r="G54" s="10" t="s">
        <v>5</v>
      </c>
      <c r="H54" s="10" t="s">
        <v>6</v>
      </c>
      <c r="I54" s="9" t="s">
        <v>7</v>
      </c>
      <c r="J54" s="10" t="s">
        <v>8</v>
      </c>
      <c r="K54" s="10" t="s">
        <v>9</v>
      </c>
      <c r="L54" s="20" t="s">
        <v>106</v>
      </c>
      <c r="M54" s="20"/>
    </row>
    <row r="55" spans="2:13" s="1" customFormat="1" ht="19.7" customHeight="1" x14ac:dyDescent="0.2">
      <c r="B55" s="11">
        <v>5</v>
      </c>
      <c r="C55" s="12" t="s">
        <v>10</v>
      </c>
      <c r="D55" s="12" t="s">
        <v>11</v>
      </c>
      <c r="E55" s="13" t="s">
        <v>12</v>
      </c>
      <c r="F55" s="12" t="s">
        <v>13</v>
      </c>
      <c r="G55" s="14">
        <v>620</v>
      </c>
      <c r="H55" s="15"/>
      <c r="I55" s="16">
        <f>ROUND(G55*H55,2)</f>
        <v>0</v>
      </c>
      <c r="J55" s="11">
        <v>8</v>
      </c>
      <c r="K55" s="16">
        <f>L55-I55</f>
        <v>0</v>
      </c>
      <c r="L55" s="17">
        <f>ROUND(I55*1.08,2)</f>
        <v>0</v>
      </c>
      <c r="M55" s="17"/>
    </row>
    <row r="56" spans="2:13" s="1" customFormat="1" ht="7.5" customHeight="1" x14ac:dyDescent="0.2"/>
    <row r="57" spans="2:13" s="1" customFormat="1" ht="52.9" customHeight="1" x14ac:dyDescent="0.2">
      <c r="B57" s="8" t="s">
        <v>0</v>
      </c>
      <c r="C57" s="9" t="s">
        <v>1</v>
      </c>
      <c r="D57" s="10" t="s">
        <v>2</v>
      </c>
      <c r="E57" s="10" t="s">
        <v>3</v>
      </c>
      <c r="F57" s="10" t="s">
        <v>4</v>
      </c>
      <c r="G57" s="10" t="s">
        <v>5</v>
      </c>
      <c r="H57" s="10" t="s">
        <v>6</v>
      </c>
      <c r="I57" s="9" t="s">
        <v>7</v>
      </c>
      <c r="J57" s="10" t="s">
        <v>8</v>
      </c>
      <c r="K57" s="10" t="s">
        <v>9</v>
      </c>
      <c r="L57" s="20" t="s">
        <v>106</v>
      </c>
      <c r="M57" s="20"/>
    </row>
    <row r="58" spans="2:13" s="1" customFormat="1" ht="19.7" customHeight="1" x14ac:dyDescent="0.2">
      <c r="B58" s="11">
        <v>6</v>
      </c>
      <c r="C58" s="12" t="s">
        <v>14</v>
      </c>
      <c r="D58" s="12" t="s">
        <v>15</v>
      </c>
      <c r="E58" s="13" t="s">
        <v>16</v>
      </c>
      <c r="F58" s="12" t="s">
        <v>17</v>
      </c>
      <c r="G58" s="14">
        <v>10.19</v>
      </c>
      <c r="H58" s="15"/>
      <c r="I58" s="16">
        <f t="shared" ref="I58:I78" si="0">ROUND(G58*H58,2)</f>
        <v>0</v>
      </c>
      <c r="J58" s="11">
        <v>8</v>
      </c>
      <c r="K58" s="16">
        <f t="shared" ref="K58:K78" si="1">L58-I58</f>
        <v>0</v>
      </c>
      <c r="L58" s="17">
        <f t="shared" ref="L58:L75" si="2">ROUND(I58*1.08,2)</f>
        <v>0</v>
      </c>
      <c r="M58" s="17"/>
    </row>
    <row r="59" spans="2:13" s="1" customFormat="1" ht="19.7" customHeight="1" x14ac:dyDescent="0.2">
      <c r="B59" s="11">
        <v>7</v>
      </c>
      <c r="C59" s="12" t="s">
        <v>18</v>
      </c>
      <c r="D59" s="12" t="s">
        <v>19</v>
      </c>
      <c r="E59" s="13" t="s">
        <v>20</v>
      </c>
      <c r="F59" s="12" t="s">
        <v>17</v>
      </c>
      <c r="G59" s="14">
        <v>10.19</v>
      </c>
      <c r="H59" s="15"/>
      <c r="I59" s="16">
        <f t="shared" si="0"/>
        <v>0</v>
      </c>
      <c r="J59" s="11">
        <v>8</v>
      </c>
      <c r="K59" s="16">
        <f t="shared" si="1"/>
        <v>0</v>
      </c>
      <c r="L59" s="17">
        <f t="shared" si="2"/>
        <v>0</v>
      </c>
      <c r="M59" s="17"/>
    </row>
    <row r="60" spans="2:13" s="1" customFormat="1" ht="19.7" customHeight="1" x14ac:dyDescent="0.2">
      <c r="B60" s="11">
        <v>8</v>
      </c>
      <c r="C60" s="12" t="s">
        <v>21</v>
      </c>
      <c r="D60" s="12" t="s">
        <v>22</v>
      </c>
      <c r="E60" s="13" t="s">
        <v>23</v>
      </c>
      <c r="F60" s="12" t="s">
        <v>13</v>
      </c>
      <c r="G60" s="14">
        <v>6</v>
      </c>
      <c r="H60" s="15"/>
      <c r="I60" s="16">
        <f t="shared" si="0"/>
        <v>0</v>
      </c>
      <c r="J60" s="11">
        <v>8</v>
      </c>
      <c r="K60" s="16">
        <f t="shared" si="1"/>
        <v>0</v>
      </c>
      <c r="L60" s="17">
        <f t="shared" si="2"/>
        <v>0</v>
      </c>
      <c r="M60" s="17"/>
    </row>
    <row r="61" spans="2:13" s="1" customFormat="1" ht="19.7" customHeight="1" x14ac:dyDescent="0.2">
      <c r="B61" s="11">
        <v>9</v>
      </c>
      <c r="C61" s="12" t="s">
        <v>24</v>
      </c>
      <c r="D61" s="12" t="s">
        <v>25</v>
      </c>
      <c r="E61" s="13" t="s">
        <v>26</v>
      </c>
      <c r="F61" s="12" t="s">
        <v>27</v>
      </c>
      <c r="G61" s="14">
        <v>45.79</v>
      </c>
      <c r="H61" s="15"/>
      <c r="I61" s="16">
        <f t="shared" si="0"/>
        <v>0</v>
      </c>
      <c r="J61" s="11">
        <v>8</v>
      </c>
      <c r="K61" s="16">
        <f t="shared" si="1"/>
        <v>0</v>
      </c>
      <c r="L61" s="17">
        <f t="shared" si="2"/>
        <v>0</v>
      </c>
      <c r="M61" s="17"/>
    </row>
    <row r="62" spans="2:13" s="1" customFormat="1" ht="19.7" customHeight="1" x14ac:dyDescent="0.2">
      <c r="B62" s="11">
        <v>10</v>
      </c>
      <c r="C62" s="12" t="s">
        <v>93</v>
      </c>
      <c r="D62" s="12" t="s">
        <v>94</v>
      </c>
      <c r="E62" s="13" t="s">
        <v>95</v>
      </c>
      <c r="F62" s="12" t="s">
        <v>31</v>
      </c>
      <c r="G62" s="14">
        <v>1</v>
      </c>
      <c r="H62" s="15"/>
      <c r="I62" s="16">
        <f t="shared" si="0"/>
        <v>0</v>
      </c>
      <c r="J62" s="11">
        <v>8</v>
      </c>
      <c r="K62" s="16">
        <f t="shared" si="1"/>
        <v>0</v>
      </c>
      <c r="L62" s="17">
        <f t="shared" si="2"/>
        <v>0</v>
      </c>
      <c r="M62" s="17"/>
    </row>
    <row r="63" spans="2:13" s="1" customFormat="1" ht="19.7" customHeight="1" x14ac:dyDescent="0.2">
      <c r="B63" s="11">
        <v>11</v>
      </c>
      <c r="C63" s="12" t="s">
        <v>28</v>
      </c>
      <c r="D63" s="12" t="s">
        <v>29</v>
      </c>
      <c r="E63" s="13" t="s">
        <v>30</v>
      </c>
      <c r="F63" s="12" t="s">
        <v>31</v>
      </c>
      <c r="G63" s="14">
        <v>33.979999999999997</v>
      </c>
      <c r="H63" s="15"/>
      <c r="I63" s="16">
        <f t="shared" si="0"/>
        <v>0</v>
      </c>
      <c r="J63" s="11">
        <v>8</v>
      </c>
      <c r="K63" s="16">
        <f t="shared" si="1"/>
        <v>0</v>
      </c>
      <c r="L63" s="17">
        <f t="shared" si="2"/>
        <v>0</v>
      </c>
      <c r="M63" s="17"/>
    </row>
    <row r="64" spans="2:13" s="1" customFormat="1" ht="19.7" customHeight="1" x14ac:dyDescent="0.2">
      <c r="B64" s="11">
        <v>12</v>
      </c>
      <c r="C64" s="12" t="s">
        <v>32</v>
      </c>
      <c r="D64" s="12" t="s">
        <v>33</v>
      </c>
      <c r="E64" s="13" t="s">
        <v>34</v>
      </c>
      <c r="F64" s="12" t="s">
        <v>31</v>
      </c>
      <c r="G64" s="14">
        <v>34.979999999999997</v>
      </c>
      <c r="H64" s="15"/>
      <c r="I64" s="16">
        <f t="shared" si="0"/>
        <v>0</v>
      </c>
      <c r="J64" s="11">
        <v>8</v>
      </c>
      <c r="K64" s="16">
        <f t="shared" si="1"/>
        <v>0</v>
      </c>
      <c r="L64" s="17">
        <f t="shared" si="2"/>
        <v>0</v>
      </c>
      <c r="M64" s="17"/>
    </row>
    <row r="65" spans="2:13" s="1" customFormat="1" ht="28.7" customHeight="1" x14ac:dyDescent="0.2">
      <c r="B65" s="11">
        <v>13</v>
      </c>
      <c r="C65" s="12" t="s">
        <v>35</v>
      </c>
      <c r="D65" s="12" t="s">
        <v>36</v>
      </c>
      <c r="E65" s="13" t="s">
        <v>37</v>
      </c>
      <c r="F65" s="12" t="s">
        <v>17</v>
      </c>
      <c r="G65" s="14">
        <v>15.56</v>
      </c>
      <c r="H65" s="15"/>
      <c r="I65" s="16">
        <f t="shared" si="0"/>
        <v>0</v>
      </c>
      <c r="J65" s="11">
        <v>8</v>
      </c>
      <c r="K65" s="16">
        <f t="shared" si="1"/>
        <v>0</v>
      </c>
      <c r="L65" s="17">
        <f t="shared" si="2"/>
        <v>0</v>
      </c>
      <c r="M65" s="17"/>
    </row>
    <row r="66" spans="2:13" s="1" customFormat="1" ht="28.7" customHeight="1" x14ac:dyDescent="0.2">
      <c r="B66" s="11">
        <v>14</v>
      </c>
      <c r="C66" s="12" t="s">
        <v>38</v>
      </c>
      <c r="D66" s="12" t="s">
        <v>39</v>
      </c>
      <c r="E66" s="13" t="s">
        <v>40</v>
      </c>
      <c r="F66" s="12" t="s">
        <v>17</v>
      </c>
      <c r="G66" s="14">
        <v>16.07</v>
      </c>
      <c r="H66" s="15"/>
      <c r="I66" s="16">
        <f t="shared" si="0"/>
        <v>0</v>
      </c>
      <c r="J66" s="11">
        <v>8</v>
      </c>
      <c r="K66" s="16">
        <f t="shared" si="1"/>
        <v>0</v>
      </c>
      <c r="L66" s="17">
        <f t="shared" si="2"/>
        <v>0</v>
      </c>
      <c r="M66" s="17"/>
    </row>
    <row r="67" spans="2:13" s="1" customFormat="1" ht="19.7" customHeight="1" x14ac:dyDescent="0.2">
      <c r="B67" s="11">
        <v>15</v>
      </c>
      <c r="C67" s="12" t="s">
        <v>96</v>
      </c>
      <c r="D67" s="12" t="s">
        <v>97</v>
      </c>
      <c r="E67" s="13" t="s">
        <v>98</v>
      </c>
      <c r="F67" s="12" t="s">
        <v>17</v>
      </c>
      <c r="G67" s="14">
        <v>1</v>
      </c>
      <c r="H67" s="15"/>
      <c r="I67" s="16">
        <f t="shared" si="0"/>
        <v>0</v>
      </c>
      <c r="J67" s="11">
        <v>8</v>
      </c>
      <c r="K67" s="16">
        <f t="shared" si="1"/>
        <v>0</v>
      </c>
      <c r="L67" s="17">
        <f t="shared" si="2"/>
        <v>0</v>
      </c>
      <c r="M67" s="17"/>
    </row>
    <row r="68" spans="2:13" s="1" customFormat="1" ht="19.7" customHeight="1" x14ac:dyDescent="0.2">
      <c r="B68" s="11">
        <v>16</v>
      </c>
      <c r="C68" s="12" t="s">
        <v>99</v>
      </c>
      <c r="D68" s="12" t="s">
        <v>100</v>
      </c>
      <c r="E68" s="13" t="s">
        <v>101</v>
      </c>
      <c r="F68" s="12" t="s">
        <v>17</v>
      </c>
      <c r="G68" s="14">
        <v>1</v>
      </c>
      <c r="H68" s="15"/>
      <c r="I68" s="16">
        <f t="shared" si="0"/>
        <v>0</v>
      </c>
      <c r="J68" s="11">
        <v>8</v>
      </c>
      <c r="K68" s="16">
        <f t="shared" si="1"/>
        <v>0</v>
      </c>
      <c r="L68" s="17">
        <f t="shared" si="2"/>
        <v>0</v>
      </c>
      <c r="M68" s="17"/>
    </row>
    <row r="69" spans="2:13" s="1" customFormat="1" ht="19.7" customHeight="1" x14ac:dyDescent="0.2">
      <c r="B69" s="11">
        <v>17</v>
      </c>
      <c r="C69" s="12" t="s">
        <v>41</v>
      </c>
      <c r="D69" s="12" t="s">
        <v>42</v>
      </c>
      <c r="E69" s="13" t="s">
        <v>43</v>
      </c>
      <c r="F69" s="12" t="s">
        <v>17</v>
      </c>
      <c r="G69" s="14">
        <v>24.08</v>
      </c>
      <c r="H69" s="15"/>
      <c r="I69" s="16">
        <f t="shared" si="0"/>
        <v>0</v>
      </c>
      <c r="J69" s="11">
        <v>8</v>
      </c>
      <c r="K69" s="16">
        <f t="shared" si="1"/>
        <v>0</v>
      </c>
      <c r="L69" s="17">
        <f t="shared" si="2"/>
        <v>0</v>
      </c>
      <c r="M69" s="17"/>
    </row>
    <row r="70" spans="2:13" s="1" customFormat="1" ht="19.7" customHeight="1" x14ac:dyDescent="0.2">
      <c r="B70" s="11">
        <v>18</v>
      </c>
      <c r="C70" s="12" t="s">
        <v>44</v>
      </c>
      <c r="D70" s="12" t="s">
        <v>45</v>
      </c>
      <c r="E70" s="13" t="s">
        <v>46</v>
      </c>
      <c r="F70" s="12" t="s">
        <v>31</v>
      </c>
      <c r="G70" s="14">
        <v>1</v>
      </c>
      <c r="H70" s="15"/>
      <c r="I70" s="16">
        <f t="shared" si="0"/>
        <v>0</v>
      </c>
      <c r="J70" s="11">
        <v>8</v>
      </c>
      <c r="K70" s="16">
        <f t="shared" si="1"/>
        <v>0</v>
      </c>
      <c r="L70" s="17">
        <f t="shared" si="2"/>
        <v>0</v>
      </c>
      <c r="M70" s="17"/>
    </row>
    <row r="71" spans="2:13" s="1" customFormat="1" ht="19.7" customHeight="1" x14ac:dyDescent="0.2">
      <c r="B71" s="11">
        <v>19</v>
      </c>
      <c r="C71" s="12" t="s">
        <v>47</v>
      </c>
      <c r="D71" s="12" t="s">
        <v>48</v>
      </c>
      <c r="E71" s="13" t="s">
        <v>49</v>
      </c>
      <c r="F71" s="12" t="s">
        <v>50</v>
      </c>
      <c r="G71" s="14">
        <v>4</v>
      </c>
      <c r="H71" s="15"/>
      <c r="I71" s="16">
        <f t="shared" si="0"/>
        <v>0</v>
      </c>
      <c r="J71" s="11">
        <v>8</v>
      </c>
      <c r="K71" s="16">
        <f t="shared" si="1"/>
        <v>0</v>
      </c>
      <c r="L71" s="17">
        <f t="shared" si="2"/>
        <v>0</v>
      </c>
      <c r="M71" s="17"/>
    </row>
    <row r="72" spans="2:13" s="1" customFormat="1" ht="19.7" customHeight="1" x14ac:dyDescent="0.2">
      <c r="B72" s="11">
        <v>20</v>
      </c>
      <c r="C72" s="12" t="s">
        <v>51</v>
      </c>
      <c r="D72" s="12" t="s">
        <v>52</v>
      </c>
      <c r="E72" s="13" t="s">
        <v>53</v>
      </c>
      <c r="F72" s="12" t="s">
        <v>50</v>
      </c>
      <c r="G72" s="14">
        <v>9</v>
      </c>
      <c r="H72" s="15"/>
      <c r="I72" s="16">
        <f t="shared" si="0"/>
        <v>0</v>
      </c>
      <c r="J72" s="11">
        <v>8</v>
      </c>
      <c r="K72" s="16">
        <f t="shared" si="1"/>
        <v>0</v>
      </c>
      <c r="L72" s="17">
        <f t="shared" si="2"/>
        <v>0</v>
      </c>
      <c r="M72" s="17"/>
    </row>
    <row r="73" spans="2:13" s="1" customFormat="1" ht="19.7" customHeight="1" x14ac:dyDescent="0.2">
      <c r="B73" s="11">
        <v>21</v>
      </c>
      <c r="C73" s="12" t="s">
        <v>54</v>
      </c>
      <c r="D73" s="12" t="s">
        <v>55</v>
      </c>
      <c r="E73" s="13" t="s">
        <v>56</v>
      </c>
      <c r="F73" s="12" t="s">
        <v>50</v>
      </c>
      <c r="G73" s="14">
        <v>2</v>
      </c>
      <c r="H73" s="15"/>
      <c r="I73" s="16">
        <f t="shared" si="0"/>
        <v>0</v>
      </c>
      <c r="J73" s="11">
        <v>8</v>
      </c>
      <c r="K73" s="16">
        <f t="shared" si="1"/>
        <v>0</v>
      </c>
      <c r="L73" s="17">
        <f t="shared" si="2"/>
        <v>0</v>
      </c>
      <c r="M73" s="17"/>
    </row>
    <row r="74" spans="2:13" s="1" customFormat="1" ht="19.7" customHeight="1" x14ac:dyDescent="0.2">
      <c r="B74" s="11">
        <v>22</v>
      </c>
      <c r="C74" s="12" t="s">
        <v>57</v>
      </c>
      <c r="D74" s="12" t="s">
        <v>104</v>
      </c>
      <c r="E74" s="13" t="s">
        <v>58</v>
      </c>
      <c r="F74" s="12" t="s">
        <v>59</v>
      </c>
      <c r="G74" s="14">
        <v>1140</v>
      </c>
      <c r="H74" s="15"/>
      <c r="I74" s="16">
        <f t="shared" si="0"/>
        <v>0</v>
      </c>
      <c r="J74" s="11">
        <v>8</v>
      </c>
      <c r="K74" s="16">
        <f t="shared" si="1"/>
        <v>0</v>
      </c>
      <c r="L74" s="17">
        <f t="shared" si="2"/>
        <v>0</v>
      </c>
      <c r="M74" s="17"/>
    </row>
    <row r="75" spans="2:13" s="1" customFormat="1" ht="19.7" customHeight="1" x14ac:dyDescent="0.2">
      <c r="B75" s="11">
        <v>23</v>
      </c>
      <c r="C75" s="12" t="s">
        <v>60</v>
      </c>
      <c r="D75" s="12" t="s">
        <v>61</v>
      </c>
      <c r="E75" s="13" t="s">
        <v>62</v>
      </c>
      <c r="F75" s="12" t="s">
        <v>63</v>
      </c>
      <c r="G75" s="14">
        <v>178</v>
      </c>
      <c r="H75" s="15"/>
      <c r="I75" s="16">
        <f t="shared" si="0"/>
        <v>0</v>
      </c>
      <c r="J75" s="11">
        <v>8</v>
      </c>
      <c r="K75" s="16">
        <f t="shared" si="1"/>
        <v>0</v>
      </c>
      <c r="L75" s="17">
        <f t="shared" si="2"/>
        <v>0</v>
      </c>
      <c r="M75" s="17"/>
    </row>
    <row r="76" spans="2:13" s="1" customFormat="1" ht="19.7" customHeight="1" x14ac:dyDescent="0.2">
      <c r="B76" s="11">
        <v>24</v>
      </c>
      <c r="C76" s="12" t="s">
        <v>64</v>
      </c>
      <c r="D76" s="12" t="s">
        <v>65</v>
      </c>
      <c r="E76" s="13" t="s">
        <v>66</v>
      </c>
      <c r="F76" s="12" t="s">
        <v>63</v>
      </c>
      <c r="G76" s="14">
        <v>502.72</v>
      </c>
      <c r="H76" s="15"/>
      <c r="I76" s="16">
        <f t="shared" si="0"/>
        <v>0</v>
      </c>
      <c r="J76" s="11">
        <v>23</v>
      </c>
      <c r="K76" s="16">
        <f t="shared" si="1"/>
        <v>0</v>
      </c>
      <c r="L76" s="17">
        <f>ROUND(I76*1.23,2)</f>
        <v>0</v>
      </c>
      <c r="M76" s="17"/>
    </row>
    <row r="77" spans="2:13" s="1" customFormat="1" ht="19.7" customHeight="1" x14ac:dyDescent="0.2">
      <c r="B77" s="11">
        <v>25</v>
      </c>
      <c r="C77" s="12" t="s">
        <v>67</v>
      </c>
      <c r="D77" s="12" t="s">
        <v>68</v>
      </c>
      <c r="E77" s="13" t="s">
        <v>69</v>
      </c>
      <c r="F77" s="12" t="s">
        <v>63</v>
      </c>
      <c r="G77" s="14">
        <v>34</v>
      </c>
      <c r="H77" s="15"/>
      <c r="I77" s="16">
        <f t="shared" si="0"/>
        <v>0</v>
      </c>
      <c r="J77" s="11">
        <v>8</v>
      </c>
      <c r="K77" s="16">
        <f t="shared" si="1"/>
        <v>0</v>
      </c>
      <c r="L77" s="17">
        <f>ROUND(I77*1.08,2)</f>
        <v>0</v>
      </c>
      <c r="M77" s="17"/>
    </row>
    <row r="78" spans="2:13" s="1" customFormat="1" ht="19.7" customHeight="1" x14ac:dyDescent="0.2">
      <c r="B78" s="11">
        <v>26</v>
      </c>
      <c r="C78" s="12" t="s">
        <v>70</v>
      </c>
      <c r="D78" s="12" t="s">
        <v>71</v>
      </c>
      <c r="E78" s="13" t="s">
        <v>72</v>
      </c>
      <c r="F78" s="12" t="s">
        <v>63</v>
      </c>
      <c r="G78" s="14">
        <v>26</v>
      </c>
      <c r="H78" s="15"/>
      <c r="I78" s="16">
        <f t="shared" si="0"/>
        <v>0</v>
      </c>
      <c r="J78" s="11">
        <v>23</v>
      </c>
      <c r="K78" s="16">
        <f t="shared" si="1"/>
        <v>0</v>
      </c>
      <c r="L78" s="17">
        <f>ROUND(I78*1.23,2)</f>
        <v>0</v>
      </c>
      <c r="M78" s="17"/>
    </row>
    <row r="79" spans="2:13" s="1" customFormat="1" ht="13.9" customHeight="1" x14ac:dyDescent="0.2"/>
    <row r="80" spans="2:13" s="1" customFormat="1" ht="23.45" customHeight="1" x14ac:dyDescent="0.2"/>
    <row r="81" spans="2:13" s="1" customFormat="1" ht="21.4" customHeight="1" x14ac:dyDescent="0.2">
      <c r="B81" s="38" t="s">
        <v>117</v>
      </c>
      <c r="C81" s="39"/>
      <c r="D81" s="39"/>
      <c r="E81" s="40"/>
      <c r="F81" s="21">
        <f>I35+I40+I45+I50+I55+I58+I59+I60+I61+I62+I63+I64+I65+I66+I67+I68+I69+I70+I71+I72+I73+I74+I75+I76+I77+I78</f>
        <v>0</v>
      </c>
      <c r="G81" s="21"/>
      <c r="H81" s="21"/>
      <c r="I81" s="21"/>
      <c r="J81" s="21"/>
      <c r="K81" s="21"/>
      <c r="L81" s="21"/>
      <c r="M81" s="21"/>
    </row>
    <row r="82" spans="2:13" s="1" customFormat="1" ht="21.4" customHeight="1" x14ac:dyDescent="0.2">
      <c r="B82" s="38" t="s">
        <v>118</v>
      </c>
      <c r="C82" s="39"/>
      <c r="D82" s="39"/>
      <c r="E82" s="40"/>
      <c r="F82" s="21">
        <f t="shared" ref="F82" si="3">SUM(L35+L40+L45+L50+L55+L58+L59+L60+L61+L62+L63+L64+L65+L66+L67+L68+L69+L70+L71+L72+L73+L74+L75+L76+L77+L78)</f>
        <v>0</v>
      </c>
      <c r="G82" s="21"/>
      <c r="H82" s="21"/>
      <c r="I82" s="21"/>
      <c r="J82" s="21"/>
      <c r="K82" s="21"/>
      <c r="L82" s="21"/>
      <c r="M82" s="21"/>
    </row>
    <row r="83" spans="2:13" s="3" customFormat="1" ht="11.1" customHeight="1" x14ac:dyDescent="0.2"/>
    <row r="84" spans="2:13" s="3" customFormat="1" ht="61.35" customHeight="1" x14ac:dyDescent="0.2">
      <c r="B84" s="24" t="s">
        <v>111</v>
      </c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</row>
    <row r="85" spans="2:13" s="3" customFormat="1" ht="2.65" customHeight="1" x14ac:dyDescent="0.2"/>
    <row r="86" spans="2:13" s="3" customFormat="1" ht="89.1" customHeight="1" x14ac:dyDescent="0.2">
      <c r="B86" s="24" t="s">
        <v>112</v>
      </c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</row>
    <row r="87" spans="2:13" s="3" customFormat="1" ht="5.25" customHeight="1" x14ac:dyDescent="0.2"/>
    <row r="88" spans="2:13" s="3" customFormat="1" ht="127.5" customHeight="1" x14ac:dyDescent="0.2">
      <c r="B88" s="24" t="s">
        <v>120</v>
      </c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</row>
    <row r="89" spans="2:13" s="3" customFormat="1" ht="5.25" customHeight="1" x14ac:dyDescent="0.2"/>
    <row r="90" spans="2:13" s="3" customFormat="1" ht="37.9" customHeight="1" x14ac:dyDescent="0.2">
      <c r="B90" s="25" t="s">
        <v>73</v>
      </c>
      <c r="C90" s="25"/>
      <c r="D90" s="25"/>
      <c r="E90" s="25"/>
      <c r="F90" s="22" t="s">
        <v>74</v>
      </c>
      <c r="G90" s="22"/>
      <c r="H90" s="22"/>
      <c r="I90" s="22"/>
      <c r="J90" s="22"/>
      <c r="K90" s="22"/>
      <c r="L90" s="22"/>
    </row>
    <row r="91" spans="2:13" s="3" customFormat="1" ht="28.7" customHeight="1" x14ac:dyDescent="0.2"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</row>
    <row r="92" spans="2:13" s="3" customFormat="1" ht="28.7" customHeight="1" x14ac:dyDescent="0.2"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</row>
    <row r="93" spans="2:13" s="3" customFormat="1" ht="28.7" customHeight="1" x14ac:dyDescent="0.2"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2:13" s="3" customFormat="1" ht="28.7" customHeight="1" x14ac:dyDescent="0.2"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</row>
    <row r="95" spans="2:13" s="3" customFormat="1" ht="18" customHeight="1" x14ac:dyDescent="0.2"/>
    <row r="96" spans="2:13" s="3" customFormat="1" ht="168.6" customHeight="1" x14ac:dyDescent="0.2">
      <c r="B96" s="24" t="s">
        <v>110</v>
      </c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</row>
    <row r="97" spans="2:13" s="3" customFormat="1" ht="2.65" customHeight="1" x14ac:dyDescent="0.2"/>
    <row r="98" spans="2:13" s="3" customFormat="1" ht="33.6" customHeight="1" x14ac:dyDescent="0.2">
      <c r="B98" s="42" t="s">
        <v>113</v>
      </c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</row>
    <row r="99" spans="2:13" s="3" customFormat="1" ht="2.65" customHeight="1" x14ac:dyDescent="0.2"/>
    <row r="100" spans="2:13" s="3" customFormat="1" ht="37.9" customHeight="1" x14ac:dyDescent="0.2">
      <c r="B100" s="25" t="s">
        <v>119</v>
      </c>
      <c r="C100" s="25"/>
      <c r="D100" s="25"/>
      <c r="E100" s="25"/>
      <c r="F100" s="23" t="s">
        <v>75</v>
      </c>
      <c r="G100" s="23"/>
      <c r="H100" s="23"/>
      <c r="I100" s="23"/>
      <c r="J100" s="23"/>
      <c r="K100" s="23"/>
      <c r="L100" s="23"/>
    </row>
    <row r="101" spans="2:13" s="3" customFormat="1" ht="28.7" customHeight="1" x14ac:dyDescent="0.2"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</row>
    <row r="102" spans="2:13" s="3" customFormat="1" ht="28.7" customHeight="1" x14ac:dyDescent="0.2"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</row>
    <row r="103" spans="2:13" s="3" customFormat="1" ht="28.7" customHeight="1" x14ac:dyDescent="0.2"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</row>
    <row r="104" spans="2:13" s="3" customFormat="1" ht="28.7" customHeight="1" x14ac:dyDescent="0.2"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</row>
    <row r="105" spans="2:13" s="3" customFormat="1" ht="2.65" customHeight="1" x14ac:dyDescent="0.2"/>
    <row r="106" spans="2:13" s="3" customFormat="1" ht="118.5" customHeight="1" x14ac:dyDescent="0.2">
      <c r="B106" s="24" t="s">
        <v>114</v>
      </c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</row>
    <row r="107" spans="2:13" s="3" customFormat="1" ht="2.65" customHeight="1" x14ac:dyDescent="0.2"/>
    <row r="108" spans="2:13" s="3" customFormat="1" ht="63.75" customHeight="1" x14ac:dyDescent="0.2">
      <c r="B108" s="24" t="s">
        <v>108</v>
      </c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</row>
    <row r="109" spans="2:13" s="3" customFormat="1" ht="2.65" customHeight="1" x14ac:dyDescent="0.2"/>
    <row r="110" spans="2:13" s="3" customFormat="1" ht="67.5" customHeight="1" x14ac:dyDescent="0.2">
      <c r="B110" s="24" t="s">
        <v>115</v>
      </c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</row>
    <row r="111" spans="2:13" s="3" customFormat="1" ht="2.65" customHeight="1" x14ac:dyDescent="0.2"/>
    <row r="112" spans="2:13" s="3" customFormat="1" ht="33.6" customHeight="1" x14ac:dyDescent="0.2">
      <c r="B112" s="24" t="s">
        <v>116</v>
      </c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</row>
    <row r="113" spans="2:13" s="3" customFormat="1" ht="2.65" customHeight="1" x14ac:dyDescent="0.2"/>
    <row r="114" spans="2:13" s="3" customFormat="1" ht="116.85" customHeight="1" x14ac:dyDescent="0.2">
      <c r="B114" s="24" t="s">
        <v>109</v>
      </c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</row>
    <row r="115" spans="2:13" s="3" customFormat="1" ht="2.65" customHeight="1" x14ac:dyDescent="0.2"/>
    <row r="116" spans="2:13" s="3" customFormat="1" ht="91.5" customHeight="1" x14ac:dyDescent="0.2">
      <c r="B116" s="24" t="s">
        <v>90</v>
      </c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</row>
    <row r="117" spans="2:13" s="3" customFormat="1" ht="66.75" customHeight="1" x14ac:dyDescent="0.2">
      <c r="I117" s="35"/>
      <c r="J117" s="35"/>
    </row>
    <row r="118" spans="2:13" s="3" customFormat="1" ht="17.649999999999999" customHeight="1" x14ac:dyDescent="0.2">
      <c r="I118" s="34" t="s">
        <v>91</v>
      </c>
      <c r="J118" s="34"/>
    </row>
    <row r="119" spans="2:13" s="3" customFormat="1" ht="70.150000000000006" customHeight="1" x14ac:dyDescent="0.2"/>
    <row r="120" spans="2:13" s="3" customFormat="1" ht="99.75" customHeight="1" x14ac:dyDescent="0.2">
      <c r="B120" s="26" t="s">
        <v>92</v>
      </c>
      <c r="C120" s="26"/>
      <c r="D120" s="26"/>
      <c r="E120" s="26"/>
      <c r="F120" s="26"/>
      <c r="G120" s="26"/>
      <c r="H120" s="26"/>
      <c r="I120" s="26"/>
      <c r="J120" s="26"/>
      <c r="K120" s="26"/>
    </row>
    <row r="121" spans="2:13" s="1" customFormat="1" ht="28.7" customHeight="1" x14ac:dyDescent="0.2"/>
  </sheetData>
  <sheetProtection algorithmName="SHA-512" hashValue="2CvoWVoTVc2JJYOxQDLg1ALy2x0RaqDYWt6rmkOD33Q2Q6X0nmb+irarbBQQiAD4aLTdML1U30NbhUQvr3itFg==" saltValue="32xZ65T8bRFzx1nZ3BWBFQ==" spinCount="100000" sheet="1" objects="1" scenarios="1" formatCells="0"/>
  <mergeCells count="87">
    <mergeCell ref="B103:E103"/>
    <mergeCell ref="B104:E104"/>
    <mergeCell ref="B106:M106"/>
    <mergeCell ref="B108:M108"/>
    <mergeCell ref="B24:L24"/>
    <mergeCell ref="B29:J29"/>
    <mergeCell ref="B32:K32"/>
    <mergeCell ref="B37:K37"/>
    <mergeCell ref="B81:E81"/>
    <mergeCell ref="B82:E82"/>
    <mergeCell ref="B26:H26"/>
    <mergeCell ref="B92:E92"/>
    <mergeCell ref="B93:E93"/>
    <mergeCell ref="B94:E94"/>
    <mergeCell ref="B96:M96"/>
    <mergeCell ref="B98:M98"/>
    <mergeCell ref="B110:M110"/>
    <mergeCell ref="B112:M112"/>
    <mergeCell ref="B114:M114"/>
    <mergeCell ref="B116:M116"/>
    <mergeCell ref="I118:J118"/>
    <mergeCell ref="I117:J117"/>
    <mergeCell ref="B120:K120"/>
    <mergeCell ref="B4:D4"/>
    <mergeCell ref="B42:K42"/>
    <mergeCell ref="B47:K47"/>
    <mergeCell ref="B52:K52"/>
    <mergeCell ref="B6:D6"/>
    <mergeCell ref="B8:D8"/>
    <mergeCell ref="G11:M12"/>
    <mergeCell ref="B10:D11"/>
    <mergeCell ref="I26:J26"/>
    <mergeCell ref="B27:L27"/>
    <mergeCell ref="B100:E100"/>
    <mergeCell ref="B101:E101"/>
    <mergeCell ref="B102:E102"/>
    <mergeCell ref="E14:G14"/>
    <mergeCell ref="F103:L103"/>
    <mergeCell ref="L44:M44"/>
    <mergeCell ref="L45:M45"/>
    <mergeCell ref="L49:M49"/>
    <mergeCell ref="L50:M50"/>
    <mergeCell ref="L54:M54"/>
    <mergeCell ref="L55:M55"/>
    <mergeCell ref="L57:M57"/>
    <mergeCell ref="L58:M58"/>
    <mergeCell ref="L59:M59"/>
    <mergeCell ref="L60:M60"/>
    <mergeCell ref="L61:M61"/>
    <mergeCell ref="F104:L104"/>
    <mergeCell ref="F81:M81"/>
    <mergeCell ref="F82:M82"/>
    <mergeCell ref="F90:L90"/>
    <mergeCell ref="F91:L91"/>
    <mergeCell ref="F92:L92"/>
    <mergeCell ref="F93:L93"/>
    <mergeCell ref="F94:L94"/>
    <mergeCell ref="F100:L100"/>
    <mergeCell ref="F101:L101"/>
    <mergeCell ref="F102:L102"/>
    <mergeCell ref="B84:M84"/>
    <mergeCell ref="B86:M86"/>
    <mergeCell ref="B88:M88"/>
    <mergeCell ref="B90:E90"/>
    <mergeCell ref="B91:E91"/>
    <mergeCell ref="L69:M69"/>
    <mergeCell ref="I2:M2"/>
    <mergeCell ref="L34:M34"/>
    <mergeCell ref="L35:M35"/>
    <mergeCell ref="L39:M39"/>
    <mergeCell ref="L40:M40"/>
    <mergeCell ref="L75:M75"/>
    <mergeCell ref="L76:M76"/>
    <mergeCell ref="L77:M77"/>
    <mergeCell ref="L78:M78"/>
    <mergeCell ref="L62:M62"/>
    <mergeCell ref="L67:M67"/>
    <mergeCell ref="L68:M68"/>
    <mergeCell ref="L70:M70"/>
    <mergeCell ref="L71:M71"/>
    <mergeCell ref="L72:M72"/>
    <mergeCell ref="L73:M73"/>
    <mergeCell ref="L74:M74"/>
    <mergeCell ref="L63:M63"/>
    <mergeCell ref="L64:M64"/>
    <mergeCell ref="L65:M65"/>
    <mergeCell ref="L66:M66"/>
  </mergeCells>
  <printOptions horizontalCentered="1"/>
  <pageMargins left="0.31496062992125984" right="0.31496062992125984" top="0.55118110236220474" bottom="0.35433070866141736" header="0.11811023622047245" footer="0.11811023622047245"/>
  <pageSetup paperSize="9" scale="94" orientation="landscape" r:id="rId1"/>
  <headerFooter alignWithMargins="0"/>
  <rowBreaks count="3" manualBreakCount="3">
    <brk id="30" max="16383" man="1"/>
    <brk id="56" max="12" man="1"/>
    <brk id="8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</cp:lastModifiedBy>
  <cp:lastPrinted>2022-12-08T10:41:38Z</cp:lastPrinted>
  <dcterms:created xsi:type="dcterms:W3CDTF">2022-12-01T10:47:51Z</dcterms:created>
  <dcterms:modified xsi:type="dcterms:W3CDTF">2022-12-08T19:21:01Z</dcterms:modified>
</cp:coreProperties>
</file>