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315D412A-6577-4E45-8F4C-E77B5174DF61}" xr6:coauthVersionLast="47" xr6:coauthVersionMax="47" xr10:uidLastSave="{00000000-0000-0000-0000-000000000000}"/>
  <bookViews>
    <workbookView xWindow="-120" yWindow="-120" windowWidth="29040" windowHeight="15840" xr2:uid="{00000000-000D-0000-FFFF-FFFF00000000}"/>
  </bookViews>
  <sheets>
    <sheet name="testy 2022" sheetId="4" r:id="rId1"/>
    <sheet name="Arkusz1"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19" i="4" l="1"/>
  <c r="O195" i="4"/>
  <c r="P195" i="4"/>
  <c r="G153" i="4"/>
  <c r="K153" i="4" s="1"/>
  <c r="G152" i="4"/>
  <c r="G151" i="4"/>
  <c r="G150" i="4"/>
  <c r="G149" i="4"/>
  <c r="P219" i="4" l="1"/>
  <c r="K152" i="4"/>
  <c r="K151" i="4"/>
  <c r="K150" i="4"/>
  <c r="K149" i="4"/>
  <c r="G232" i="4"/>
  <c r="G233" i="4"/>
  <c r="G234" i="4"/>
  <c r="K234" i="4" s="1"/>
  <c r="G231" i="4"/>
  <c r="G53" i="4"/>
  <c r="G54" i="4"/>
  <c r="G55" i="4"/>
  <c r="G56" i="4"/>
  <c r="G57" i="4"/>
  <c r="G58" i="4"/>
  <c r="G59" i="4"/>
  <c r="G60" i="4"/>
  <c r="G61" i="4"/>
  <c r="G62" i="4"/>
  <c r="G63" i="4"/>
  <c r="G64" i="4"/>
  <c r="G65" i="4"/>
  <c r="G66" i="4"/>
  <c r="G67" i="4"/>
  <c r="G68" i="4"/>
  <c r="G69" i="4"/>
  <c r="G70" i="4"/>
  <c r="G71" i="4"/>
  <c r="G72" i="4"/>
  <c r="G73" i="4"/>
  <c r="G74" i="4"/>
  <c r="G75" i="4"/>
  <c r="G76" i="4"/>
  <c r="G77" i="4"/>
  <c r="G78" i="4"/>
  <c r="G79" i="4"/>
  <c r="G45" i="4"/>
  <c r="G46" i="4"/>
  <c r="G47" i="4"/>
  <c r="G48" i="4"/>
  <c r="G49" i="4"/>
  <c r="G50" i="4"/>
  <c r="K233" i="4" l="1"/>
  <c r="K231" i="4"/>
  <c r="K72" i="4"/>
  <c r="G95" i="4"/>
  <c r="G94" i="4"/>
  <c r="G93" i="4"/>
  <c r="K93" i="4" s="1"/>
  <c r="G92" i="4"/>
  <c r="K92" i="4" s="1"/>
  <c r="G91" i="4"/>
  <c r="K91" i="4" s="1"/>
  <c r="G90" i="4"/>
  <c r="K90" i="4" s="1"/>
  <c r="G89" i="4"/>
  <c r="K89" i="4" s="1"/>
  <c r="G88" i="4"/>
  <c r="G87" i="4"/>
  <c r="G86" i="4"/>
  <c r="G85" i="4"/>
  <c r="K85" i="4" s="1"/>
  <c r="G84" i="4"/>
  <c r="K84" i="4" s="1"/>
  <c r="G96" i="4"/>
  <c r="G216" i="4"/>
  <c r="K216" i="4" s="1"/>
  <c r="G217" i="4"/>
  <c r="K217" i="4" s="1"/>
  <c r="G218" i="4"/>
  <c r="K218" i="4" s="1"/>
  <c r="G100" i="4"/>
  <c r="K100" i="4" s="1"/>
  <c r="G101" i="4"/>
  <c r="K101" i="4" s="1"/>
  <c r="G105" i="4"/>
  <c r="K105" i="4" s="1"/>
  <c r="G106" i="4"/>
  <c r="K106" i="4" s="1"/>
  <c r="G107" i="4"/>
  <c r="K107" i="4" s="1"/>
  <c r="G108" i="4"/>
  <c r="K108" i="4" s="1"/>
  <c r="G109" i="4"/>
  <c r="G110" i="4"/>
  <c r="G111" i="4"/>
  <c r="G112" i="4"/>
  <c r="G113" i="4"/>
  <c r="G114" i="4"/>
  <c r="G115" i="4"/>
  <c r="G116" i="4"/>
  <c r="G117" i="4"/>
  <c r="G118" i="4"/>
  <c r="G119" i="4"/>
  <c r="G120" i="4"/>
  <c r="G124" i="4"/>
  <c r="K124" i="4" s="1"/>
  <c r="G125" i="4"/>
  <c r="K125" i="4" s="1"/>
  <c r="G126" i="4"/>
  <c r="O235" i="4" l="1"/>
  <c r="P235" i="4"/>
  <c r="K96" i="4"/>
  <c r="K94" i="4"/>
  <c r="K86" i="4"/>
  <c r="K88" i="4"/>
  <c r="K95" i="4"/>
  <c r="K87" i="4"/>
  <c r="K126" i="4"/>
  <c r="K115" i="4"/>
  <c r="K113" i="4"/>
  <c r="K111" i="4"/>
  <c r="K110" i="4"/>
  <c r="K114" i="4"/>
  <c r="K119" i="4"/>
  <c r="K118" i="4"/>
  <c r="K117" i="4"/>
  <c r="K120" i="4"/>
  <c r="K116" i="4"/>
  <c r="K112" i="4"/>
  <c r="O97" i="4" l="1"/>
  <c r="P97" i="4"/>
  <c r="P127" i="4"/>
  <c r="O102" i="4"/>
  <c r="O127" i="4"/>
  <c r="P102" i="4"/>
  <c r="P121" i="4"/>
  <c r="O121" i="4"/>
  <c r="K47" i="4" l="1"/>
  <c r="K48" i="4"/>
  <c r="K50" i="4"/>
  <c r="K55" i="4"/>
  <c r="K62" i="4"/>
  <c r="K63" i="4"/>
  <c r="K64" i="4"/>
  <c r="K66" i="4"/>
  <c r="K71" i="4"/>
  <c r="K73" i="4"/>
  <c r="K74" i="4"/>
  <c r="K75" i="4"/>
  <c r="K76" i="4"/>
  <c r="K77" i="4"/>
  <c r="K45" i="4"/>
  <c r="G39" i="4"/>
  <c r="G41" i="4"/>
  <c r="G40" i="4"/>
  <c r="G227" i="4"/>
  <c r="K79" i="4"/>
  <c r="K40" i="4" l="1"/>
  <c r="K41" i="4"/>
  <c r="K39" i="4"/>
  <c r="K227" i="4"/>
  <c r="G3" i="4"/>
  <c r="G8" i="4"/>
  <c r="G9" i="4"/>
  <c r="G10" i="4"/>
  <c r="G11" i="4"/>
  <c r="G19" i="4"/>
  <c r="G20" i="4"/>
  <c r="G21" i="4"/>
  <c r="G22" i="4"/>
  <c r="G23" i="4"/>
  <c r="G24" i="4"/>
  <c r="G25" i="4"/>
  <c r="G26" i="4"/>
  <c r="G27" i="4"/>
  <c r="G28" i="4"/>
  <c r="G34" i="4"/>
  <c r="G35" i="4"/>
  <c r="G36" i="4"/>
  <c r="G37" i="4"/>
  <c r="G38" i="4"/>
  <c r="G42" i="4"/>
  <c r="G43" i="4"/>
  <c r="G44" i="4"/>
  <c r="K46" i="4"/>
  <c r="K49" i="4"/>
  <c r="G51" i="4"/>
  <c r="G52" i="4"/>
  <c r="K53" i="4"/>
  <c r="K54" i="4"/>
  <c r="K56" i="4"/>
  <c r="K57" i="4"/>
  <c r="K58" i="4"/>
  <c r="K59" i="4"/>
  <c r="K60" i="4"/>
  <c r="K61" i="4"/>
  <c r="K65" i="4"/>
  <c r="K67" i="4"/>
  <c r="K68" i="4"/>
  <c r="K69" i="4"/>
  <c r="K70" i="4"/>
  <c r="K78" i="4"/>
  <c r="K43" i="4" l="1"/>
  <c r="K44" i="4"/>
  <c r="K42" i="4"/>
  <c r="K52" i="4"/>
  <c r="K51" i="4"/>
  <c r="G215" i="4"/>
  <c r="K215" i="4" l="1"/>
  <c r="G163" i="4" l="1"/>
  <c r="K163" i="4" s="1"/>
  <c r="G213" i="4" l="1"/>
  <c r="K213" i="4" l="1"/>
  <c r="G226" i="4" l="1"/>
  <c r="G225" i="4"/>
  <c r="K225" i="4" s="1"/>
  <c r="K226" i="4" l="1"/>
  <c r="G201" i="4" l="1"/>
  <c r="G200" i="4"/>
  <c r="G144" i="4" l="1"/>
  <c r="K144" i="4" s="1"/>
  <c r="G145" i="4"/>
  <c r="K145" i="4" s="1"/>
  <c r="G146" i="4"/>
  <c r="K146" i="4" s="1"/>
  <c r="G147" i="4"/>
  <c r="K147" i="4" s="1"/>
  <c r="G148" i="4"/>
  <c r="K148" i="4" s="1"/>
  <c r="G154" i="4"/>
  <c r="K154" i="4" s="1"/>
  <c r="G141" i="4"/>
  <c r="K141" i="4" s="1"/>
  <c r="G142" i="4"/>
  <c r="K142" i="4" s="1"/>
  <c r="G143" i="4"/>
  <c r="K143" i="4" s="1"/>
  <c r="G140" i="4"/>
  <c r="K140" i="4" s="1"/>
  <c r="G211" i="4" l="1"/>
  <c r="K211" i="4" s="1"/>
  <c r="P155" i="4" l="1"/>
  <c r="O155" i="4"/>
  <c r="G182" i="4"/>
  <c r="G179" i="4"/>
  <c r="G181" i="4"/>
  <c r="G173" i="4"/>
  <c r="G172" i="4"/>
  <c r="K172" i="4" s="1"/>
  <c r="G185" i="4"/>
  <c r="G171" i="4"/>
  <c r="G170" i="4"/>
  <c r="K170" i="4" s="1"/>
  <c r="G169" i="4"/>
  <c r="K169" i="4" s="1"/>
  <c r="G183" i="4"/>
  <c r="K179" i="4" l="1"/>
  <c r="K182" i="4"/>
  <c r="K171" i="4"/>
  <c r="K185" i="4"/>
  <c r="K173" i="4"/>
  <c r="K183" i="4"/>
  <c r="G191" i="4"/>
  <c r="K191" i="4" s="1"/>
  <c r="K3" i="4" l="1"/>
  <c r="K8" i="4"/>
  <c r="K9" i="4"/>
  <c r="K10" i="4"/>
  <c r="K11" i="4"/>
  <c r="K19" i="4"/>
  <c r="K20" i="4"/>
  <c r="K21" i="4"/>
  <c r="K22" i="4"/>
  <c r="K23" i="4"/>
  <c r="K24" i="4"/>
  <c r="K25" i="4"/>
  <c r="K26" i="4"/>
  <c r="K27" i="4"/>
  <c r="G131" i="4"/>
  <c r="P132" i="4" s="1"/>
  <c r="G135" i="4"/>
  <c r="G136" i="4"/>
  <c r="G164" i="4"/>
  <c r="K164" i="4" s="1"/>
  <c r="G165" i="4"/>
  <c r="K165" i="4" s="1"/>
  <c r="G174" i="4"/>
  <c r="G175" i="4"/>
  <c r="G176" i="4"/>
  <c r="G177" i="4"/>
  <c r="G178" i="4"/>
  <c r="G180" i="4"/>
  <c r="G184" i="4"/>
  <c r="G186" i="4"/>
  <c r="G187" i="4"/>
  <c r="G188" i="4"/>
  <c r="G189" i="4"/>
  <c r="G190" i="4"/>
  <c r="G192" i="4"/>
  <c r="G193" i="4"/>
  <c r="K193" i="4" s="1"/>
  <c r="G194" i="4"/>
  <c r="G198" i="4"/>
  <c r="G199" i="4"/>
  <c r="G202" i="4"/>
  <c r="G203" i="4"/>
  <c r="G204" i="4"/>
  <c r="G205" i="4"/>
  <c r="G206" i="4"/>
  <c r="G207" i="4"/>
  <c r="K207" i="4" s="1"/>
  <c r="G208" i="4"/>
  <c r="G209" i="4"/>
  <c r="G210" i="4"/>
  <c r="K210" i="4" s="1"/>
  <c r="G212" i="4"/>
  <c r="K212" i="4" s="1"/>
  <c r="G214" i="4"/>
  <c r="G222" i="4"/>
  <c r="K222" i="4" s="1"/>
  <c r="G223" i="4"/>
  <c r="G224" i="4"/>
  <c r="K224" i="4" s="1"/>
  <c r="K214" i="4" l="1"/>
  <c r="K28" i="4"/>
  <c r="K184" i="4"/>
  <c r="K209" i="4"/>
  <c r="K192" i="4"/>
  <c r="K223" i="4"/>
  <c r="K188" i="4"/>
  <c r="K189" i="4"/>
  <c r="K187" i="4"/>
  <c r="K135" i="4"/>
  <c r="K186" i="4"/>
  <c r="K190" i="4"/>
  <c r="P137" i="4"/>
  <c r="K37" i="4"/>
  <c r="K34" i="4"/>
  <c r="K36" i="4"/>
  <c r="P159" i="4"/>
  <c r="K38" i="4"/>
  <c r="K35" i="4"/>
  <c r="K194" i="4"/>
  <c r="K175" i="4"/>
  <c r="K205" i="4"/>
  <c r="K200" i="4"/>
  <c r="K178" i="4"/>
  <c r="K176" i="4"/>
  <c r="O137" i="4"/>
  <c r="O132" i="4"/>
  <c r="K177" i="4"/>
  <c r="K174" i="4"/>
  <c r="K203" i="4"/>
  <c r="K206" i="4"/>
  <c r="K204" i="4"/>
  <c r="K202" i="4"/>
  <c r="K199" i="4"/>
  <c r="K198" i="4"/>
  <c r="O159" i="4"/>
  <c r="K136" i="4"/>
  <c r="K131" i="4"/>
  <c r="O228" i="4" l="1"/>
  <c r="P80" i="4"/>
  <c r="O80" i="4"/>
  <c r="O29" i="4"/>
  <c r="P228" i="4"/>
  <c r="P166" i="4"/>
  <c r="O166" i="4"/>
  <c r="O4" i="4"/>
  <c r="P4" i="4"/>
  <c r="P29" i="4"/>
  <c r="P237" i="4" l="1"/>
  <c r="O237" i="4"/>
</calcChain>
</file>

<file path=xl/sharedStrings.xml><?xml version="1.0" encoding="utf-8"?>
<sst xmlns="http://schemas.openxmlformats.org/spreadsheetml/2006/main" count="1060" uniqueCount="300">
  <si>
    <t>NAZWA</t>
  </si>
  <si>
    <t>ILOŚĆ OPAKOWAŃ JEDNOSTKOWYCH</t>
  </si>
  <si>
    <t>NAZWA OPAKOWANIA JEDNOSTKOWEGO</t>
  </si>
  <si>
    <t>POJEMNOŚĆ OPAKOWANIA JEDNOSTKOWEGO</t>
  </si>
  <si>
    <t>MIANO OPAKOWANIA JEDNOSTKOWEGO</t>
  </si>
  <si>
    <t>ILOŚĆ OGÓŁEM</t>
  </si>
  <si>
    <t>MIANO OGÓŁEM</t>
  </si>
  <si>
    <t>UWAGI</t>
  </si>
  <si>
    <t>cena całkowita netto</t>
  </si>
  <si>
    <t>op.</t>
  </si>
  <si>
    <t>oznaczeń</t>
  </si>
  <si>
    <t>Wymagania: 1. produkty oznaczone znakiem CE
2. certyfikat jakości 
3. instrukcja w języku polskim</t>
  </si>
  <si>
    <t>buteleczka</t>
  </si>
  <si>
    <t>ml</t>
  </si>
  <si>
    <t>zestaw</t>
  </si>
  <si>
    <t>zestawów</t>
  </si>
  <si>
    <t>Lateks Salmonella – odczynnik lateksowy poliwalentny B-E i G</t>
  </si>
  <si>
    <t>Surowica Salmonella dla antyg Vi</t>
  </si>
  <si>
    <t>Surowica Salmonella dla antyg Hv</t>
  </si>
  <si>
    <t>Surowica Salmonella dla antyg CO</t>
  </si>
  <si>
    <t>Surowica Salmonella dla antyg H6</t>
  </si>
  <si>
    <t>Surowica Salmonella dla antyg Hf</t>
  </si>
  <si>
    <t>Surowica Salmonella dla antyg DO</t>
  </si>
  <si>
    <t>Surowica Salmonella dla antyg 09</t>
  </si>
  <si>
    <t>Surowica Salmonella dla antyg Hp</t>
  </si>
  <si>
    <t>Surowica Salmonella dla antyg Hq</t>
  </si>
  <si>
    <t>Surowica Salmonella dla antyg Hs</t>
  </si>
  <si>
    <t>Surowica Salmonella dla antyg Ht</t>
  </si>
  <si>
    <t>Surowica Salmonella dla antyg. BO</t>
  </si>
  <si>
    <t>Surowica Salmonella dla antyg Hm</t>
  </si>
  <si>
    <t>Surowica Salmonella dla antyg HM</t>
  </si>
  <si>
    <t>Echinococcus granulosus IgG ELISA</t>
  </si>
  <si>
    <t>Echinococcus multilocularis IgG ELISA</t>
  </si>
  <si>
    <t>Echinococcus IgG Western blot</t>
  </si>
  <si>
    <t>Borelioza IgM Elisa</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</si>
  <si>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</si>
  <si>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</si>
  <si>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</si>
  <si>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</si>
  <si>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</si>
  <si>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</si>
  <si>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</si>
  <si>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</si>
  <si>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 xml:space="preserve">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</si>
  <si>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</si>
  <si>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</si>
  <si>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</si>
  <si>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</si>
  <si>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</si>
  <si>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Surowica  Salmonella dla antyg Hu</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</si>
  <si>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</si>
  <si>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</si>
  <si>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</si>
  <si>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</si>
  <si>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</si>
  <si>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</si>
  <si>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</si>
  <si>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</si>
  <si>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</si>
  <si>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</si>
  <si>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</si>
  <si>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</si>
  <si>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</si>
  <si>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</si>
  <si>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</si>
  <si>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</si>
  <si>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</si>
  <si>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</si>
  <si>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</si>
  <si>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</si>
  <si>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</si>
  <si>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</si>
  <si>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</si>
  <si>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</si>
  <si>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</si>
  <si>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</si>
  <si>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</si>
  <si>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</si>
  <si>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</si>
  <si>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</si>
  <si>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</si>
  <si>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</si>
  <si>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</si>
  <si>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</si>
  <si>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</si>
  <si>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</si>
  <si>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</si>
  <si>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</si>
  <si>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</si>
  <si>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</si>
  <si>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</si>
  <si>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</si>
  <si>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</si>
  <si>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</si>
  <si>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</si>
  <si>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</si>
  <si>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</si>
  <si>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</si>
  <si>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</si>
  <si>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</si>
  <si>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</si>
  <si>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</si>
  <si>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</si>
  <si>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</si>
  <si>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</si>
  <si>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</si>
  <si>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</si>
  <si>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</si>
  <si>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</si>
  <si>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</si>
  <si>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</si>
  <si>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</si>
  <si>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</si>
  <si>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</si>
  <si>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</si>
  <si>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</si>
  <si>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</si>
  <si>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</si>
  <si>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Surowica Salmonella dla antyg. 04</t>
  </si>
  <si>
    <t>Surowica  Salmonella dla antyg 01,3,19</t>
  </si>
  <si>
    <t xml:space="preserve">Odczynnik do wykrywania oksydazy cytochromowej </t>
  </si>
  <si>
    <t>Olej mineralny do testów mikroprobówkowych poj. 125 ml</t>
  </si>
  <si>
    <t>szt</t>
  </si>
  <si>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</si>
  <si>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</si>
  <si>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Surowica Salmonella dla antyg 046</t>
  </si>
  <si>
    <t>Zestaw do identyfikacji Campylobacter (paski biochemiczne + odczynniki niezbędne do wykonania odczytu)</t>
  </si>
  <si>
    <t>rolka</t>
  </si>
  <si>
    <t>Wymagania: certyfikat jakości lub świadectwo dopuszczenia do obrotu produktu medycznego
- terminy dostaw wskaźników po wcześniejszym zamówieniu przez WSSE</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</si>
  <si>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</si>
  <si>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Paski nasączone octanem indoksylu</t>
  </si>
  <si>
    <t>Paski z hipuranem sodu + odczynnik</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</si>
  <si>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</si>
  <si>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Borelioza IgG Western blot (immunoblot)</t>
  </si>
  <si>
    <t>Borelioza IgM Western blot (immunoblot)</t>
  </si>
  <si>
    <t>PAKIET NR 1 KRĄŻKI Z ANTYBIOTYKAMI</t>
  </si>
  <si>
    <t>OGÓŁEM</t>
  </si>
  <si>
    <t>2+2</t>
  </si>
  <si>
    <t>Odczynniki do barwienia preparatów metodą Grama</t>
  </si>
  <si>
    <t>Surowica Shigella sonnei I i II</t>
  </si>
  <si>
    <t>Odra w klasie IgG</t>
  </si>
  <si>
    <t>Test kasetkowy immunochromatograficzny do jednoczesnego wykrywania rotawirusów i adenowirus w próbkach kału</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</si>
  <si>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</si>
  <si>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</si>
  <si>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wykrywający Astrowirusy w próbkach kału ludzkiego</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</si>
  <si>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</si>
  <si>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</si>
  <si>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</si>
  <si>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</si>
  <si>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Zestaw do hodowli bakterii w warunkach mikroaerofilnych - komplet woreczki + generator (Genbag microaer)</t>
  </si>
  <si>
    <t>Zestaw do hodowli bakterii w warunkach beztlenowych - komplet woreczki + generator (Genbag anaer)</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</si>
  <si>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</si>
  <si>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</si>
  <si>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</si>
  <si>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</si>
  <si>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</si>
  <si>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</si>
  <si>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</si>
  <si>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</si>
  <si>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</si>
  <si>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</si>
  <si>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</si>
  <si>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</si>
  <si>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</si>
  <si>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 xml:space="preserve">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4. bufor do rozcieńczania próbek zawierający absorbent IgG/RF
5. koniugat enzymatyczny, kalibratory i kontrole gotowe do użycia
6. Metoda ELISA 
7. Certyfikat CE/deklaracja zgodności dla wszystkich testów. 
8. Dołączone do oferty instrukcje wykonania w języku polskim (procedura wykonania, skład zestawu itp)
9. Dołączone do oferty charakterystykę testów (czułość, specyficzność, ilość dołków przeznaczonych na kontrolę, blank, badane próby).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12. Zaprogramowanie i wprowadzenie przez Przedstawiciela firmy testów do badań immunoenzymatycznych ELISA.  Pisemne zapewnienie wprowadzenia programów testów do POSIADANYCH PRZEZ WSSE PROGRAMÓW BADAWCZYCH W KOMPUTERZE - nie w  czytniku!. 
13. Paski mikropłytki łamane umieszczone w ramce (każdy z osobno odłamywanymi studzienkami reakcyjnymi).
14. Zapewnienie bezpłatnych konsultacji wykonywanych badań, bezpłatne szkolenia w tym zakresie
15.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</si>
  <si>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(z B. afzelii, B. burgdorferi sensu stricto i B. garinii),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</si>
  <si>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4. Antygeny: VlsE Borrelia burgdorferi, wysoko oczyszczona rekombinowana flagelina (p41), i BmpA (p39) oraz wysoko oczyszczone rekombinowane, wysokospecyficzne dimeryczne antygeny OspC (p25) z Borrelia afzelii, Borrelia burgdorferi, Borrelia garinii i Borrelia spielmanii.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</si>
  <si>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1. test immunoenzymatyczny do ilościowego i półilościowego oznaczania ludzkich przeciwciał klasy IgG przeciwko Borrelia w surowicy lub plazmie
2. studzienki opłaszczone mieszanką ekstraktów antygenów Borrelia burgdorferi sensu stricte, Borrelia afzelli i Borrelia garinii i antygenem VlsE B. burgdorferi.
3. możliwość przechowywania świeżych prób do badania do 14 dni od momentu pobrania, w temp. od 2°C do 8°C
4. koniugat enzymatyczny, kalibratory i kontrole gotowe do użycia
5. Metoda ELISA 
6. Certyfikat CE/deklaracja zgodności dla wszystkich testów. 
7. Dołączone do oferty instrukcje wykonania w języku polskim (procedura wykonania, skład zestawu itp)
8. Dołączone do oferty charakterystykę testów (czułość, specyficzność, ilość dołków przeznaczonych na kontrolę, blank, badane próby). 
9. Dołączone do oferty cenę jednego opakowania poszczególnych testów brutto.
10.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producenta.11. Zaprogramowanie i wprowadzenie przez Przedstawiciela firmy testów do badań immunoenzymatycznych ELISA.  Pisemne zapewnienie wprowadzenia programów testów do POSIADANYCH PRZEZ WSSE PROGRAMÓW BADAWCZYCH W KOMPUTERZE nie w  czytniku!. 
11. Paski mikropłytki łamane umieszczone w ramce (każdy z osobno odłamywanymi studzienkami reakcyjnymi).
12.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</si>
  <si>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</si>
  <si>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</si>
  <si>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przeciwciał klasy IgM  przeciwko HSV -1 i HSV-2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badania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</si>
  <si>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przeciwciał klasy IgM  przeciwko HSV- 1 i HSV-2.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</si>
  <si>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IgM przeciw enterowirusom w surowicy lub osoczu. 
2. koniugat enzymatyczny, kalibratory i kontrole gotowe do użycia 
3.   możliwość przechowywania świeżych prób do badania do 14 dni od momentu pobrania, w temp. od 2°C do 8°C
4. bufor do rozcieńczania próbek zawierający absorbent IgG/RF
5.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</si>
  <si>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IgG przeciw enterowirusom w surowicy lub osoczu. 
2. koniugat enzymatyczny, kalibratory i kontrole gotowe do użycia 
3.   możliwość przechowywania świeżych prób do badania do 14 dni od momentu pobrania, w temp. od 2°C do 8°C
4.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</si>
  <si>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ospy wietrznej-półpaśca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</si>
  <si>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IgM  przeciwko wirusowi ospy wietrznej-półpaśca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</si>
  <si>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odry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</si>
  <si>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IgA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</si>
  <si>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IgG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</si>
  <si>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IgG  przeciwko Bordetella pertussis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</si>
  <si>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zestaw </t>
  </si>
  <si>
    <t>Lizostafina krążki</t>
  </si>
  <si>
    <t xml:space="preserve">minimum 18 cech biochemcznych, odczyt po 4 godzinach inkubacji </t>
  </si>
  <si>
    <t>zestaw do izolacji materiału genetycznego wirusów (DNA i RNA) z próbek wymazów, osocza, surowicy zawierający kompletne odczynniki do przeprowadzenia izolacji  w kierunku wirusa grypy</t>
  </si>
  <si>
    <t xml:space="preserve"> zestaw do izolacji materiału genetycznego musi być kompatybilny z zestawami  miksu do przeprowadzenia reakcji – poz. 2 -3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</si>
  <si>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zestaw do izolacji materiału genetycznego wirusów (DNA i RNA) z próbek kału zawierający kompletne odczynniki do przeprowadzenia izolacji  w kierunku norowirusa I, II </t>
  </si>
  <si>
    <t xml:space="preserve"> zestaw do izolacji materiału genetycznego musi być kompatybilny z zestawami  miksu do przeprowadzenia reakcji – poz. 5
 zestawy stworzone do pochodnych zastosowań wykorzystujących metody amplifikacji enzymatycznej lub innych modyfikacji DNA/RNA z następującą po nich detekcją sygnału lub amplifikacją sygnału, w tym RT-PCR
            - zestaw jeżeli jest to wymagane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lub wymagane jest wprowadzenie programu do odczytu badania do komputera  
- instrukcja wykonania testów w języku polskim
- testy zawierać muszą kontrolę wewnętrzną
- w przypadku konieczności wprowadzenia testu do programu przyjazd firmy i wprowadzenie
- pomoc techniczno – merytoryczna świadczona przez oferenta
</t>
  </si>
  <si>
    <t>test do identyfikacji norowirusów I,II metodą Real – time PCR, wykrywający wirusa Noro typ I, II z wymazów z kału, test kompletny zawierając wszystkie odczynniki do przygotowania miksu do reakcji PCR</t>
  </si>
  <si>
    <t xml:space="preserve"> zestaw miksu musi być kompatybilny z zestawem do izolacji materiału genetycznego – poz. 1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</si>
  <si>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 zestaw miksu do identyfikacji wirusa musi być kompatybilny z zestawami  do izolacji materiału genetycznego – poz. 4
 zestawy stworzone do pochodnych zastosowań wykorzystujących metody amplifikacji enzymatycznej lub innych modyfikacji DNA/RNA z następującą po nich detekcją sygnału lub amplifikacją sygnału, w tym RT-PCR
            - zestaw musi (jeżeli jest to konieczne)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konieczność wprowadzenia testu do programu przyjazd firmy i wprowadzenie w ramach
- pomoc techniczno – merytoryczna świadczona przez oferenta
</t>
  </si>
  <si>
    <t>Skaner do odczytu testów Western blot wraz z programem do odczytu testów oraz czytnik płytek do testów z tego pakietu wraz z programem do odczytu</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</si>
  <si>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 Inny termin ważności krążków jest możliwy tylko po uzyskaniu wcześniejszej zgody Zamawiającego.</t>
  </si>
  <si>
    <t>Zestaw musi zawierać: płyn Lugola, fiolet krystaliczny, odbarwiacz, fuksyna karbolowa/zasadowa. Zestaw zawiera 4 odczynniki po 250 ml lub 240 ml.Wymagane jest świadectwo jakości pod względem chemicznym i mikrobiologicznym</t>
  </si>
  <si>
    <t>Surowica Salmonella dla antyg Hc</t>
  </si>
  <si>
    <t>Surowica Salmonella dla antyg Hd</t>
  </si>
  <si>
    <t>Surowica Salmonella dla antyg Hgp</t>
  </si>
  <si>
    <t>Surowica Salmonella dla antyg Heh</t>
  </si>
  <si>
    <t>Surowica Salmonella dla antyg Hgm</t>
  </si>
  <si>
    <t>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użycia;1 mikropłytkę z 96 studzienkami pokrytymi przeciwciałami przechwytującymi; Fumonizyna B2 - ok. 40 %, Fumonizyna B3 - ok.100% (R3401)</t>
  </si>
  <si>
    <t>Kontrola pozytywna do testu immunochromatograficznego   wykrywającego  antygeny norowirusów w próbkach kału</t>
  </si>
  <si>
    <t>Taśma ze wskaźnikiem procesu sterylizacji parowej zawierająca termoaktywne pigmenty przylepna w rolce na 121°C  do autoklawu</t>
  </si>
  <si>
    <t xml:space="preserve">Wieloparametrowe wskaźniki chemiczne do kotroli procesu steryliazacji parą wodną  w temperaturze 121-134°C </t>
  </si>
  <si>
    <t>Wymagania: spełaniające wymogi klasy D wg normy EN 867-1 i klasy 4 wg normy ISO 11140-1, certyfikat jakości lub świadectwo dopuszczenia do obrotu produktu medycznego</t>
  </si>
  <si>
    <t>Kontrola pozytywna do testu immunochromatograficznego wykrywającego  antygeny Campylobacter w próbkach kału</t>
  </si>
  <si>
    <r>
      <t>Wskaźniki chemiczne (paski) do kontroli skuteczności  procesu sterylizacji w suchym gorącym powietrzu w temperaturze 160</t>
    </r>
    <r>
      <rPr>
        <vertAlign val="superscript"/>
        <sz val="12"/>
        <rFont val="Calibri"/>
        <family val="2"/>
        <charset val="238"/>
      </rPr>
      <t>o</t>
    </r>
    <r>
      <rPr>
        <sz val="12"/>
        <rFont val="Calibri"/>
        <family val="2"/>
        <charset val="238"/>
      </rPr>
      <t>C</t>
    </r>
  </si>
  <si>
    <t>Surowica Salmonella dla antyg EO</t>
  </si>
  <si>
    <t>Surowica Shigella flexnerii</t>
  </si>
  <si>
    <t>Test kasetowy immunochromatograficzny do wykrywania Campylobacter</t>
  </si>
  <si>
    <t xml:space="preserve"> Test immunochromatograficzny (kasetkowy) do wykrywania Campylobacter w kale, certyfikat dopuszczenia do użytkowania medycznego, instrukcja w języku polskim,</t>
  </si>
  <si>
    <t>Surowica Salmonella dla antyg O13</t>
  </si>
  <si>
    <t xml:space="preserve">zestaw do izolacji RNA wirusa Noro, grypy, SARS CoV-2 itp. do użycia w automacie MagPurix  </t>
  </si>
  <si>
    <t>ozn.</t>
  </si>
  <si>
    <t xml:space="preserve"> zestaw do izolacji materiału genetycznego musi być kompatybilny z zestawami  miksu do przeprowadzenia reakcji – poz. 1 -3, 5 oraz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</si>
  <si>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PAKIET NR 2 TESTY LATEKSOWE</t>
  </si>
  <si>
    <t>Lateks E.coli O157 Zestaw
- Odczynnik lateksowy O157 (5 ml)
- Lateks kontrolny (5 ml)
- Antygen kontrolny (1 ml)
- płytki do oznaczeń
- bagietki</t>
  </si>
  <si>
    <t>Odczynnik monowalentny O25 lateksu EPEC</t>
  </si>
  <si>
    <t>Odczynnik monowalentny O44 lateksu EPEC</t>
  </si>
  <si>
    <t>Odczynnik monowalentny O114 lateksu EPEC</t>
  </si>
  <si>
    <t>Surowica Salmonella dla antyg Hb</t>
  </si>
  <si>
    <t>Surowica Salmonella dla antyg Hh</t>
  </si>
  <si>
    <t>Surowica Salmonella dla antyg Hk</t>
  </si>
  <si>
    <t>Surowica Salmonella dla antyg H7</t>
  </si>
  <si>
    <t>Surowica Salmonella dla antyg Hz</t>
  </si>
  <si>
    <t>Surowica Salmonella dla antyg O7</t>
  </si>
  <si>
    <t>Surowica Salmonella dla antyg Hfg</t>
  </si>
  <si>
    <t>Surowica Salmonella dla antyg Henx</t>
  </si>
  <si>
    <t>Surowica Salmonella dla antyg. Hw</t>
  </si>
  <si>
    <t>Surowica Salmonella dla antyg. H2</t>
  </si>
  <si>
    <t>Surowica Salmonella dla antyg H5</t>
  </si>
  <si>
    <t>Surowica Salmonella dla antyg Hr</t>
  </si>
  <si>
    <t>Surowica Salmonella dla antyg Hi</t>
  </si>
  <si>
    <t>Surowica Salmonella dla antyg Hz6</t>
  </si>
  <si>
    <t>Surowica Shigella dysenteriae 1</t>
  </si>
  <si>
    <t>Surowica Shigella dysenteriae 2</t>
  </si>
  <si>
    <t>Surowica Shigella dysenteriae 3-8</t>
  </si>
  <si>
    <t>Surowica Shigella boydii 1-7</t>
  </si>
  <si>
    <t>Surowica Shigella boydii 8-11</t>
  </si>
  <si>
    <t>Surowica Salmonella dla antyg. Hz13</t>
  </si>
  <si>
    <t>Surowica Salmonella dla antyg. Hz4z23</t>
  </si>
  <si>
    <t>Surowica Salmonella dla antyg. Hy</t>
  </si>
  <si>
    <t>Surowica Salmonella dla antyg. O22</t>
  </si>
  <si>
    <t>Surowica Salmonella dla antyg. O45</t>
  </si>
  <si>
    <t>Surowica Salmonella dla antyg. Hz23</t>
  </si>
  <si>
    <t>Surowica Salmonella dla antyg. Hz28</t>
  </si>
  <si>
    <t>Surowica Salmonella dla antyg. Hz10</t>
  </si>
  <si>
    <t>Surowica Salmonella dla antyg. Hn</t>
  </si>
  <si>
    <r>
      <t>Surowica Salmonella dla antyg O6</t>
    </r>
    <r>
      <rPr>
        <vertAlign val="subscript"/>
        <sz val="12"/>
        <color rgb="FF000000"/>
        <rFont val="Calibri"/>
        <family val="2"/>
        <charset val="238"/>
        <scheme val="minor"/>
      </rPr>
      <t>1</t>
    </r>
  </si>
  <si>
    <t>Surowica Salmonella dla antyg. Hz35</t>
  </si>
  <si>
    <t>Surowica Salmonella dla antyg. O2</t>
  </si>
  <si>
    <t>Surowica Salmonella dla antyg. O11</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</si>
  <si>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o stożkowym, zwężającym się końcu.</t>
  </si>
  <si>
    <t>PAKIET NR 3 SUROWICE DO OZNACZANIA SZCZEPÓW BAKTERYJNYCH</t>
  </si>
  <si>
    <t>PAKIET NR 4 SUROWICE DIAGNOSTYCZNE DO SALMONELLA</t>
  </si>
  <si>
    <t xml:space="preserve">Zawiesina zawierająca pasożyty Hymenolepis nana </t>
  </si>
  <si>
    <t>Zawiesina zawierająca pasożyty Endolimax nana</t>
  </si>
  <si>
    <t xml:space="preserve">Zawiesina zawierająca pasożyty Iodamoeba butschlii </t>
  </si>
  <si>
    <t>Krążki bibułowe nasączone różnymi antybiotykami do wykonywania antybiogramów metodą dyfuzyjno-krążkową; każdy krążek musi zawierać miezynarodowe, niezmieniające się oznczenia i steżenie antybiotyku zgodne z zaleceniami EUCAST i CLSI</t>
  </si>
  <si>
    <t>Zawiesina o minimalnej objętości 1 m zawierająca pasożyty określonego gatunku 
przeznaczona do badań mikroskopowych
produkty oznaczone znakiem CE
Certyfikat jakości z opisem morfologii drobnoustrojów
Instrukcja użycia</t>
  </si>
  <si>
    <r>
      <rPr>
        <sz val="12"/>
        <rFont val="Calibri"/>
        <family val="2"/>
        <charset val="238"/>
      </rP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</si>
  <si>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rPr>
        <sz val="12"/>
        <rFont val="Calibri"/>
        <family val="2"/>
        <charset val="238"/>
      </rP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</si>
  <si>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</si>
  <si>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rPr>
        <sz val="12"/>
        <rFont val="Calibri"/>
        <family val="2"/>
        <charset val="238"/>
      </rP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</si>
  <si>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sz val="12"/>
        <rFont val="Calibri"/>
        <family val="2"/>
        <charset val="238"/>
      </rP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</si>
  <si>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rPr>
        <sz val="12"/>
        <rFont val="Calibri"/>
        <family val="2"/>
        <charset val="238"/>
      </rP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</si>
  <si>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rPr>
        <sz val="12"/>
        <rFont val="Calibri"/>
        <family val="2"/>
        <charset val="238"/>
      </rP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</si>
  <si>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r>
      <rPr>
        <sz val="12"/>
        <rFont val="Calibri"/>
        <family val="2"/>
        <charset val="238"/>
      </rPr>
      <t xml:space="preserve">Sandwichowy test immunoenzymatyczny do ilościowej analizy </t>
    </r>
    <r>
      <rPr>
        <b/>
        <sz val="12"/>
        <rFont val="Calibri"/>
        <family val="2"/>
        <charset val="238"/>
      </rPr>
      <t>białek</t>
    </r>
    <r>
      <rPr>
        <sz val="12"/>
        <rFont val="Calibri"/>
        <family val="2"/>
        <charset val="238"/>
      </rPr>
      <t xml:space="preserve"> </t>
    </r>
    <r>
      <rPr>
        <b/>
        <sz val="12"/>
        <rFont val="Calibri"/>
        <family val="2"/>
        <charset val="238"/>
      </rPr>
      <t>sojowych</t>
    </r>
    <r>
      <rPr>
        <sz val="12"/>
        <rFont val="Calibri"/>
        <family val="2"/>
        <charset val="238"/>
      </rPr>
      <t xml:space="preserve"> w próbkach surowych i nieprzetworzonej żywności</t>
    </r>
  </si>
  <si>
    <r>
      <rPr>
        <sz val="12"/>
        <rFont val="Calibri"/>
        <family val="2"/>
        <charset val="238"/>
      </rPr>
      <t xml:space="preserve">Roztwór  </t>
    </r>
    <r>
      <rPr>
        <b/>
        <sz val="12"/>
        <rFont val="Calibri"/>
        <family val="2"/>
        <charset val="238"/>
      </rPr>
      <t>Allergen Extractio Buffer</t>
    </r>
    <r>
      <rPr>
        <sz val="12"/>
        <rFont val="Calibri"/>
        <family val="2"/>
        <charset val="238"/>
      </rPr>
      <t xml:space="preserve"> do przygotowania próbek żywności przed ilosciowym oznaczeniem białek sojowych na sandwichowym teście immunoenzymatycznym</t>
    </r>
  </si>
  <si>
    <r>
      <rPr>
        <sz val="12"/>
        <rFont val="Calibri"/>
        <family val="2"/>
        <charset val="238"/>
      </rP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</si>
  <si>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r>
      <rPr>
        <b/>
        <sz val="12"/>
        <rFont val="Calibri"/>
        <family val="2"/>
        <charset val="238"/>
      </rPr>
      <t>Kolumienki</t>
    </r>
    <r>
      <rPr>
        <sz val="12"/>
        <rFont val="Calibri"/>
        <family val="2"/>
        <charset val="238"/>
      </rPr>
      <t xml:space="preserve"> powinowactwa immunologicznego do oczyszczania próbek żywności przed analizą M1 metodą HPLC</t>
    </r>
  </si>
  <si>
    <r>
      <rPr>
        <sz val="12"/>
        <rFont val="Calibri"/>
        <family val="2"/>
        <charset val="238"/>
      </rPr>
      <t xml:space="preserve">Test immunochromatograficzny do jakościowego oznaczania zawartości </t>
    </r>
    <r>
      <rPr>
        <b/>
        <sz val="12"/>
        <rFont val="Calibri"/>
        <family val="2"/>
        <charset val="238"/>
      </rPr>
      <t>gliadyny</t>
    </r>
    <r>
      <rPr>
        <sz val="12"/>
        <rFont val="Calibri"/>
        <family val="2"/>
        <charset val="238"/>
      </rPr>
      <t xml:space="preserve"> (glutenu) w produktach żywnościowych i w wymazach z powierzchni</t>
    </r>
  </si>
  <si>
    <t>oznczeń</t>
  </si>
  <si>
    <t xml:space="preserve">Sandwichowy test immunoenzymatyczny do ilościowego oznaczania białek soi w próbkach żywności przetworzonej i nieprzetworzonej, oraz napojach.   (R7102)                                                                                                                                                              
• Czułośc testu 0,3ppm   • Granica wykrywalności 0,24ppm białka soi
• Granica oznaczalności 2,5 ppm białka soi;
• 5 roztworów standardowych białek soi o stężeniu: 0 ppm, 2,5 ppm, 10 ppm, 5 ppm, 10 ppm, 20 ppm w roztworze wodnym;
• 1 mikropłytkę z 48 studzienkami;
• 4x Extractor 3, Allergen Extraction Buffer, bufor myjący, koniugat, substrat/chromogen, roztwór stopujący 
</t>
  </si>
  <si>
    <r>
      <rPr>
        <sz val="12"/>
        <rFont val="Calibri"/>
        <family val="2"/>
        <charset val="238"/>
      </rPr>
      <t xml:space="preserve">Roztwór  </t>
    </r>
    <r>
      <rPr>
        <b/>
        <sz val="12"/>
        <rFont val="Calibri"/>
        <family val="2"/>
        <charset val="238"/>
      </rPr>
      <t>Allergen Extractio Buffer</t>
    </r>
    <r>
      <rPr>
        <sz val="12"/>
        <rFont val="Calibri"/>
        <family val="2"/>
        <charset val="238"/>
      </rPr>
      <t xml:space="preserve"> do przygotowania próbek żywności przed ilosciowym oznaczeniem białek sojowych na sandwichowym teście immunoenzymatycznym </t>
    </r>
  </si>
  <si>
    <t>Kolumienki powinowactwa immunologicznego do oczyszczania przed analizą ochratoksyny A metodą HPLC lub LC-MS/MS próbek produktów zbożowych, wina, kawy instant i palonej, przypraw oraz owoców suszonych (zawierające specyficzne monoklonalne przeciwciało). Pojemność kolumienek: 3 ml format (RBRP14B) Limit detekcji 0.05 ng/ml (ppt), pojemność kolumny 1000ng, odzysk ochtaktoksyny A: 85-110% dla roztworu standardowego 100ng ochratoksyny A w 48 ml 5% acetonitrylu w PB</t>
  </si>
  <si>
    <t xml:space="preserve">Art. No  R7003, instrukcja w jezyku polskim </t>
  </si>
  <si>
    <r>
      <rPr>
        <b/>
        <sz val="12"/>
        <rFont val="Calibri"/>
        <family val="2"/>
        <charset val="238"/>
      </rPr>
      <t>Kolumienki</t>
    </r>
    <r>
      <rPr>
        <sz val="12"/>
        <rFont val="Calibri"/>
        <family val="2"/>
        <charset val="238"/>
      </rPr>
      <t xml:space="preserve"> powinowactwa immunologicznego do oczyszczania produktów zbożowych, wina, kawy instant i palonej, przypraw oraz owoców suszonych przed analizą  ochratoksyny A metodą HPLC  </t>
    </r>
  </si>
  <si>
    <t>Testy kuwetowe z kodem kreskowym  do oznaczania cyjanków (łatwo wydzielanych) w zakresie 0,03 – 0,35 mg/l; LCK 319 lub równoważny</t>
  </si>
  <si>
    <t>probówki przystosowane do średnicy gniazd spektrofotometru Hach Lange DR 2800</t>
  </si>
  <si>
    <t>Coli lateks EPEC 
Odczynnik poliwalentny A (minimum 4 ml) 
Odczynnik poliwalentny B (minimum 4 ml) 
Odczynnik poliwalentny C  (minimum 4 ml)
Lateks kontrolny, 
płytki do oznaczeń 
bagietki</t>
  </si>
  <si>
    <r>
      <rPr>
        <b/>
        <sz val="12"/>
        <rFont val="Calibri"/>
        <family val="2"/>
        <charset val="238"/>
      </rPr>
      <t>Kolumienki</t>
    </r>
    <r>
      <rPr>
        <sz val="12"/>
        <rFont val="Calibri"/>
        <family val="2"/>
        <charset val="238"/>
      </rPr>
      <t xml:space="preserve"> immunopowinowactwa do oczyszczania próbek przed oznaczaniem aflatoksyn B1, B2, G1 i G2 z wykorzystaniem systemu HPLC. RBRP07 -50 - 3 ml EASI-EXTRAC</t>
    </r>
  </si>
  <si>
    <r>
      <rPr>
        <b/>
        <sz val="12"/>
        <rFont val="Calibri"/>
        <family val="2"/>
        <charset val="238"/>
      </rPr>
      <t>Kolumienki</t>
    </r>
    <r>
      <rPr>
        <sz val="12"/>
        <rFont val="Calibri"/>
        <family val="2"/>
        <charset val="238"/>
      </rPr>
      <t xml:space="preserve"> immunopowinowactwa do oczyszczania próbek przed oznaczaniem aflatoksyn B1, B2, G1 i G2 z wykorzystaniem systemu HPLC. RBRRP71 10 - 3 ml EASI-EXTRAC</t>
    </r>
  </si>
  <si>
    <r>
      <t>wykonane z surowca umożliwiającego opisanie i archiwizację w formie pojedynczych arkuszy bez kleju, monitorowanie temperatury i czasu cyklu w temp. 160±5</t>
    </r>
    <r>
      <rPr>
        <vertAlign val="superscript"/>
        <sz val="10"/>
        <rFont val="Calibri"/>
        <family val="2"/>
        <charset val="238"/>
      </rPr>
      <t>o</t>
    </r>
    <r>
      <rPr>
        <sz val="10"/>
        <rFont val="Calibri"/>
        <family val="2"/>
        <charset val="238"/>
      </rPr>
      <t>C</t>
    </r>
  </si>
  <si>
    <t>Szybki, jednoetapowy  test  do identyfikacji pałeczek Enterobacteriaceae oraz innych pałeczek Gram-ujemnych, oksydazo-ujemnych wraz z niezbędnymi odczynnikami (RaRidOne)</t>
  </si>
  <si>
    <t>Produkty oznaczone znakiem CE. Certyfikat jakości/świadectwo dopuszczenia do obrotu. Odczynniki kontrolne w zestawach, numer serii na opakowaniu, data ważności (miesiąc, rok).Objętość kropli dozującej z zakraplacza w przedziale 35-45µl.  Nie dopuszcza się zmiany producenta towaru w trakcie realizacji dostaw. Wszelkie zmiany w instrukcji wykonania testu wymagające od Zamawiającego dokonania zmian w dotychczasowym postępowaniu diagnostycznym, w szczególności w zakresie zmiany pożywek stanowiących integralną część badania, zmiany obiektu badań, wymagają uprzedniej akceptacji ze strony Zamawiającego.</t>
  </si>
  <si>
    <t>Produkty oznaczone znakiem CE. Certyfikat jakości/świadectwo dopuszczenia do obrotu. Odczynniki kontrolne w zestawach, numer serii na opakowaniu, data ważności (miesiąc, rok).Objętość kropli dozującej z zakraplacza w przedziale 25-27µl. Odczynnik pozwala na wykonanie oznaczenia z podłoża SF inkubowanego do 24 godzin. Nie dopuszcza się zmiany producenta towaru w trakcie realizacji dostaw. Wszelkie zmiany w instrukcji wykonania testu wymagające od Zamawiającego dokonania zmian w dotychczasowym postępowaniu diagnostycznym, w szczególności w zakresie zmiany pożywek stanowiących integralną część badania, zmiany obiektu badań, wymagają uprzedniej akceptacji ze strony Zamawiającego.</t>
  </si>
  <si>
    <t>Lateks Salmonella – zestaw 
- odczynnik poliwalentny B-E i G (minimum 2 w zestawie)
- odczynnik lateksowy B
- odczynnik lateksowy C1
- odczynnik lateksowy C2
- odczynnik lateksowy D
- odczynnik lateksowy E
- odczynnik lateksowy G
- lateks kontrolny (8 ml)
- antygen kontrolny (4 ml)
- płytki do oznaczeń
- bagietki</t>
  </si>
  <si>
    <t>udostepnienie urządzenia przez firmę - opłata za użytkowanie skanera i czytnika od podpisania umowy do końca br.</t>
  </si>
  <si>
    <t>PAKIET NR 5 TESTY DO DIAGNOSTYKI ECHINOKOKOZY METODĄ ELISA</t>
  </si>
  <si>
    <t>PAKIET NR 6 TESTY DO DIAGNOSTYKI ELISA I WESTERN BLOT</t>
  </si>
  <si>
    <t>PAKIET NR 7 TESTY DO DIAGNOSTYKI IMMUNOENZYMATYCZNEJ</t>
  </si>
  <si>
    <t>PAKIET NR 8 TESTY DO DIAGNOSTYKI GIARDIA INTESTINALIS METODĄ ELISA</t>
  </si>
  <si>
    <t>PAKIET NR 9 SPORALE - WSKAŹNIKI SKUTECZNOŚCI STERYLIZACJI</t>
  </si>
  <si>
    <t>PAKIET NR 10 TESTY IMMUNOENZYMATYCZNE DO OZNACZANIA MYKOTOKSYN, AZOTANÓW I AZOTYNÓW, GLIADYN I ODPOWIADAJĄCYCH PROLAMIN W ŻYWNOŚCI ORAZ KOLUMIENEK</t>
  </si>
  <si>
    <t>PAKIET NR 11 TESTY KUWETOWE I SASZETKOWE</t>
  </si>
  <si>
    <t>PAKIET NR 12 WSKAŹNIKI BIOLOGICZNE I CHEMICZNE</t>
  </si>
  <si>
    <t>PAKIET NR 13 ZESTAWY DO IDENTYFIKACJI BAKTERII, TESTY, ODCZYNNIKI DO SPRZĘTU I PROGRAMU ODCZYTU TESTÓW BĘDĄCYCH NA WYPOSAŻENIU WSSE</t>
  </si>
  <si>
    <t>PAKIET NR 14 TESTY DO DIAGNOSTYKI MIKROBIOLOGICZNEJ</t>
  </si>
  <si>
    <t>PAKIET NR 15 TESTY DO DIAGNOSTYKI RT- PCR</t>
  </si>
  <si>
    <t>PAKIET NR 16 ZESTAWY DO KONTROLI JAKOŚCI W PARAZYTOLOGII - ZAWIESINY PASOŻYTÓW</t>
  </si>
  <si>
    <t>cena jednostkowa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</si>
</sst>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b/>
      <sz val="16"/>
      <color indexed="8"/>
      <name val="Calibri"/>
      <family val="2"/>
      <charset val="238"/>
    </font>
    <font>
      <sz val="11"/>
      <color indexed="8"/>
      <name val="Calibri"/>
      <family val="2"/>
      <charset val="238"/>
    </font>
    <font>
      <sz val="10"/>
      <color rgb="FFFF0000"/>
      <name val="Calibri"/>
      <family val="2"/>
      <charset val="238"/>
    </font>
    <font>
      <sz val="9"/>
      <color indexed="8"/>
      <name val="Calibri"/>
      <family val="2"/>
      <charset val="238"/>
    </font>
    <font>
      <u/>
      <sz val="6.6"/>
      <color theme="10"/>
      <name val="Calibri"/>
      <family val="2"/>
      <charset val="238"/>
    </font>
    <font>
      <sz val="12"/>
      <color rgb="FFFF0000"/>
      <name val="Calibri"/>
      <family val="2"/>
      <charset val="238"/>
    </font>
    <font>
      <sz val="11"/>
      <color rgb="FFFF0000"/>
      <name val="Calibri"/>
      <family val="2"/>
      <charset val="238"/>
      <scheme val="minor"/>
    </font>
    <font>
      <vertAlign val="superscript"/>
      <sz val="12"/>
      <name val="Calibri"/>
      <family val="2"/>
      <charset val="238"/>
    </font>
    <font>
      <b/>
      <sz val="11"/>
      <color theme="1"/>
      <name val="Calibri"/>
      <family val="2"/>
      <charset val="238"/>
      <scheme val="minor"/>
    </font>
    <font>
      <sz val="12"/>
      <color rgb="FF000000"/>
      <name val="Calibri"/>
      <family val="2"/>
      <charset val="238"/>
      <scheme val="minor"/>
    </font>
    <font>
      <sz val="12"/>
      <color theme="1"/>
      <name val="Times New Roman"/>
      <family val="1"/>
      <charset val="238"/>
    </font>
    <font>
      <sz val="12"/>
      <color indexed="8"/>
      <name val="Calibri"/>
      <family val="2"/>
      <charset val="238"/>
      <scheme val="minor"/>
    </font>
    <font>
      <sz val="12"/>
      <color theme="1"/>
      <name val="Calibri"/>
      <family val="2"/>
      <scheme val="minor"/>
    </font>
    <font>
      <vertAlign val="subscript"/>
      <sz val="12"/>
      <color rgb="FF000000"/>
      <name val="Calibri"/>
      <family val="2"/>
      <charset val="238"/>
      <scheme val="minor"/>
    </font>
    <font>
      <b/>
      <sz val="14"/>
      <name val="Calibri"/>
      <family val="2"/>
      <charset val="238"/>
    </font>
    <font>
      <sz val="12"/>
      <name val="Calibri"/>
      <family val="2"/>
      <charset val="238"/>
      <scheme val="minor"/>
    </font>
    <font>
      <sz val="11"/>
      <name val="Calibri"/>
      <family val="2"/>
      <charset val="238"/>
      <scheme val="minor"/>
    </font>
    <font>
      <sz val="12"/>
      <color rgb="FF000000"/>
      <name val="Calibri"/>
      <family val="2"/>
      <charset val="238"/>
    </font>
    <font>
      <vertAlign val="superscript"/>
      <sz val="10"/>
      <name val="Calibri"/>
      <family val="2"/>
      <charset val="238"/>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s>
  <cellStyleXfs count="2">
    <xf numFmtId="0" fontId="0" fillId="0" borderId="0"/>
    <xf numFmtId="0" fontId="26" fillId="0" borderId="0" applyNumberFormat="0" applyFill="0" applyBorder="0" applyAlignment="0" applyProtection="0">
      <alignment vertical="top"/>
      <protection locked="0"/>
    </xf>
  </cellStyleXfs>
  <cellXfs count="221">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1"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center" vertical="center" wrapText="1"/>
    </xf>
    <xf numFmtId="0" fontId="15"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16" fillId="0" borderId="1"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6" fillId="2" borderId="1"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2" fontId="5" fillId="4" borderId="16" xfId="0" applyNumberFormat="1" applyFont="1" applyFill="1" applyBorder="1" applyAlignment="1">
      <alignment horizontal="center" vertical="center"/>
    </xf>
    <xf numFmtId="0" fontId="5" fillId="4" borderId="16"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2" fontId="20" fillId="5" borderId="1"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2"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3" fillId="0" borderId="3" xfId="0" applyFont="1" applyFill="1" applyBorder="1" applyAlignment="1">
      <alignment horizontal="left" vertical="center"/>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0" fontId="22" fillId="0" borderId="0" xfId="0" applyFont="1" applyBorder="1" applyAlignment="1">
      <alignment horizontal="right" vertical="center" wrapText="1"/>
    </xf>
    <xf numFmtId="0" fontId="0" fillId="0" borderId="0" xfId="0" applyFont="1" applyBorder="1"/>
    <xf numFmtId="0" fontId="3" fillId="8" borderId="0" xfId="0" applyFont="1" applyFill="1" applyBorder="1" applyAlignment="1">
      <alignment horizontal="center" vertical="center"/>
    </xf>
    <xf numFmtId="0" fontId="3" fillId="0" borderId="6" xfId="0" applyFont="1" applyFill="1" applyBorder="1" applyAlignment="1">
      <alignment horizontal="left"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3" fillId="0" borderId="0" xfId="0" applyFont="1" applyAlignment="1">
      <alignment horizontal="center" vertical="center"/>
    </xf>
    <xf numFmtId="2" fontId="3" fillId="3" borderId="10" xfId="0" applyNumberFormat="1" applyFont="1" applyFill="1" applyBorder="1" applyAlignment="1">
      <alignment horizontal="center" vertical="center"/>
    </xf>
    <xf numFmtId="0" fontId="7" fillId="0" borderId="1" xfId="0" applyFont="1" applyBorder="1" applyAlignment="1">
      <alignment horizontal="center" vertical="center"/>
    </xf>
    <xf numFmtId="0" fontId="24"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Font="1" applyAlignment="1"/>
    <xf numFmtId="0" fontId="0" fillId="0" borderId="4"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5" fillId="4" borderId="15" xfId="0" applyNumberFormat="1" applyFont="1" applyFill="1" applyBorder="1" applyAlignment="1">
      <alignment horizontal="center" vertical="center"/>
    </xf>
    <xf numFmtId="2" fontId="5" fillId="4" borderId="17" xfId="0" applyNumberFormat="1" applyFont="1" applyFill="1" applyBorder="1" applyAlignment="1">
      <alignment horizontal="center" vertical="center"/>
    </xf>
    <xf numFmtId="2" fontId="20" fillId="5"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2" fontId="20" fillId="5" borderId="12" xfId="0" applyNumberFormat="1" applyFont="1" applyFill="1" applyBorder="1" applyAlignment="1">
      <alignment horizontal="center" vertical="center"/>
    </xf>
    <xf numFmtId="2" fontId="19" fillId="4" borderId="16" xfId="0" applyNumberFormat="1" applyFont="1" applyFill="1" applyBorder="1" applyAlignment="1">
      <alignment horizontal="center"/>
    </xf>
    <xf numFmtId="0" fontId="25" fillId="0" borderId="1" xfId="0" applyFont="1" applyBorder="1" applyAlignment="1">
      <alignment horizontal="center" vertical="center" wrapText="1"/>
    </xf>
    <xf numFmtId="2" fontId="3" fillId="0" borderId="0" xfId="0" applyNumberFormat="1" applyFont="1" applyFill="1" applyBorder="1" applyAlignment="1">
      <alignment horizontal="center" vertical="center"/>
    </xf>
    <xf numFmtId="2" fontId="20" fillId="0" borderId="0"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3" fillId="2" borderId="12" xfId="0" applyFont="1" applyFill="1" applyBorder="1" applyAlignment="1">
      <alignment horizontal="center" vertical="center"/>
    </xf>
    <xf numFmtId="0" fontId="3" fillId="0" borderId="8" xfId="0" applyFont="1" applyBorder="1" applyAlignment="1">
      <alignment horizontal="left" vertical="center" wrapText="1"/>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28" fillId="0" borderId="0" xfId="0" applyFont="1" applyAlignment="1"/>
    <xf numFmtId="2" fontId="5" fillId="8" borderId="0" xfId="0" applyNumberFormat="1" applyFont="1" applyFill="1" applyBorder="1" applyAlignment="1">
      <alignment horizontal="center" vertical="center"/>
    </xf>
    <xf numFmtId="2" fontId="5" fillId="4" borderId="19" xfId="0" applyNumberFormat="1" applyFont="1" applyFill="1" applyBorder="1" applyAlignment="1">
      <alignment horizontal="center" vertical="center"/>
    </xf>
    <xf numFmtId="0" fontId="31" fillId="0" borderId="3" xfId="0" applyFont="1" applyBorder="1" applyAlignment="1">
      <alignment vertical="center"/>
    </xf>
    <xf numFmtId="0" fontId="32" fillId="0" borderId="1" xfId="0" applyFont="1" applyBorder="1" applyAlignment="1">
      <alignment horizontal="center"/>
    </xf>
    <xf numFmtId="0" fontId="33" fillId="0" borderId="1" xfId="0" applyFont="1" applyBorder="1" applyAlignment="1">
      <alignment horizontal="center" vertical="center"/>
    </xf>
    <xf numFmtId="0" fontId="20" fillId="0" borderId="1" xfId="0" applyFont="1" applyBorder="1" applyAlignment="1">
      <alignment horizontal="center"/>
    </xf>
    <xf numFmtId="0" fontId="34" fillId="0" borderId="1" xfId="0" applyFont="1" applyBorder="1" applyAlignment="1">
      <alignment horizontal="center"/>
    </xf>
    <xf numFmtId="0" fontId="6" fillId="0" borderId="0" xfId="0" applyNumberFormat="1" applyFont="1" applyFill="1" applyBorder="1" applyAlignment="1">
      <alignment horizontal="center" vertical="center"/>
    </xf>
    <xf numFmtId="0" fontId="6" fillId="0" borderId="0" xfId="0" applyFont="1" applyBorder="1" applyAlignment="1">
      <alignment horizontal="left" vertical="center" wrapText="1"/>
    </xf>
    <xf numFmtId="0" fontId="27" fillId="0" borderId="0" xfId="0" applyFont="1" applyBorder="1" applyAlignment="1">
      <alignment horizontal="center" vertical="center"/>
    </xf>
    <xf numFmtId="0" fontId="3" fillId="0" borderId="5" xfId="0" applyFont="1" applyBorder="1" applyAlignment="1">
      <alignment horizontal="center" vertical="center"/>
    </xf>
    <xf numFmtId="2" fontId="5" fillId="4" borderId="1" xfId="0" applyNumberFormat="1" applyFont="1" applyFill="1" applyBorder="1" applyAlignment="1">
      <alignment horizontal="center" vertical="center"/>
    </xf>
    <xf numFmtId="0" fontId="31" fillId="0" borderId="1" xfId="0" applyFont="1" applyBorder="1" applyAlignment="1">
      <alignment vertical="center"/>
    </xf>
    <xf numFmtId="0" fontId="3" fillId="0" borderId="1" xfId="0" applyFont="1" applyBorder="1" applyAlignment="1">
      <alignment horizontal="left" vertical="center" wrapText="1"/>
    </xf>
    <xf numFmtId="0" fontId="36" fillId="0" borderId="0" xfId="0" applyFont="1" applyBorder="1" applyAlignment="1">
      <alignment horizontal="left" vertical="center" wrapText="1"/>
    </xf>
    <xf numFmtId="0" fontId="37" fillId="0" borderId="1" xfId="0" applyFont="1" applyBorder="1" applyAlignment="1">
      <alignment horizontal="center" vertical="center"/>
    </xf>
    <xf numFmtId="0" fontId="38" fillId="0" borderId="0" xfId="0" applyFont="1" applyAlignment="1"/>
    <xf numFmtId="0" fontId="3" fillId="8" borderId="20" xfId="0" applyFont="1" applyFill="1" applyBorder="1" applyAlignment="1">
      <alignment horizontal="center" vertical="center"/>
    </xf>
    <xf numFmtId="0" fontId="3" fillId="0" borderId="21" xfId="0" applyFont="1" applyBorder="1" applyAlignment="1">
      <alignment horizontal="left" vertical="center" wrapText="1"/>
    </xf>
    <xf numFmtId="0" fontId="20" fillId="0" borderId="0" xfId="0" applyFont="1" applyAlignment="1">
      <alignment horizontal="left" vertical="center" indent="1"/>
    </xf>
    <xf numFmtId="2" fontId="4" fillId="4" borderId="1" xfId="0" applyNumberFormat="1" applyFont="1" applyFill="1" applyBorder="1" applyAlignment="1">
      <alignment horizontal="center" vertical="center"/>
    </xf>
    <xf numFmtId="2" fontId="3" fillId="4" borderId="7" xfId="0" applyNumberFormat="1" applyFont="1" applyFill="1" applyBorder="1" applyAlignment="1">
      <alignment horizontal="center" vertical="center"/>
    </xf>
    <xf numFmtId="2" fontId="20" fillId="4" borderId="16" xfId="0" applyNumberFormat="1" applyFont="1" applyFill="1" applyBorder="1" applyAlignment="1">
      <alignment horizontal="center" vertical="center"/>
    </xf>
    <xf numFmtId="0" fontId="28" fillId="0" borderId="0" xfId="0" applyFont="1" applyAlignment="1">
      <alignment horizontal="center" vertical="center"/>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39" fillId="0" borderId="1"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9" fillId="0" borderId="1" xfId="0" applyFont="1" applyBorder="1" applyAlignment="1">
      <alignment horizontal="left" vertical="top" wrapText="1"/>
    </xf>
    <xf numFmtId="0" fontId="3" fillId="8" borderId="3" xfId="0" applyFont="1" applyFill="1" applyBorder="1" applyAlignment="1">
      <alignment horizontal="left" vertical="center" wrapText="1"/>
    </xf>
    <xf numFmtId="0" fontId="37" fillId="0" borderId="1" xfId="0" applyFont="1" applyBorder="1" applyAlignment="1">
      <alignment horizontal="left" vertical="center" indent="1"/>
    </xf>
    <xf numFmtId="0" fontId="6" fillId="0" borderId="1" xfId="0" applyFont="1" applyBorder="1" applyAlignment="1">
      <alignment horizontal="center" vertical="center" wrapText="1"/>
    </xf>
    <xf numFmtId="2" fontId="5" fillId="0" borderId="0" xfId="0" applyNumberFormat="1" applyFont="1" applyFill="1" applyBorder="1" applyAlignment="1">
      <alignment horizontal="center" vertical="center"/>
    </xf>
    <xf numFmtId="0" fontId="37" fillId="0" borderId="1" xfId="0" applyFont="1" applyBorder="1" applyAlignment="1">
      <alignment horizontal="center" vertical="center" wrapText="1"/>
    </xf>
    <xf numFmtId="0" fontId="38"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7" fillId="0" borderId="1" xfId="0" applyFont="1" applyBorder="1" applyAlignment="1">
      <alignment vertical="center" wrapText="1"/>
    </xf>
    <xf numFmtId="0" fontId="6" fillId="0" borderId="0" xfId="0" applyFont="1" applyBorder="1" applyAlignment="1">
      <alignment horizontal="center" vertical="center"/>
    </xf>
    <xf numFmtId="0" fontId="12" fillId="0" borderId="0" xfId="1" applyFont="1" applyAlignment="1" applyProtection="1">
      <alignment horizontal="center" vertical="center"/>
    </xf>
    <xf numFmtId="2" fontId="30" fillId="4" borderId="1" xfId="0" applyNumberFormat="1"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4" fillId="0" borderId="4" xfId="0" applyFont="1" applyBorder="1" applyAlignment="1">
      <alignment horizontal="left"/>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36" fillId="0" borderId="4" xfId="0" applyFont="1" applyBorder="1" applyAlignment="1">
      <alignment horizontal="left"/>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49" fontId="4" fillId="0" borderId="0" xfId="0" applyNumberFormat="1" applyFont="1" applyBorder="1" applyAlignment="1">
      <alignment horizontal="left"/>
    </xf>
    <xf numFmtId="49" fontId="4" fillId="0" borderId="4" xfId="0" applyNumberFormat="1" applyFont="1" applyBorder="1" applyAlignment="1">
      <alignment horizontal="left"/>
    </xf>
    <xf numFmtId="0" fontId="4" fillId="0" borderId="4" xfId="0" applyFont="1" applyBorder="1" applyAlignment="1">
      <alignment horizontal="left" wrapText="1"/>
    </xf>
    <xf numFmtId="0" fontId="9"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Border="1" applyAlignment="1">
      <alignment horizontal="left" wrapText="1"/>
    </xf>
    <xf numFmtId="0" fontId="5" fillId="0" borderId="0" xfId="0" applyFont="1" applyBorder="1" applyAlignment="1">
      <alignment horizont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9"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4" fillId="0" borderId="6" xfId="0" applyNumberFormat="1" applyFont="1" applyBorder="1" applyAlignment="1">
      <alignment horizontal="left"/>
    </xf>
  </cellXfs>
  <cellStyles count="2">
    <cellStyle name="Hiperłącze" xfId="1" builtinId="8"/>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248"/>
  <sheetViews>
    <sheetView tabSelected="1" view="pageBreakPreview" topLeftCell="A228" zoomScale="73" zoomScaleNormal="80" zoomScaleSheetLayoutView="73" workbookViewId="0">
      <selection activeCell="B229" sqref="B229:J229"/>
    </sheetView>
  </sheetViews>
  <sheetFormatPr defaultColWidth="9.140625" defaultRowHeight="15"/>
  <cols>
    <col min="1" max="1" width="6" style="38" customWidth="1"/>
    <col min="2" max="2" width="67.85546875" style="7" customWidth="1"/>
    <col min="3" max="3" width="9.7109375" style="70" customWidth="1"/>
    <col min="4" max="4" width="8.85546875" style="107" customWidth="1"/>
    <col min="5" max="5" width="9.42578125" style="70" customWidth="1"/>
    <col min="6" max="6" width="7.5703125" style="70" customWidth="1"/>
    <col min="7" max="7" width="11" style="38" customWidth="1"/>
    <col min="8" max="8" width="14.7109375" style="38" customWidth="1"/>
    <col min="9" max="9" width="14" style="38" customWidth="1"/>
    <col min="10" max="10" width="17.7109375" style="38" customWidth="1"/>
    <col min="11" max="11" width="10.5703125" style="38" customWidth="1"/>
    <col min="12" max="12" width="20.85546875" style="38" customWidth="1"/>
    <col min="13" max="13" width="10.7109375" style="38" customWidth="1"/>
    <col min="14" max="14" width="170.140625" style="62" customWidth="1"/>
    <col min="15" max="15" width="16.140625" style="38" customWidth="1"/>
    <col min="16" max="16" width="16.5703125" style="38" customWidth="1"/>
    <col min="17" max="17" width="22.85546875" style="7" customWidth="1"/>
    <col min="18" max="249" width="9.140625" style="7"/>
    <col min="250" max="250" width="40.85546875" style="7" customWidth="1"/>
    <col min="251" max="16384" width="9.140625" style="7"/>
  </cols>
  <sheetData>
    <row r="1" spans="1:50" ht="18.75">
      <c r="A1" s="6"/>
      <c r="B1" s="205" t="s">
        <v>135</v>
      </c>
      <c r="C1" s="205"/>
      <c r="D1" s="205"/>
      <c r="E1" s="205"/>
      <c r="F1" s="205"/>
      <c r="G1" s="205"/>
      <c r="H1" s="205"/>
      <c r="I1" s="205"/>
      <c r="J1" s="205"/>
      <c r="K1" s="205"/>
      <c r="L1" s="205"/>
      <c r="M1" s="205"/>
      <c r="N1" s="205"/>
      <c r="O1" s="205"/>
      <c r="P1" s="205"/>
      <c r="Q1" s="205"/>
    </row>
    <row r="2" spans="1:50" s="11" customFormat="1" ht="78.75" customHeight="1">
      <c r="A2" s="8" t="s">
        <v>94</v>
      </c>
      <c r="B2" s="5" t="s">
        <v>0</v>
      </c>
      <c r="C2" s="8" t="s">
        <v>96</v>
      </c>
      <c r="D2" s="103" t="s">
        <v>98</v>
      </c>
      <c r="E2" s="103" t="s">
        <v>97</v>
      </c>
      <c r="F2" s="103" t="s">
        <v>99</v>
      </c>
      <c r="G2" s="2" t="s">
        <v>95</v>
      </c>
      <c r="H2" s="2" t="s">
        <v>2</v>
      </c>
      <c r="I2" s="2" t="s">
        <v>3</v>
      </c>
      <c r="J2" s="2" t="s">
        <v>4</v>
      </c>
      <c r="K2" s="2" t="s">
        <v>5</v>
      </c>
      <c r="L2" s="2" t="s">
        <v>6</v>
      </c>
      <c r="M2" s="2" t="s">
        <v>47</v>
      </c>
      <c r="N2" s="63" t="s">
        <v>7</v>
      </c>
      <c r="O2" s="79" t="s">
        <v>299</v>
      </c>
      <c r="P2" s="2" t="s">
        <v>93</v>
      </c>
      <c r="Q2" s="9"/>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s="1" customFormat="1" ht="99.75" customHeight="1" thickBot="1">
      <c r="A3" s="12">
        <v>1</v>
      </c>
      <c r="B3" s="64" t="s">
        <v>256</v>
      </c>
      <c r="C3" s="13">
        <v>10</v>
      </c>
      <c r="D3" s="13"/>
      <c r="E3" s="13">
        <v>10</v>
      </c>
      <c r="F3" s="13"/>
      <c r="G3" s="13">
        <f>SUM(C3:F3)</f>
        <v>20</v>
      </c>
      <c r="H3" s="13" t="s">
        <v>9</v>
      </c>
      <c r="I3" s="13">
        <v>50</v>
      </c>
      <c r="J3" s="13" t="s">
        <v>10</v>
      </c>
      <c r="K3" s="13">
        <f>G3*I3</f>
        <v>1000</v>
      </c>
      <c r="L3" s="13" t="s">
        <v>10</v>
      </c>
      <c r="M3" s="13">
        <v>12</v>
      </c>
      <c r="N3" s="50" t="s">
        <v>191</v>
      </c>
      <c r="O3" s="108"/>
      <c r="P3" s="139"/>
    </row>
    <row r="4" spans="1:50" s="1" customFormat="1" ht="16.5" thickBot="1">
      <c r="A4" s="16"/>
      <c r="B4" s="17"/>
      <c r="C4" s="65"/>
      <c r="D4" s="18"/>
      <c r="E4" s="65"/>
      <c r="F4" s="65"/>
      <c r="G4" s="18"/>
      <c r="H4" s="18"/>
      <c r="I4" s="18"/>
      <c r="J4" s="18"/>
      <c r="K4" s="18"/>
      <c r="L4" s="18"/>
      <c r="M4" s="18"/>
      <c r="N4" s="51"/>
      <c r="O4" s="89">
        <f>SUM(O3:O3)</f>
        <v>0</v>
      </c>
      <c r="P4" s="81">
        <f>SUM(P3:P3)</f>
        <v>0</v>
      </c>
    </row>
    <row r="5" spans="1:50" s="1" customFormat="1" ht="15.75">
      <c r="A5" s="20"/>
      <c r="B5" s="17"/>
      <c r="C5" s="65"/>
      <c r="D5" s="18"/>
      <c r="E5" s="65"/>
      <c r="F5" s="65"/>
      <c r="G5" s="18"/>
      <c r="H5" s="18"/>
      <c r="I5" s="18"/>
      <c r="J5" s="18"/>
      <c r="K5" s="18"/>
      <c r="L5" s="18"/>
      <c r="M5" s="18"/>
      <c r="N5" s="51"/>
      <c r="O5" s="20"/>
      <c r="P5" s="4"/>
    </row>
    <row r="6" spans="1:50" s="1" customFormat="1" ht="18.75">
      <c r="A6" s="20"/>
      <c r="B6" s="206" t="s">
        <v>213</v>
      </c>
      <c r="C6" s="206"/>
      <c r="D6" s="206"/>
      <c r="E6" s="206"/>
      <c r="F6" s="206"/>
      <c r="G6" s="206"/>
      <c r="H6" s="18"/>
      <c r="I6" s="18"/>
      <c r="J6" s="18"/>
      <c r="K6" s="18"/>
      <c r="L6" s="18"/>
      <c r="M6" s="18"/>
      <c r="N6" s="51"/>
      <c r="O6" s="20"/>
      <c r="P6" s="4"/>
    </row>
    <row r="7" spans="1:50" s="22" customFormat="1" ht="129" customHeight="1">
      <c r="A7" s="8" t="s">
        <v>94</v>
      </c>
      <c r="B7" s="5" t="s">
        <v>0</v>
      </c>
      <c r="C7" s="8" t="s">
        <v>96</v>
      </c>
      <c r="D7" s="103" t="s">
        <v>98</v>
      </c>
      <c r="E7" s="103" t="s">
        <v>97</v>
      </c>
      <c r="F7" s="103" t="s">
        <v>99</v>
      </c>
      <c r="G7" s="2" t="s">
        <v>1</v>
      </c>
      <c r="H7" s="2" t="s">
        <v>2</v>
      </c>
      <c r="I7" s="2" t="s">
        <v>3</v>
      </c>
      <c r="J7" s="2" t="s">
        <v>4</v>
      </c>
      <c r="K7" s="2" t="s">
        <v>5</v>
      </c>
      <c r="L7" s="2" t="s">
        <v>6</v>
      </c>
      <c r="M7" s="2" t="s">
        <v>47</v>
      </c>
      <c r="N7" s="63" t="s">
        <v>7</v>
      </c>
      <c r="O7" s="79" t="s">
        <v>8</v>
      </c>
      <c r="P7" s="2" t="s">
        <v>93</v>
      </c>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50" s="1" customFormat="1" ht="126" customHeight="1">
      <c r="A8" s="23">
        <v>1</v>
      </c>
      <c r="B8" s="64" t="s">
        <v>278</v>
      </c>
      <c r="C8" s="75">
        <v>1</v>
      </c>
      <c r="D8" s="104"/>
      <c r="E8" s="104"/>
      <c r="F8" s="104"/>
      <c r="G8" s="13">
        <f t="shared" ref="G8:G26" si="0">SUM(C8:F8)</f>
        <v>1</v>
      </c>
      <c r="H8" s="24" t="s">
        <v>180</v>
      </c>
      <c r="I8" s="24">
        <v>1</v>
      </c>
      <c r="J8" s="24" t="s">
        <v>14</v>
      </c>
      <c r="K8" s="13">
        <f t="shared" ref="K8:K26" si="1">G8*I8</f>
        <v>1</v>
      </c>
      <c r="L8" s="24" t="s">
        <v>15</v>
      </c>
      <c r="M8" s="24">
        <v>12</v>
      </c>
      <c r="N8" s="197" t="s">
        <v>283</v>
      </c>
      <c r="O8" s="14"/>
      <c r="P8" s="88"/>
    </row>
    <row r="9" spans="1:50" s="1" customFormat="1" ht="28.5" customHeight="1">
      <c r="A9" s="23">
        <v>2</v>
      </c>
      <c r="B9" s="64" t="s">
        <v>102</v>
      </c>
      <c r="C9" s="75">
        <v>1</v>
      </c>
      <c r="D9" s="104"/>
      <c r="E9" s="104"/>
      <c r="F9" s="104"/>
      <c r="G9" s="13">
        <f t="shared" si="0"/>
        <v>1</v>
      </c>
      <c r="H9" s="24" t="s">
        <v>12</v>
      </c>
      <c r="I9" s="24">
        <v>1</v>
      </c>
      <c r="J9" s="24" t="s">
        <v>13</v>
      </c>
      <c r="K9" s="13">
        <f t="shared" si="1"/>
        <v>1</v>
      </c>
      <c r="L9" s="24" t="s">
        <v>13</v>
      </c>
      <c r="M9" s="24">
        <v>12</v>
      </c>
      <c r="N9" s="198"/>
      <c r="O9" s="14"/>
      <c r="P9" s="136"/>
    </row>
    <row r="10" spans="1:50" s="1" customFormat="1" ht="24.75" customHeight="1">
      <c r="A10" s="23">
        <v>3</v>
      </c>
      <c r="B10" s="64" t="s">
        <v>103</v>
      </c>
      <c r="C10" s="75">
        <v>1</v>
      </c>
      <c r="D10" s="104"/>
      <c r="E10" s="104"/>
      <c r="F10" s="104"/>
      <c r="G10" s="13">
        <f t="shared" si="0"/>
        <v>1</v>
      </c>
      <c r="H10" s="24" t="s">
        <v>12</v>
      </c>
      <c r="I10" s="24">
        <v>1</v>
      </c>
      <c r="J10" s="24" t="s">
        <v>13</v>
      </c>
      <c r="K10" s="13">
        <f t="shared" si="1"/>
        <v>1</v>
      </c>
      <c r="L10" s="24" t="s">
        <v>13</v>
      </c>
      <c r="M10" s="24">
        <v>12</v>
      </c>
      <c r="N10" s="198"/>
      <c r="O10" s="14"/>
      <c r="P10" s="136"/>
    </row>
    <row r="11" spans="1:50" s="1" customFormat="1" ht="27" customHeight="1">
      <c r="A11" s="23">
        <v>4</v>
      </c>
      <c r="B11" s="64" t="s">
        <v>101</v>
      </c>
      <c r="C11" s="75">
        <v>1</v>
      </c>
      <c r="D11" s="104"/>
      <c r="E11" s="104"/>
      <c r="F11" s="104"/>
      <c r="G11" s="13">
        <f t="shared" si="0"/>
        <v>1</v>
      </c>
      <c r="H11" s="24" t="s">
        <v>12</v>
      </c>
      <c r="I11" s="24">
        <v>1</v>
      </c>
      <c r="J11" s="24" t="s">
        <v>13</v>
      </c>
      <c r="K11" s="13">
        <f t="shared" si="1"/>
        <v>1</v>
      </c>
      <c r="L11" s="24" t="s">
        <v>13</v>
      </c>
      <c r="M11" s="24">
        <v>12</v>
      </c>
      <c r="N11" s="198"/>
      <c r="O11" s="14"/>
      <c r="P11" s="136"/>
    </row>
    <row r="12" spans="1:50" s="117" customFormat="1" ht="27" customHeight="1">
      <c r="A12" s="121">
        <v>5</v>
      </c>
      <c r="B12" s="64" t="s">
        <v>100</v>
      </c>
      <c r="C12" s="75">
        <v>1</v>
      </c>
      <c r="D12" s="104"/>
      <c r="E12" s="104"/>
      <c r="F12" s="104"/>
      <c r="G12" s="113">
        <v>1</v>
      </c>
      <c r="H12" s="122" t="s">
        <v>12</v>
      </c>
      <c r="I12" s="122">
        <v>2</v>
      </c>
      <c r="J12" s="122" t="s">
        <v>13</v>
      </c>
      <c r="K12" s="113">
        <v>2</v>
      </c>
      <c r="L12" s="122" t="s">
        <v>13</v>
      </c>
      <c r="M12" s="122">
        <v>12</v>
      </c>
      <c r="N12" s="198"/>
      <c r="O12" s="14"/>
      <c r="P12" s="136"/>
    </row>
    <row r="13" spans="1:50" s="117" customFormat="1" ht="27" customHeight="1">
      <c r="A13" s="121">
        <v>6</v>
      </c>
      <c r="B13" s="64" t="s">
        <v>107</v>
      </c>
      <c r="C13" s="75">
        <v>1</v>
      </c>
      <c r="D13" s="104"/>
      <c r="E13" s="104"/>
      <c r="F13" s="104"/>
      <c r="G13" s="113">
        <v>1</v>
      </c>
      <c r="H13" s="122" t="s">
        <v>12</v>
      </c>
      <c r="I13" s="122">
        <v>2</v>
      </c>
      <c r="J13" s="122" t="s">
        <v>13</v>
      </c>
      <c r="K13" s="113">
        <v>2</v>
      </c>
      <c r="L13" s="122" t="s">
        <v>13</v>
      </c>
      <c r="M13" s="122">
        <v>12</v>
      </c>
      <c r="N13" s="198"/>
      <c r="O13" s="14"/>
      <c r="P13" s="136"/>
    </row>
    <row r="14" spans="1:50" s="1" customFormat="1" ht="25.5" customHeight="1">
      <c r="A14" s="23">
        <v>7</v>
      </c>
      <c r="B14" s="64" t="s">
        <v>104</v>
      </c>
      <c r="C14" s="75">
        <v>1</v>
      </c>
      <c r="D14" s="104"/>
      <c r="E14" s="104"/>
      <c r="F14" s="104"/>
      <c r="G14" s="113">
        <v>1</v>
      </c>
      <c r="H14" s="122" t="s">
        <v>12</v>
      </c>
      <c r="I14" s="122">
        <v>2</v>
      </c>
      <c r="J14" s="24" t="s">
        <v>13</v>
      </c>
      <c r="K14" s="113">
        <v>2</v>
      </c>
      <c r="L14" s="122" t="s">
        <v>13</v>
      </c>
      <c r="M14" s="122">
        <v>12</v>
      </c>
      <c r="N14" s="198"/>
      <c r="O14" s="14"/>
      <c r="P14" s="136"/>
    </row>
    <row r="15" spans="1:50" s="1" customFormat="1" ht="23.25" customHeight="1">
      <c r="A15" s="23">
        <v>8</v>
      </c>
      <c r="B15" s="64" t="s">
        <v>106</v>
      </c>
      <c r="C15" s="75">
        <v>1</v>
      </c>
      <c r="D15" s="104"/>
      <c r="E15" s="104"/>
      <c r="F15" s="104"/>
      <c r="G15" s="113">
        <v>1</v>
      </c>
      <c r="H15" s="122" t="s">
        <v>12</v>
      </c>
      <c r="I15" s="122">
        <v>2</v>
      </c>
      <c r="J15" s="24" t="s">
        <v>13</v>
      </c>
      <c r="K15" s="113">
        <v>2</v>
      </c>
      <c r="L15" s="122" t="s">
        <v>13</v>
      </c>
      <c r="M15" s="122">
        <v>12</v>
      </c>
      <c r="N15" s="198"/>
      <c r="O15" s="14"/>
      <c r="P15" s="136"/>
    </row>
    <row r="16" spans="1:50" s="1" customFormat="1" ht="23.25" customHeight="1">
      <c r="A16" s="23">
        <v>9</v>
      </c>
      <c r="B16" s="47" t="s">
        <v>113</v>
      </c>
      <c r="C16" s="75">
        <v>1</v>
      </c>
      <c r="D16" s="104"/>
      <c r="E16" s="104"/>
      <c r="F16" s="104"/>
      <c r="G16" s="113">
        <v>1</v>
      </c>
      <c r="H16" s="122" t="s">
        <v>12</v>
      </c>
      <c r="I16" s="122">
        <v>2</v>
      </c>
      <c r="J16" s="24" t="s">
        <v>13</v>
      </c>
      <c r="K16" s="113">
        <v>2</v>
      </c>
      <c r="L16" s="122" t="s">
        <v>13</v>
      </c>
      <c r="M16" s="122">
        <v>12</v>
      </c>
      <c r="N16" s="198"/>
      <c r="O16" s="14"/>
      <c r="P16" s="136"/>
    </row>
    <row r="17" spans="1:16" s="1" customFormat="1" ht="23.25" customHeight="1">
      <c r="A17" s="23">
        <v>10</v>
      </c>
      <c r="B17" s="64" t="s">
        <v>108</v>
      </c>
      <c r="C17" s="75">
        <v>1</v>
      </c>
      <c r="D17" s="104"/>
      <c r="E17" s="104"/>
      <c r="F17" s="104"/>
      <c r="G17" s="113">
        <v>1</v>
      </c>
      <c r="H17" s="122" t="s">
        <v>12</v>
      </c>
      <c r="I17" s="122">
        <v>2</v>
      </c>
      <c r="J17" s="24" t="s">
        <v>13</v>
      </c>
      <c r="K17" s="113">
        <v>2</v>
      </c>
      <c r="L17" s="122" t="s">
        <v>13</v>
      </c>
      <c r="M17" s="122">
        <v>12</v>
      </c>
      <c r="N17" s="198"/>
      <c r="O17" s="14"/>
      <c r="P17" s="136"/>
    </row>
    <row r="18" spans="1:16" s="117" customFormat="1" ht="23.25" customHeight="1">
      <c r="A18" s="121">
        <v>11</v>
      </c>
      <c r="B18" s="64" t="s">
        <v>105</v>
      </c>
      <c r="C18" s="75">
        <v>1</v>
      </c>
      <c r="D18" s="104"/>
      <c r="E18" s="104"/>
      <c r="F18" s="104"/>
      <c r="G18" s="113">
        <v>1</v>
      </c>
      <c r="H18" s="122" t="s">
        <v>12</v>
      </c>
      <c r="I18" s="122">
        <v>2</v>
      </c>
      <c r="J18" s="122" t="s">
        <v>13</v>
      </c>
      <c r="K18" s="113">
        <v>2</v>
      </c>
      <c r="L18" s="122" t="s">
        <v>13</v>
      </c>
      <c r="M18" s="122">
        <v>12</v>
      </c>
      <c r="N18" s="198"/>
      <c r="O18" s="14"/>
      <c r="P18" s="136"/>
    </row>
    <row r="19" spans="1:16" s="1" customFormat="1" ht="25.5" customHeight="1">
      <c r="A19" s="23">
        <v>12</v>
      </c>
      <c r="B19" s="64" t="s">
        <v>109</v>
      </c>
      <c r="C19" s="75">
        <v>1</v>
      </c>
      <c r="D19" s="104"/>
      <c r="E19" s="104"/>
      <c r="F19" s="104"/>
      <c r="G19" s="13">
        <f t="shared" si="0"/>
        <v>1</v>
      </c>
      <c r="H19" s="24" t="s">
        <v>12</v>
      </c>
      <c r="I19" s="24">
        <v>2</v>
      </c>
      <c r="J19" s="24" t="s">
        <v>13</v>
      </c>
      <c r="K19" s="13">
        <f t="shared" si="1"/>
        <v>2</v>
      </c>
      <c r="L19" s="24" t="s">
        <v>13</v>
      </c>
      <c r="M19" s="24">
        <v>12</v>
      </c>
      <c r="N19" s="198"/>
      <c r="O19" s="14"/>
      <c r="P19" s="136"/>
    </row>
    <row r="20" spans="1:16" s="1" customFormat="1" ht="21.75" customHeight="1">
      <c r="A20" s="23">
        <v>13</v>
      </c>
      <c r="B20" s="47" t="s">
        <v>110</v>
      </c>
      <c r="C20" s="75">
        <v>1</v>
      </c>
      <c r="D20" s="104"/>
      <c r="E20" s="104"/>
      <c r="F20" s="104"/>
      <c r="G20" s="13">
        <f t="shared" si="0"/>
        <v>1</v>
      </c>
      <c r="H20" s="24" t="s">
        <v>12</v>
      </c>
      <c r="I20" s="24">
        <v>2</v>
      </c>
      <c r="J20" s="24" t="s">
        <v>13</v>
      </c>
      <c r="K20" s="13">
        <f t="shared" si="1"/>
        <v>2</v>
      </c>
      <c r="L20" s="24" t="s">
        <v>13</v>
      </c>
      <c r="M20" s="24">
        <v>12</v>
      </c>
      <c r="N20" s="198"/>
      <c r="O20" s="14"/>
      <c r="P20" s="136"/>
    </row>
    <row r="21" spans="1:16" s="1" customFormat="1" ht="20.25" customHeight="1">
      <c r="A21" s="23">
        <v>14</v>
      </c>
      <c r="B21" s="47" t="s">
        <v>111</v>
      </c>
      <c r="C21" s="75">
        <v>1</v>
      </c>
      <c r="D21" s="104"/>
      <c r="E21" s="104"/>
      <c r="F21" s="104"/>
      <c r="G21" s="13">
        <f t="shared" si="0"/>
        <v>1</v>
      </c>
      <c r="H21" s="24" t="s">
        <v>12</v>
      </c>
      <c r="I21" s="24">
        <v>2</v>
      </c>
      <c r="J21" s="24" t="s">
        <v>13</v>
      </c>
      <c r="K21" s="13">
        <f t="shared" si="1"/>
        <v>2</v>
      </c>
      <c r="L21" s="24" t="s">
        <v>13</v>
      </c>
      <c r="M21" s="24">
        <v>12</v>
      </c>
      <c r="N21" s="198"/>
      <c r="O21" s="14"/>
      <c r="P21" s="136"/>
    </row>
    <row r="22" spans="1:16" s="1" customFormat="1" ht="20.25" customHeight="1">
      <c r="A22" s="23">
        <v>15</v>
      </c>
      <c r="B22" s="47" t="s">
        <v>112</v>
      </c>
      <c r="C22" s="75">
        <v>1</v>
      </c>
      <c r="D22" s="104"/>
      <c r="E22" s="104"/>
      <c r="F22" s="24"/>
      <c r="G22" s="13">
        <f t="shared" si="0"/>
        <v>1</v>
      </c>
      <c r="H22" s="24" t="s">
        <v>12</v>
      </c>
      <c r="I22" s="24">
        <v>2</v>
      </c>
      <c r="J22" s="24" t="s">
        <v>13</v>
      </c>
      <c r="K22" s="13">
        <f t="shared" si="1"/>
        <v>2</v>
      </c>
      <c r="L22" s="24" t="s">
        <v>13</v>
      </c>
      <c r="M22" s="24">
        <v>12</v>
      </c>
      <c r="N22" s="198"/>
      <c r="O22" s="14"/>
      <c r="P22" s="136"/>
    </row>
    <row r="23" spans="1:16" s="1" customFormat="1" ht="20.25" customHeight="1">
      <c r="A23" s="23">
        <v>16</v>
      </c>
      <c r="B23" s="64" t="s">
        <v>215</v>
      </c>
      <c r="C23" s="75">
        <v>1</v>
      </c>
      <c r="D23" s="104"/>
      <c r="E23" s="104"/>
      <c r="F23" s="24"/>
      <c r="G23" s="13">
        <f t="shared" si="0"/>
        <v>1</v>
      </c>
      <c r="H23" s="24" t="s">
        <v>12</v>
      </c>
      <c r="I23" s="24">
        <v>2</v>
      </c>
      <c r="J23" s="24" t="s">
        <v>13</v>
      </c>
      <c r="K23" s="13">
        <f t="shared" si="1"/>
        <v>2</v>
      </c>
      <c r="L23" s="24" t="s">
        <v>13</v>
      </c>
      <c r="M23" s="24">
        <v>12</v>
      </c>
      <c r="N23" s="198"/>
      <c r="O23" s="14"/>
      <c r="P23" s="136"/>
    </row>
    <row r="24" spans="1:16" s="1" customFormat="1" ht="20.25" customHeight="1">
      <c r="A24" s="23">
        <v>17</v>
      </c>
      <c r="B24" s="64" t="s">
        <v>216</v>
      </c>
      <c r="C24" s="75">
        <v>1</v>
      </c>
      <c r="D24" s="104"/>
      <c r="E24" s="104"/>
      <c r="F24" s="24"/>
      <c r="G24" s="13">
        <f t="shared" si="0"/>
        <v>1</v>
      </c>
      <c r="H24" s="24" t="s">
        <v>12</v>
      </c>
      <c r="I24" s="24">
        <v>2</v>
      </c>
      <c r="J24" s="24" t="s">
        <v>13</v>
      </c>
      <c r="K24" s="13">
        <f t="shared" si="1"/>
        <v>2</v>
      </c>
      <c r="L24" s="24" t="s">
        <v>13</v>
      </c>
      <c r="M24" s="24">
        <v>12</v>
      </c>
      <c r="N24" s="198"/>
      <c r="O24" s="14"/>
      <c r="P24" s="136"/>
    </row>
    <row r="25" spans="1:16" s="1" customFormat="1" ht="18.75" customHeight="1">
      <c r="A25" s="23">
        <v>18</v>
      </c>
      <c r="B25" s="64" t="s">
        <v>217</v>
      </c>
      <c r="C25" s="75">
        <v>1</v>
      </c>
      <c r="D25" s="104"/>
      <c r="E25" s="104"/>
      <c r="F25" s="24"/>
      <c r="G25" s="13">
        <f t="shared" si="0"/>
        <v>1</v>
      </c>
      <c r="H25" s="24" t="s">
        <v>12</v>
      </c>
      <c r="I25" s="24">
        <v>2</v>
      </c>
      <c r="J25" s="24" t="s">
        <v>13</v>
      </c>
      <c r="K25" s="13">
        <f t="shared" si="1"/>
        <v>2</v>
      </c>
      <c r="L25" s="24" t="s">
        <v>13</v>
      </c>
      <c r="M25" s="24">
        <v>12</v>
      </c>
      <c r="N25" s="198"/>
      <c r="O25" s="14"/>
      <c r="P25" s="136"/>
    </row>
    <row r="26" spans="1:16" s="1" customFormat="1" ht="101.25" customHeight="1">
      <c r="A26" s="121">
        <v>19</v>
      </c>
      <c r="B26" s="64" t="s">
        <v>214</v>
      </c>
      <c r="C26" s="24">
        <v>1</v>
      </c>
      <c r="D26" s="104"/>
      <c r="E26" s="104"/>
      <c r="F26" s="24"/>
      <c r="G26" s="13">
        <f t="shared" si="0"/>
        <v>1</v>
      </c>
      <c r="H26" s="24" t="s">
        <v>14</v>
      </c>
      <c r="I26" s="24">
        <v>1</v>
      </c>
      <c r="J26" s="24" t="s">
        <v>14</v>
      </c>
      <c r="K26" s="13">
        <f t="shared" si="1"/>
        <v>1</v>
      </c>
      <c r="L26" s="24" t="s">
        <v>15</v>
      </c>
      <c r="M26" s="24">
        <v>12</v>
      </c>
      <c r="N26" s="208"/>
      <c r="O26" s="14"/>
      <c r="P26" s="136"/>
    </row>
    <row r="27" spans="1:16" s="1" customFormat="1" ht="208.5" customHeight="1">
      <c r="A27" s="121">
        <v>20</v>
      </c>
      <c r="B27" s="64" t="s">
        <v>285</v>
      </c>
      <c r="C27" s="75">
        <v>6</v>
      </c>
      <c r="D27" s="104">
        <v>2</v>
      </c>
      <c r="E27" s="104">
        <v>3</v>
      </c>
      <c r="F27" s="104">
        <v>2</v>
      </c>
      <c r="G27" s="13">
        <f>SUM(C27:F27)</f>
        <v>13</v>
      </c>
      <c r="H27" s="24" t="s">
        <v>14</v>
      </c>
      <c r="I27" s="24">
        <v>1</v>
      </c>
      <c r="J27" s="24" t="s">
        <v>14</v>
      </c>
      <c r="K27" s="13">
        <f>G27*I27</f>
        <v>13</v>
      </c>
      <c r="L27" s="24" t="s">
        <v>15</v>
      </c>
      <c r="M27" s="24">
        <v>12</v>
      </c>
      <c r="N27" s="209" t="s">
        <v>284</v>
      </c>
      <c r="O27" s="90"/>
      <c r="P27" s="88"/>
    </row>
    <row r="28" spans="1:16" s="117" customFormat="1" ht="60.75" customHeight="1" thickBot="1">
      <c r="A28" s="121">
        <v>21</v>
      </c>
      <c r="B28" s="64" t="s">
        <v>16</v>
      </c>
      <c r="C28" s="75">
        <v>60</v>
      </c>
      <c r="D28" s="104">
        <v>50</v>
      </c>
      <c r="E28" s="104">
        <v>20</v>
      </c>
      <c r="F28" s="104">
        <v>20</v>
      </c>
      <c r="G28" s="13">
        <f>SUM(C28:F28)</f>
        <v>150</v>
      </c>
      <c r="H28" s="24" t="s">
        <v>12</v>
      </c>
      <c r="I28" s="24">
        <v>8</v>
      </c>
      <c r="J28" s="24" t="s">
        <v>13</v>
      </c>
      <c r="K28" s="13">
        <f>G28*I28</f>
        <v>1200</v>
      </c>
      <c r="L28" s="24" t="s">
        <v>13</v>
      </c>
      <c r="M28" s="24">
        <v>12</v>
      </c>
      <c r="N28" s="210"/>
      <c r="O28" s="91"/>
      <c r="P28" s="136"/>
    </row>
    <row r="29" spans="1:16" s="1" customFormat="1" ht="46.5" customHeight="1" thickBot="1">
      <c r="A29" s="211"/>
      <c r="B29" s="212"/>
      <c r="C29" s="212"/>
      <c r="D29" s="212"/>
      <c r="E29" s="212"/>
      <c r="F29" s="212"/>
      <c r="G29" s="212"/>
      <c r="H29" s="212"/>
      <c r="I29" s="212"/>
      <c r="J29" s="212"/>
      <c r="K29" s="212"/>
      <c r="L29" s="212"/>
      <c r="M29" s="212"/>
      <c r="N29" s="212"/>
      <c r="O29" s="89">
        <f>SUM(O8:O28)</f>
        <v>0</v>
      </c>
      <c r="P29" s="81">
        <f>SUM(P8:P28)</f>
        <v>0</v>
      </c>
    </row>
    <row r="30" spans="1:16" s="1" customFormat="1" ht="15.75">
      <c r="A30" s="20"/>
      <c r="B30" s="17"/>
      <c r="C30" s="65"/>
      <c r="D30" s="18"/>
      <c r="E30" s="65"/>
      <c r="F30" s="65"/>
      <c r="G30" s="18"/>
      <c r="H30" s="18"/>
      <c r="I30" s="18"/>
      <c r="J30" s="18"/>
      <c r="K30" s="18"/>
      <c r="L30" s="18"/>
      <c r="M30" s="18"/>
      <c r="N30" s="51"/>
      <c r="O30" s="20"/>
      <c r="P30" s="4"/>
    </row>
    <row r="31" spans="1:16" s="1" customFormat="1" ht="15.75">
      <c r="A31" s="20"/>
      <c r="B31" s="17"/>
      <c r="C31" s="65"/>
      <c r="D31" s="18"/>
      <c r="E31" s="65"/>
      <c r="F31" s="65"/>
      <c r="G31" s="18"/>
      <c r="H31" s="18"/>
      <c r="I31" s="18"/>
      <c r="J31" s="18"/>
      <c r="K31" s="18"/>
      <c r="L31" s="18"/>
      <c r="M31" s="18"/>
      <c r="N31" s="51"/>
      <c r="O31" s="20"/>
      <c r="P31" s="4"/>
    </row>
    <row r="32" spans="1:16" s="1" customFormat="1" ht="18.75" customHeight="1">
      <c r="A32" s="29"/>
      <c r="B32" s="207" t="s">
        <v>251</v>
      </c>
      <c r="C32" s="207"/>
      <c r="D32" s="207"/>
      <c r="E32" s="207"/>
      <c r="F32" s="207"/>
      <c r="G32" s="207"/>
      <c r="H32" s="207"/>
      <c r="I32" s="19"/>
      <c r="J32" s="19"/>
      <c r="K32" s="19"/>
      <c r="L32" s="19"/>
      <c r="M32" s="19"/>
      <c r="N32" s="51"/>
      <c r="O32" s="29"/>
      <c r="P32" s="30"/>
    </row>
    <row r="33" spans="1:50" s="11" customFormat="1" ht="75">
      <c r="A33" s="8" t="s">
        <v>94</v>
      </c>
      <c r="B33" s="5" t="s">
        <v>0</v>
      </c>
      <c r="C33" s="8" t="s">
        <v>96</v>
      </c>
      <c r="D33" s="103" t="s">
        <v>98</v>
      </c>
      <c r="E33" s="103" t="s">
        <v>97</v>
      </c>
      <c r="F33" s="103" t="s">
        <v>99</v>
      </c>
      <c r="G33" s="2" t="s">
        <v>1</v>
      </c>
      <c r="H33" s="2" t="s">
        <v>2</v>
      </c>
      <c r="I33" s="2" t="s">
        <v>3</v>
      </c>
      <c r="J33" s="2" t="s">
        <v>4</v>
      </c>
      <c r="K33" s="2" t="s">
        <v>5</v>
      </c>
      <c r="L33" s="2" t="s">
        <v>6</v>
      </c>
      <c r="M33" s="2" t="s">
        <v>47</v>
      </c>
      <c r="N33" s="49" t="s">
        <v>7</v>
      </c>
      <c r="O33" s="79" t="s">
        <v>8</v>
      </c>
      <c r="P33" s="2" t="s">
        <v>93</v>
      </c>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s="1" customFormat="1" ht="15.75" customHeight="1">
      <c r="A34" s="77">
        <v>1</v>
      </c>
      <c r="B34" s="64" t="s">
        <v>17</v>
      </c>
      <c r="C34" s="154">
        <v>1</v>
      </c>
      <c r="D34" s="24"/>
      <c r="E34" s="24">
        <v>1</v>
      </c>
      <c r="F34" s="24">
        <v>1</v>
      </c>
      <c r="G34" s="13">
        <f>SUM(C34:F34)</f>
        <v>3</v>
      </c>
      <c r="H34" s="24" t="s">
        <v>12</v>
      </c>
      <c r="I34" s="24">
        <v>5</v>
      </c>
      <c r="J34" s="24" t="s">
        <v>13</v>
      </c>
      <c r="K34" s="13">
        <f t="shared" ref="K34:K79" si="2">G34*I34</f>
        <v>15</v>
      </c>
      <c r="L34" s="24" t="s">
        <v>13</v>
      </c>
      <c r="M34" s="24">
        <v>12</v>
      </c>
      <c r="N34" s="215" t="s">
        <v>129</v>
      </c>
      <c r="O34" s="90"/>
      <c r="P34" s="88"/>
    </row>
    <row r="35" spans="1:50" s="1" customFormat="1" ht="15.75" customHeight="1">
      <c r="A35" s="77">
        <v>2</v>
      </c>
      <c r="B35" s="64" t="s">
        <v>118</v>
      </c>
      <c r="C35" s="154"/>
      <c r="D35" s="24"/>
      <c r="E35" s="24">
        <v>1</v>
      </c>
      <c r="F35" s="24"/>
      <c r="G35" s="13">
        <f t="shared" ref="G35:G79" si="3">SUM(C35:F35)</f>
        <v>1</v>
      </c>
      <c r="H35" s="24" t="s">
        <v>12</v>
      </c>
      <c r="I35" s="122">
        <v>5</v>
      </c>
      <c r="J35" s="24" t="s">
        <v>13</v>
      </c>
      <c r="K35" s="13">
        <f t="shared" si="2"/>
        <v>5</v>
      </c>
      <c r="L35" s="24" t="s">
        <v>13</v>
      </c>
      <c r="M35" s="24">
        <v>12</v>
      </c>
      <c r="N35" s="216"/>
      <c r="O35" s="90"/>
      <c r="P35" s="136"/>
    </row>
    <row r="36" spans="1:50" s="1" customFormat="1" ht="15.75" customHeight="1">
      <c r="A36" s="77">
        <v>3</v>
      </c>
      <c r="B36" s="64" t="s">
        <v>218</v>
      </c>
      <c r="C36" s="154">
        <v>1</v>
      </c>
      <c r="D36" s="24"/>
      <c r="E36" s="24"/>
      <c r="F36" s="24"/>
      <c r="G36" s="13">
        <f t="shared" si="3"/>
        <v>1</v>
      </c>
      <c r="H36" s="24" t="s">
        <v>12</v>
      </c>
      <c r="I36" s="122">
        <v>5</v>
      </c>
      <c r="J36" s="24" t="s">
        <v>13</v>
      </c>
      <c r="K36" s="13">
        <f t="shared" si="2"/>
        <v>5</v>
      </c>
      <c r="L36" s="24" t="s">
        <v>13</v>
      </c>
      <c r="M36" s="24">
        <v>12</v>
      </c>
      <c r="N36" s="216"/>
      <c r="O36" s="90"/>
      <c r="P36" s="136"/>
    </row>
    <row r="37" spans="1:50" s="1" customFormat="1" ht="15.75" customHeight="1">
      <c r="A37" s="77">
        <v>4</v>
      </c>
      <c r="B37" s="64" t="s">
        <v>193</v>
      </c>
      <c r="C37" s="154">
        <v>3</v>
      </c>
      <c r="D37" s="24"/>
      <c r="E37" s="24"/>
      <c r="F37" s="24"/>
      <c r="G37" s="13">
        <f t="shared" si="3"/>
        <v>3</v>
      </c>
      <c r="H37" s="24" t="s">
        <v>12</v>
      </c>
      <c r="I37" s="122">
        <v>5</v>
      </c>
      <c r="J37" s="122" t="s">
        <v>13</v>
      </c>
      <c r="K37" s="13">
        <f t="shared" si="2"/>
        <v>15</v>
      </c>
      <c r="L37" s="24" t="s">
        <v>13</v>
      </c>
      <c r="M37" s="24">
        <v>12</v>
      </c>
      <c r="N37" s="216"/>
      <c r="O37" s="90"/>
      <c r="P37" s="136"/>
    </row>
    <row r="38" spans="1:50" s="1" customFormat="1" ht="15.75" customHeight="1">
      <c r="A38" s="77">
        <v>5</v>
      </c>
      <c r="B38" s="64" t="s">
        <v>194</v>
      </c>
      <c r="C38" s="154">
        <v>1</v>
      </c>
      <c r="D38" s="24"/>
      <c r="E38" s="24"/>
      <c r="F38" s="24"/>
      <c r="G38" s="13">
        <f t="shared" si="3"/>
        <v>1</v>
      </c>
      <c r="H38" s="24" t="s">
        <v>12</v>
      </c>
      <c r="I38" s="122">
        <v>5</v>
      </c>
      <c r="J38" s="122" t="s">
        <v>13</v>
      </c>
      <c r="K38" s="13">
        <f t="shared" si="2"/>
        <v>5</v>
      </c>
      <c r="L38" s="24" t="s">
        <v>13</v>
      </c>
      <c r="M38" s="24">
        <v>12</v>
      </c>
      <c r="N38" s="216"/>
      <c r="O38" s="90"/>
      <c r="P38" s="136"/>
    </row>
    <row r="39" spans="1:50" s="166" customFormat="1" ht="15.75" customHeight="1">
      <c r="A39" s="77">
        <v>6</v>
      </c>
      <c r="B39" s="132" t="s">
        <v>205</v>
      </c>
      <c r="C39" s="165">
        <v>2</v>
      </c>
      <c r="D39" s="44">
        <v>1</v>
      </c>
      <c r="E39" s="44">
        <v>2</v>
      </c>
      <c r="F39" s="44">
        <v>1</v>
      </c>
      <c r="G39" s="45">
        <f t="shared" si="3"/>
        <v>6</v>
      </c>
      <c r="H39" s="44" t="s">
        <v>12</v>
      </c>
      <c r="I39" s="44">
        <v>5</v>
      </c>
      <c r="J39" s="44" t="s">
        <v>13</v>
      </c>
      <c r="K39" s="45">
        <f t="shared" si="2"/>
        <v>30</v>
      </c>
      <c r="L39" s="44" t="s">
        <v>13</v>
      </c>
      <c r="M39" s="44">
        <v>12</v>
      </c>
      <c r="N39" s="216"/>
      <c r="O39" s="92"/>
      <c r="P39" s="136"/>
    </row>
    <row r="40" spans="1:50" s="117" customFormat="1" ht="15.75" customHeight="1">
      <c r="A40" s="77">
        <v>7</v>
      </c>
      <c r="B40" s="152" t="s">
        <v>219</v>
      </c>
      <c r="C40" s="154">
        <v>2</v>
      </c>
      <c r="D40" s="122"/>
      <c r="E40" s="122"/>
      <c r="F40" s="122"/>
      <c r="G40" s="113">
        <f t="shared" si="3"/>
        <v>2</v>
      </c>
      <c r="H40" s="122" t="s">
        <v>12</v>
      </c>
      <c r="I40" s="122">
        <v>5</v>
      </c>
      <c r="J40" s="122" t="s">
        <v>13</v>
      </c>
      <c r="K40" s="113">
        <f t="shared" si="2"/>
        <v>10</v>
      </c>
      <c r="L40" s="122" t="s">
        <v>13</v>
      </c>
      <c r="M40" s="122">
        <v>12</v>
      </c>
      <c r="N40" s="216"/>
      <c r="O40" s="92"/>
      <c r="P40" s="136"/>
    </row>
    <row r="41" spans="1:50" s="117" customFormat="1" ht="15.75" customHeight="1">
      <c r="A41" s="77">
        <v>8</v>
      </c>
      <c r="B41" s="152" t="s">
        <v>220</v>
      </c>
      <c r="C41" s="154">
        <v>1</v>
      </c>
      <c r="D41" s="122"/>
      <c r="E41" s="122"/>
      <c r="F41" s="122"/>
      <c r="G41" s="113">
        <f t="shared" si="3"/>
        <v>1</v>
      </c>
      <c r="H41" s="122" t="s">
        <v>12</v>
      </c>
      <c r="I41" s="122">
        <v>5</v>
      </c>
      <c r="J41" s="122" t="s">
        <v>13</v>
      </c>
      <c r="K41" s="113">
        <f t="shared" si="2"/>
        <v>5</v>
      </c>
      <c r="L41" s="122" t="s">
        <v>13</v>
      </c>
      <c r="M41" s="122">
        <v>12</v>
      </c>
      <c r="N41" s="216"/>
      <c r="O41" s="92"/>
      <c r="P41" s="136"/>
    </row>
    <row r="42" spans="1:50" s="1" customFormat="1" ht="15.75" customHeight="1">
      <c r="A42" s="77">
        <v>9</v>
      </c>
      <c r="B42" s="64" t="s">
        <v>18</v>
      </c>
      <c r="C42" s="154">
        <v>1</v>
      </c>
      <c r="D42" s="24"/>
      <c r="E42" s="24"/>
      <c r="F42" s="24"/>
      <c r="G42" s="13">
        <f t="shared" si="3"/>
        <v>1</v>
      </c>
      <c r="H42" s="24" t="s">
        <v>12</v>
      </c>
      <c r="I42" s="122">
        <v>5</v>
      </c>
      <c r="J42" s="122" t="s">
        <v>13</v>
      </c>
      <c r="K42" s="113">
        <f t="shared" si="2"/>
        <v>5</v>
      </c>
      <c r="L42" s="122" t="s">
        <v>13</v>
      </c>
      <c r="M42" s="122">
        <v>12</v>
      </c>
      <c r="N42" s="216"/>
      <c r="O42" s="92"/>
      <c r="P42" s="136"/>
    </row>
    <row r="43" spans="1:50" s="1" customFormat="1" ht="15.75" customHeight="1">
      <c r="A43" s="77">
        <v>8</v>
      </c>
      <c r="B43" s="64" t="s">
        <v>19</v>
      </c>
      <c r="C43" s="154">
        <v>1</v>
      </c>
      <c r="D43" s="24">
        <v>1</v>
      </c>
      <c r="E43" s="24">
        <v>1</v>
      </c>
      <c r="F43" s="24">
        <v>1</v>
      </c>
      <c r="G43" s="13">
        <f t="shared" si="3"/>
        <v>4</v>
      </c>
      <c r="H43" s="24" t="s">
        <v>12</v>
      </c>
      <c r="I43" s="122">
        <v>5</v>
      </c>
      <c r="J43" s="122" t="s">
        <v>13</v>
      </c>
      <c r="K43" s="113">
        <f t="shared" si="2"/>
        <v>20</v>
      </c>
      <c r="L43" s="122" t="s">
        <v>13</v>
      </c>
      <c r="M43" s="122">
        <v>12</v>
      </c>
      <c r="N43" s="216"/>
      <c r="O43" s="92"/>
      <c r="P43" s="136"/>
    </row>
    <row r="44" spans="1:50" s="1" customFormat="1" ht="15.75" customHeight="1">
      <c r="A44" s="77">
        <v>9</v>
      </c>
      <c r="B44" s="64" t="s">
        <v>20</v>
      </c>
      <c r="C44" s="154">
        <v>3</v>
      </c>
      <c r="D44" s="24"/>
      <c r="E44" s="24"/>
      <c r="F44" s="24"/>
      <c r="G44" s="13">
        <f t="shared" si="3"/>
        <v>3</v>
      </c>
      <c r="H44" s="24" t="s">
        <v>12</v>
      </c>
      <c r="I44" s="122">
        <v>5</v>
      </c>
      <c r="J44" s="122" t="s">
        <v>13</v>
      </c>
      <c r="K44" s="113">
        <f t="shared" si="2"/>
        <v>15</v>
      </c>
      <c r="L44" s="122" t="s">
        <v>13</v>
      </c>
      <c r="M44" s="122">
        <v>12</v>
      </c>
      <c r="N44" s="216"/>
      <c r="O44" s="92"/>
      <c r="P44" s="136"/>
    </row>
    <row r="45" spans="1:50" s="117" customFormat="1" ht="15.75" customHeight="1">
      <c r="A45" s="77">
        <v>10</v>
      </c>
      <c r="B45" s="64" t="s">
        <v>221</v>
      </c>
      <c r="C45" s="154">
        <v>3</v>
      </c>
      <c r="D45" s="122"/>
      <c r="E45" s="122"/>
      <c r="F45" s="122"/>
      <c r="G45" s="113">
        <f t="shared" si="3"/>
        <v>3</v>
      </c>
      <c r="H45" s="122" t="s">
        <v>12</v>
      </c>
      <c r="I45" s="122">
        <v>5</v>
      </c>
      <c r="J45" s="122" t="s">
        <v>13</v>
      </c>
      <c r="K45" s="113">
        <f t="shared" si="2"/>
        <v>15</v>
      </c>
      <c r="L45" s="122" t="s">
        <v>13</v>
      </c>
      <c r="M45" s="122">
        <v>12</v>
      </c>
      <c r="N45" s="216"/>
      <c r="O45" s="92"/>
      <c r="P45" s="136"/>
    </row>
    <row r="46" spans="1:50" s="1" customFormat="1" ht="15.75" customHeight="1">
      <c r="A46" s="77">
        <v>11</v>
      </c>
      <c r="B46" s="64" t="s">
        <v>21</v>
      </c>
      <c r="C46" s="154">
        <v>3</v>
      </c>
      <c r="D46" s="24"/>
      <c r="E46" s="24"/>
      <c r="F46" s="24"/>
      <c r="G46" s="113">
        <f t="shared" si="3"/>
        <v>3</v>
      </c>
      <c r="H46" s="122" t="s">
        <v>12</v>
      </c>
      <c r="I46" s="122">
        <v>5</v>
      </c>
      <c r="J46" s="122" t="s">
        <v>13</v>
      </c>
      <c r="K46" s="113">
        <f t="shared" si="2"/>
        <v>15</v>
      </c>
      <c r="L46" s="122" t="s">
        <v>13</v>
      </c>
      <c r="M46" s="122">
        <v>12</v>
      </c>
      <c r="N46" s="216"/>
      <c r="O46" s="92"/>
      <c r="P46" s="136"/>
    </row>
    <row r="47" spans="1:50" s="117" customFormat="1" ht="15.75" customHeight="1">
      <c r="A47" s="77">
        <v>12</v>
      </c>
      <c r="B47" s="152" t="s">
        <v>222</v>
      </c>
      <c r="C47" s="154">
        <v>1</v>
      </c>
      <c r="D47" s="122"/>
      <c r="E47" s="122"/>
      <c r="F47" s="122"/>
      <c r="G47" s="113">
        <f t="shared" si="3"/>
        <v>1</v>
      </c>
      <c r="H47" s="122" t="s">
        <v>12</v>
      </c>
      <c r="I47" s="122">
        <v>5</v>
      </c>
      <c r="J47" s="122" t="s">
        <v>13</v>
      </c>
      <c r="K47" s="113">
        <f t="shared" si="2"/>
        <v>5</v>
      </c>
      <c r="L47" s="122" t="s">
        <v>13</v>
      </c>
      <c r="M47" s="122">
        <v>12</v>
      </c>
      <c r="N47" s="216"/>
      <c r="O47" s="92"/>
      <c r="P47" s="136"/>
    </row>
    <row r="48" spans="1:50" s="117" customFormat="1" ht="15.75" customHeight="1">
      <c r="A48" s="77">
        <v>13</v>
      </c>
      <c r="B48" s="152" t="s">
        <v>223</v>
      </c>
      <c r="C48" s="154">
        <v>2</v>
      </c>
      <c r="D48" s="122"/>
      <c r="E48" s="122"/>
      <c r="F48" s="122"/>
      <c r="G48" s="113">
        <f t="shared" si="3"/>
        <v>2</v>
      </c>
      <c r="H48" s="122" t="s">
        <v>12</v>
      </c>
      <c r="I48" s="122">
        <v>5</v>
      </c>
      <c r="J48" s="122" t="s">
        <v>13</v>
      </c>
      <c r="K48" s="113">
        <f t="shared" si="2"/>
        <v>10</v>
      </c>
      <c r="L48" s="122" t="s">
        <v>13</v>
      </c>
      <c r="M48" s="122">
        <v>12</v>
      </c>
      <c r="N48" s="216"/>
      <c r="O48" s="92"/>
      <c r="P48" s="136"/>
    </row>
    <row r="49" spans="1:16" s="1" customFormat="1" ht="15.75" customHeight="1">
      <c r="A49" s="77">
        <v>14</v>
      </c>
      <c r="B49" s="163" t="s">
        <v>22</v>
      </c>
      <c r="C49" s="154">
        <v>2</v>
      </c>
      <c r="D49" s="24">
        <v>2</v>
      </c>
      <c r="E49" s="24">
        <v>2</v>
      </c>
      <c r="F49" s="24">
        <v>1</v>
      </c>
      <c r="G49" s="113">
        <f t="shared" si="3"/>
        <v>7</v>
      </c>
      <c r="H49" s="122" t="s">
        <v>12</v>
      </c>
      <c r="I49" s="122">
        <v>5</v>
      </c>
      <c r="J49" s="122" t="s">
        <v>13</v>
      </c>
      <c r="K49" s="113">
        <f t="shared" si="2"/>
        <v>35</v>
      </c>
      <c r="L49" s="122" t="s">
        <v>13</v>
      </c>
      <c r="M49" s="122">
        <v>12</v>
      </c>
      <c r="N49" s="216"/>
      <c r="O49" s="92"/>
      <c r="P49" s="136"/>
    </row>
    <row r="50" spans="1:16" s="117" customFormat="1" ht="15" customHeight="1">
      <c r="A50" s="77">
        <v>15</v>
      </c>
      <c r="B50" s="162" t="s">
        <v>224</v>
      </c>
      <c r="C50" s="154">
        <v>4</v>
      </c>
      <c r="D50" s="122"/>
      <c r="E50" s="122"/>
      <c r="F50" s="122"/>
      <c r="G50" s="113">
        <f t="shared" si="3"/>
        <v>4</v>
      </c>
      <c r="H50" s="122" t="s">
        <v>12</v>
      </c>
      <c r="I50" s="122">
        <v>5</v>
      </c>
      <c r="J50" s="122" t="s">
        <v>13</v>
      </c>
      <c r="K50" s="113">
        <f t="shared" si="2"/>
        <v>20</v>
      </c>
      <c r="L50" s="122" t="s">
        <v>13</v>
      </c>
      <c r="M50" s="122">
        <v>12</v>
      </c>
      <c r="N50" s="216"/>
      <c r="O50" s="92"/>
      <c r="P50" s="136"/>
    </row>
    <row r="51" spans="1:16" s="1" customFormat="1" ht="15.75" customHeight="1">
      <c r="A51" s="77">
        <v>16</v>
      </c>
      <c r="B51" s="163" t="s">
        <v>195</v>
      </c>
      <c r="C51" s="154">
        <v>2</v>
      </c>
      <c r="D51" s="24"/>
      <c r="E51" s="24">
        <v>1</v>
      </c>
      <c r="F51" s="24"/>
      <c r="G51" s="13">
        <f t="shared" si="3"/>
        <v>3</v>
      </c>
      <c r="H51" s="122" t="s">
        <v>12</v>
      </c>
      <c r="I51" s="122">
        <v>5</v>
      </c>
      <c r="J51" s="122" t="s">
        <v>13</v>
      </c>
      <c r="K51" s="113">
        <f t="shared" si="2"/>
        <v>15</v>
      </c>
      <c r="L51" s="122" t="s">
        <v>13</v>
      </c>
      <c r="M51" s="122">
        <v>12</v>
      </c>
      <c r="N51" s="216"/>
      <c r="O51" s="92"/>
      <c r="P51" s="136"/>
    </row>
    <row r="52" spans="1:16" s="1" customFormat="1" ht="15.75" customHeight="1">
      <c r="A52" s="77">
        <v>17</v>
      </c>
      <c r="B52" s="64" t="s">
        <v>23</v>
      </c>
      <c r="C52" s="154">
        <v>4</v>
      </c>
      <c r="D52" s="24">
        <v>2</v>
      </c>
      <c r="E52" s="24">
        <v>1</v>
      </c>
      <c r="F52" s="24">
        <v>1</v>
      </c>
      <c r="G52" s="13">
        <f t="shared" si="3"/>
        <v>8</v>
      </c>
      <c r="H52" s="122" t="s">
        <v>12</v>
      </c>
      <c r="I52" s="122">
        <v>5</v>
      </c>
      <c r="J52" s="122" t="s">
        <v>13</v>
      </c>
      <c r="K52" s="113">
        <f t="shared" si="2"/>
        <v>40</v>
      </c>
      <c r="L52" s="122" t="s">
        <v>13</v>
      </c>
      <c r="M52" s="122">
        <v>12</v>
      </c>
      <c r="N52" s="216"/>
      <c r="O52" s="92"/>
      <c r="P52" s="136"/>
    </row>
    <row r="53" spans="1:16" s="1" customFormat="1" ht="15.75" customHeight="1">
      <c r="A53" s="77">
        <v>18</v>
      </c>
      <c r="B53" s="64" t="s">
        <v>125</v>
      </c>
      <c r="C53" s="154">
        <v>4</v>
      </c>
      <c r="D53" s="24">
        <v>2</v>
      </c>
      <c r="E53" s="24">
        <v>2</v>
      </c>
      <c r="F53" s="24">
        <v>1</v>
      </c>
      <c r="G53" s="113">
        <f t="shared" si="3"/>
        <v>9</v>
      </c>
      <c r="H53" s="122" t="s">
        <v>12</v>
      </c>
      <c r="I53" s="122">
        <v>5</v>
      </c>
      <c r="J53" s="122" t="s">
        <v>13</v>
      </c>
      <c r="K53" s="113">
        <f t="shared" si="2"/>
        <v>45</v>
      </c>
      <c r="L53" s="122" t="s">
        <v>13</v>
      </c>
      <c r="M53" s="122">
        <v>12</v>
      </c>
      <c r="N53" s="216"/>
      <c r="O53" s="92"/>
      <c r="P53" s="136"/>
    </row>
    <row r="54" spans="1:16" s="1" customFormat="1" ht="15.75" customHeight="1">
      <c r="A54" s="77">
        <v>19</v>
      </c>
      <c r="B54" s="64" t="s">
        <v>196</v>
      </c>
      <c r="C54" s="154">
        <v>4</v>
      </c>
      <c r="D54" s="24"/>
      <c r="E54" s="24"/>
      <c r="F54" s="24"/>
      <c r="G54" s="113">
        <f t="shared" si="3"/>
        <v>4</v>
      </c>
      <c r="H54" s="122" t="s">
        <v>12</v>
      </c>
      <c r="I54" s="122">
        <v>5</v>
      </c>
      <c r="J54" s="122" t="s">
        <v>13</v>
      </c>
      <c r="K54" s="113">
        <f t="shared" si="2"/>
        <v>20</v>
      </c>
      <c r="L54" s="122" t="s">
        <v>13</v>
      </c>
      <c r="M54" s="122">
        <v>12</v>
      </c>
      <c r="N54" s="216"/>
      <c r="O54" s="92"/>
      <c r="P54" s="136"/>
    </row>
    <row r="55" spans="1:16" s="117" customFormat="1" ht="15.75" customHeight="1">
      <c r="A55" s="77">
        <v>20</v>
      </c>
      <c r="B55" s="64" t="s">
        <v>225</v>
      </c>
      <c r="C55" s="154">
        <v>1</v>
      </c>
      <c r="D55" s="122"/>
      <c r="E55" s="122"/>
      <c r="F55" s="122"/>
      <c r="G55" s="113">
        <f t="shared" si="3"/>
        <v>1</v>
      </c>
      <c r="H55" s="122" t="s">
        <v>12</v>
      </c>
      <c r="I55" s="122">
        <v>5</v>
      </c>
      <c r="J55" s="122" t="s">
        <v>13</v>
      </c>
      <c r="K55" s="113">
        <f t="shared" si="2"/>
        <v>5</v>
      </c>
      <c r="L55" s="122" t="s">
        <v>13</v>
      </c>
      <c r="M55" s="122">
        <v>12</v>
      </c>
      <c r="N55" s="216"/>
      <c r="O55" s="92"/>
      <c r="P55" s="136"/>
    </row>
    <row r="56" spans="1:16" s="1" customFormat="1" ht="15.75" customHeight="1">
      <c r="A56" s="77">
        <v>21</v>
      </c>
      <c r="B56" s="64" t="s">
        <v>197</v>
      </c>
      <c r="C56" s="154">
        <v>2</v>
      </c>
      <c r="D56" s="24">
        <v>2</v>
      </c>
      <c r="E56" s="24">
        <v>2</v>
      </c>
      <c r="F56" s="24">
        <v>1</v>
      </c>
      <c r="G56" s="113">
        <f t="shared" si="3"/>
        <v>7</v>
      </c>
      <c r="H56" s="122" t="s">
        <v>12</v>
      </c>
      <c r="I56" s="122">
        <v>5</v>
      </c>
      <c r="J56" s="122" t="s">
        <v>13</v>
      </c>
      <c r="K56" s="113">
        <f t="shared" si="2"/>
        <v>35</v>
      </c>
      <c r="L56" s="122" t="s">
        <v>13</v>
      </c>
      <c r="M56" s="122">
        <v>12</v>
      </c>
      <c r="N56" s="216"/>
      <c r="O56" s="92"/>
      <c r="P56" s="136"/>
    </row>
    <row r="57" spans="1:16" s="1" customFormat="1" ht="15.75" customHeight="1">
      <c r="A57" s="77">
        <v>22</v>
      </c>
      <c r="B57" s="64" t="s">
        <v>24</v>
      </c>
      <c r="C57" s="154">
        <v>4</v>
      </c>
      <c r="D57" s="24"/>
      <c r="E57" s="24">
        <v>2</v>
      </c>
      <c r="F57" s="24"/>
      <c r="G57" s="113">
        <f t="shared" si="3"/>
        <v>6</v>
      </c>
      <c r="H57" s="122" t="s">
        <v>12</v>
      </c>
      <c r="I57" s="122">
        <v>5</v>
      </c>
      <c r="J57" s="122" t="s">
        <v>13</v>
      </c>
      <c r="K57" s="113">
        <f t="shared" si="2"/>
        <v>30</v>
      </c>
      <c r="L57" s="122" t="s">
        <v>13</v>
      </c>
      <c r="M57" s="122">
        <v>12</v>
      </c>
      <c r="N57" s="216"/>
      <c r="O57" s="92"/>
      <c r="P57" s="136"/>
    </row>
    <row r="58" spans="1:16" s="1" customFormat="1" ht="15.75" customHeight="1">
      <c r="A58" s="77">
        <v>23</v>
      </c>
      <c r="B58" s="64" t="s">
        <v>25</v>
      </c>
      <c r="C58" s="154">
        <v>1</v>
      </c>
      <c r="D58" s="24">
        <v>2</v>
      </c>
      <c r="E58" s="24">
        <v>2</v>
      </c>
      <c r="F58" s="24">
        <v>1</v>
      </c>
      <c r="G58" s="113">
        <f t="shared" si="3"/>
        <v>6</v>
      </c>
      <c r="H58" s="122" t="s">
        <v>12</v>
      </c>
      <c r="I58" s="122">
        <v>5</v>
      </c>
      <c r="J58" s="122" t="s">
        <v>13</v>
      </c>
      <c r="K58" s="113">
        <f t="shared" si="2"/>
        <v>30</v>
      </c>
      <c r="L58" s="122" t="s">
        <v>13</v>
      </c>
      <c r="M58" s="122">
        <v>12</v>
      </c>
      <c r="N58" s="216"/>
      <c r="O58" s="92"/>
      <c r="P58" s="136"/>
    </row>
    <row r="59" spans="1:16" s="1" customFormat="1" ht="15.75" customHeight="1">
      <c r="A59" s="77">
        <v>24</v>
      </c>
      <c r="B59" s="64" t="s">
        <v>26</v>
      </c>
      <c r="C59" s="154">
        <v>4</v>
      </c>
      <c r="D59" s="122">
        <v>2</v>
      </c>
      <c r="E59" s="24">
        <v>2</v>
      </c>
      <c r="F59" s="24"/>
      <c r="G59" s="113">
        <f t="shared" si="3"/>
        <v>8</v>
      </c>
      <c r="H59" s="122" t="s">
        <v>12</v>
      </c>
      <c r="I59" s="122">
        <v>5</v>
      </c>
      <c r="J59" s="122" t="s">
        <v>13</v>
      </c>
      <c r="K59" s="113">
        <f t="shared" si="2"/>
        <v>40</v>
      </c>
      <c r="L59" s="122" t="s">
        <v>13</v>
      </c>
      <c r="M59" s="122">
        <v>12</v>
      </c>
      <c r="N59" s="216"/>
      <c r="O59" s="92"/>
      <c r="P59" s="136"/>
    </row>
    <row r="60" spans="1:16" s="1" customFormat="1" ht="15" customHeight="1">
      <c r="A60" s="77">
        <v>25</v>
      </c>
      <c r="B60" s="64" t="s">
        <v>27</v>
      </c>
      <c r="C60" s="154">
        <v>1</v>
      </c>
      <c r="D60" s="122">
        <v>2</v>
      </c>
      <c r="E60" s="24">
        <v>2</v>
      </c>
      <c r="F60" s="24">
        <v>1</v>
      </c>
      <c r="G60" s="113">
        <f t="shared" si="3"/>
        <v>6</v>
      </c>
      <c r="H60" s="122" t="s">
        <v>12</v>
      </c>
      <c r="I60" s="122">
        <v>5</v>
      </c>
      <c r="J60" s="122" t="s">
        <v>13</v>
      </c>
      <c r="K60" s="113">
        <f t="shared" si="2"/>
        <v>30</v>
      </c>
      <c r="L60" s="122" t="s">
        <v>13</v>
      </c>
      <c r="M60" s="122">
        <v>12</v>
      </c>
      <c r="N60" s="216"/>
      <c r="O60" s="92"/>
      <c r="P60" s="136"/>
    </row>
    <row r="61" spans="1:16" s="1" customFormat="1" ht="15.75" customHeight="1">
      <c r="A61" s="77">
        <v>26</v>
      </c>
      <c r="B61" s="64" t="s">
        <v>28</v>
      </c>
      <c r="C61" s="154">
        <v>3</v>
      </c>
      <c r="D61" s="122">
        <v>1</v>
      </c>
      <c r="E61" s="24">
        <v>1</v>
      </c>
      <c r="F61" s="24"/>
      <c r="G61" s="113">
        <f t="shared" si="3"/>
        <v>5</v>
      </c>
      <c r="H61" s="122" t="s">
        <v>12</v>
      </c>
      <c r="I61" s="122">
        <v>5</v>
      </c>
      <c r="J61" s="122" t="s">
        <v>13</v>
      </c>
      <c r="K61" s="113">
        <f t="shared" si="2"/>
        <v>25</v>
      </c>
      <c r="L61" s="122" t="s">
        <v>13</v>
      </c>
      <c r="M61" s="122">
        <v>12</v>
      </c>
      <c r="N61" s="216"/>
      <c r="O61" s="92"/>
      <c r="P61" s="136"/>
    </row>
    <row r="62" spans="1:16" s="117" customFormat="1" ht="15.75" customHeight="1">
      <c r="A62" s="77">
        <v>27</v>
      </c>
      <c r="B62" s="152" t="s">
        <v>226</v>
      </c>
      <c r="C62" s="155">
        <v>3</v>
      </c>
      <c r="D62" s="122"/>
      <c r="E62" s="122"/>
      <c r="F62" s="122"/>
      <c r="G62" s="113">
        <f t="shared" si="3"/>
        <v>3</v>
      </c>
      <c r="H62" s="122" t="s">
        <v>12</v>
      </c>
      <c r="I62" s="122">
        <v>5</v>
      </c>
      <c r="J62" s="122" t="s">
        <v>13</v>
      </c>
      <c r="K62" s="113">
        <f t="shared" si="2"/>
        <v>15</v>
      </c>
      <c r="L62" s="122" t="s">
        <v>13</v>
      </c>
      <c r="M62" s="122">
        <v>12</v>
      </c>
      <c r="N62" s="216"/>
      <c r="O62" s="92"/>
      <c r="P62" s="136"/>
    </row>
    <row r="63" spans="1:16" s="117" customFormat="1" ht="15.75" customHeight="1">
      <c r="A63" s="77">
        <v>28</v>
      </c>
      <c r="B63" s="152" t="s">
        <v>227</v>
      </c>
      <c r="C63" s="155">
        <v>2</v>
      </c>
      <c r="D63" s="122"/>
      <c r="E63" s="122"/>
      <c r="F63" s="122"/>
      <c r="G63" s="113">
        <f t="shared" si="3"/>
        <v>2</v>
      </c>
      <c r="H63" s="122" t="s">
        <v>12</v>
      </c>
      <c r="I63" s="122">
        <v>5</v>
      </c>
      <c r="J63" s="122" t="s">
        <v>13</v>
      </c>
      <c r="K63" s="113">
        <f t="shared" si="2"/>
        <v>10</v>
      </c>
      <c r="L63" s="122" t="s">
        <v>13</v>
      </c>
      <c r="M63" s="122">
        <v>12</v>
      </c>
      <c r="N63" s="216"/>
      <c r="O63" s="92"/>
      <c r="P63" s="136"/>
    </row>
    <row r="64" spans="1:16" s="117" customFormat="1" ht="15.75" customHeight="1">
      <c r="A64" s="77">
        <v>29</v>
      </c>
      <c r="B64" s="152" t="s">
        <v>228</v>
      </c>
      <c r="C64" s="155">
        <v>5</v>
      </c>
      <c r="D64" s="122"/>
      <c r="E64" s="122"/>
      <c r="F64" s="122"/>
      <c r="G64" s="113">
        <f t="shared" si="3"/>
        <v>5</v>
      </c>
      <c r="H64" s="122" t="s">
        <v>12</v>
      </c>
      <c r="I64" s="122">
        <v>5</v>
      </c>
      <c r="J64" s="122" t="s">
        <v>13</v>
      </c>
      <c r="K64" s="113">
        <f t="shared" si="2"/>
        <v>25</v>
      </c>
      <c r="L64" s="122" t="s">
        <v>13</v>
      </c>
      <c r="M64" s="122">
        <v>12</v>
      </c>
      <c r="N64" s="216"/>
      <c r="O64" s="92"/>
      <c r="P64" s="136"/>
    </row>
    <row r="65" spans="1:16" s="1" customFormat="1" ht="15.75" customHeight="1">
      <c r="A65" s="77">
        <v>30</v>
      </c>
      <c r="B65" s="64" t="s">
        <v>29</v>
      </c>
      <c r="C65" s="155">
        <v>3</v>
      </c>
      <c r="D65" s="122">
        <v>2</v>
      </c>
      <c r="E65" s="24">
        <v>2</v>
      </c>
      <c r="F65" s="24">
        <v>1</v>
      </c>
      <c r="G65" s="113">
        <f t="shared" si="3"/>
        <v>8</v>
      </c>
      <c r="H65" s="122" t="s">
        <v>12</v>
      </c>
      <c r="I65" s="122">
        <v>5</v>
      </c>
      <c r="J65" s="122" t="s">
        <v>13</v>
      </c>
      <c r="K65" s="113">
        <f t="shared" si="2"/>
        <v>40</v>
      </c>
      <c r="L65" s="122" t="s">
        <v>13</v>
      </c>
      <c r="M65" s="122">
        <v>12</v>
      </c>
      <c r="N65" s="216"/>
      <c r="O65" s="92"/>
      <c r="P65" s="136"/>
    </row>
    <row r="66" spans="1:16" s="117" customFormat="1" ht="15.75" customHeight="1">
      <c r="A66" s="77">
        <v>31</v>
      </c>
      <c r="B66" s="64" t="s">
        <v>229</v>
      </c>
      <c r="C66" s="155">
        <v>6</v>
      </c>
      <c r="D66" s="122"/>
      <c r="E66" s="122"/>
      <c r="F66" s="122"/>
      <c r="G66" s="113">
        <f t="shared" si="3"/>
        <v>6</v>
      </c>
      <c r="H66" s="122" t="s">
        <v>12</v>
      </c>
      <c r="I66" s="122">
        <v>5</v>
      </c>
      <c r="J66" s="122" t="s">
        <v>13</v>
      </c>
      <c r="K66" s="113">
        <f t="shared" si="2"/>
        <v>30</v>
      </c>
      <c r="L66" s="122" t="s">
        <v>13</v>
      </c>
      <c r="M66" s="122">
        <v>12</v>
      </c>
      <c r="N66" s="216"/>
      <c r="O66" s="92"/>
      <c r="P66" s="136"/>
    </row>
    <row r="67" spans="1:16" s="1" customFormat="1" ht="15.75" customHeight="1">
      <c r="A67" s="77">
        <v>32</v>
      </c>
      <c r="B67" s="64" t="s">
        <v>30</v>
      </c>
      <c r="C67" s="155">
        <v>4</v>
      </c>
      <c r="D67" s="122">
        <v>2</v>
      </c>
      <c r="E67" s="24">
        <v>1</v>
      </c>
      <c r="F67" s="24">
        <v>1</v>
      </c>
      <c r="G67" s="113">
        <f t="shared" si="3"/>
        <v>8</v>
      </c>
      <c r="H67" s="122" t="s">
        <v>12</v>
      </c>
      <c r="I67" s="122">
        <v>5</v>
      </c>
      <c r="J67" s="122" t="s">
        <v>13</v>
      </c>
      <c r="K67" s="113">
        <f t="shared" si="2"/>
        <v>40</v>
      </c>
      <c r="L67" s="122" t="s">
        <v>13</v>
      </c>
      <c r="M67" s="122">
        <v>12</v>
      </c>
      <c r="N67" s="216"/>
      <c r="O67" s="92"/>
      <c r="P67" s="136"/>
    </row>
    <row r="68" spans="1:16" s="1" customFormat="1" ht="15.75" customHeight="1">
      <c r="A68" s="77">
        <v>33</v>
      </c>
      <c r="B68" s="64" t="s">
        <v>230</v>
      </c>
      <c r="C68" s="155">
        <v>6</v>
      </c>
      <c r="D68" s="24"/>
      <c r="E68" s="24"/>
      <c r="F68" s="24"/>
      <c r="G68" s="113">
        <f t="shared" si="3"/>
        <v>6</v>
      </c>
      <c r="H68" s="122" t="s">
        <v>12</v>
      </c>
      <c r="I68" s="122">
        <v>5</v>
      </c>
      <c r="J68" s="122" t="s">
        <v>13</v>
      </c>
      <c r="K68" s="113">
        <f t="shared" si="2"/>
        <v>30</v>
      </c>
      <c r="L68" s="122" t="s">
        <v>13</v>
      </c>
      <c r="M68" s="122">
        <v>12</v>
      </c>
      <c r="N68" s="216"/>
      <c r="O68" s="92"/>
      <c r="P68" s="136"/>
    </row>
    <row r="69" spans="1:16" s="1" customFormat="1" ht="15.75" customHeight="1">
      <c r="A69" s="77">
        <v>34</v>
      </c>
      <c r="B69" s="64" t="s">
        <v>119</v>
      </c>
      <c r="C69" s="155">
        <v>4</v>
      </c>
      <c r="D69" s="24"/>
      <c r="E69" s="24">
        <v>1</v>
      </c>
      <c r="F69" s="24"/>
      <c r="G69" s="113">
        <f t="shared" si="3"/>
        <v>5</v>
      </c>
      <c r="H69" s="122" t="s">
        <v>12</v>
      </c>
      <c r="I69" s="122">
        <v>5</v>
      </c>
      <c r="J69" s="122" t="s">
        <v>13</v>
      </c>
      <c r="K69" s="113">
        <f t="shared" si="2"/>
        <v>25</v>
      </c>
      <c r="L69" s="122" t="s">
        <v>13</v>
      </c>
      <c r="M69" s="122">
        <v>12</v>
      </c>
      <c r="N69" s="216"/>
      <c r="O69" s="92"/>
      <c r="P69" s="136"/>
    </row>
    <row r="70" spans="1:16" s="1" customFormat="1" ht="18.75" customHeight="1">
      <c r="A70" s="77">
        <v>35</v>
      </c>
      <c r="B70" s="64" t="s">
        <v>49</v>
      </c>
      <c r="C70" s="155">
        <v>2</v>
      </c>
      <c r="D70" s="24"/>
      <c r="E70" s="24"/>
      <c r="F70" s="24"/>
      <c r="G70" s="113">
        <f t="shared" si="3"/>
        <v>2</v>
      </c>
      <c r="H70" s="122" t="s">
        <v>12</v>
      </c>
      <c r="I70" s="122">
        <v>5</v>
      </c>
      <c r="J70" s="122" t="s">
        <v>13</v>
      </c>
      <c r="K70" s="113">
        <f t="shared" si="2"/>
        <v>10</v>
      </c>
      <c r="L70" s="122" t="s">
        <v>13</v>
      </c>
      <c r="M70" s="122">
        <v>12</v>
      </c>
      <c r="N70" s="216"/>
      <c r="O70" s="92"/>
      <c r="P70" s="136"/>
    </row>
    <row r="71" spans="1:16" s="117" customFormat="1" ht="18.75" customHeight="1">
      <c r="A71" s="77">
        <v>36</v>
      </c>
      <c r="B71" s="64" t="s">
        <v>231</v>
      </c>
      <c r="C71" s="155">
        <v>1</v>
      </c>
      <c r="D71" s="122"/>
      <c r="E71" s="122"/>
      <c r="F71" s="122"/>
      <c r="G71" s="113">
        <f t="shared" si="3"/>
        <v>1</v>
      </c>
      <c r="H71" s="122" t="s">
        <v>12</v>
      </c>
      <c r="I71" s="122">
        <v>5</v>
      </c>
      <c r="J71" s="122" t="s">
        <v>13</v>
      </c>
      <c r="K71" s="113">
        <f t="shared" si="2"/>
        <v>5</v>
      </c>
      <c r="L71" s="122" t="s">
        <v>13</v>
      </c>
      <c r="M71" s="122">
        <v>12</v>
      </c>
      <c r="N71" s="216"/>
      <c r="O71" s="92"/>
      <c r="P71" s="136"/>
    </row>
    <row r="72" spans="1:16" s="117" customFormat="1" ht="18.75" customHeight="1">
      <c r="A72" s="77">
        <v>38</v>
      </c>
      <c r="B72" s="64" t="s">
        <v>249</v>
      </c>
      <c r="C72" s="155">
        <v>1</v>
      </c>
      <c r="D72" s="122"/>
      <c r="E72" s="122">
        <v>1</v>
      </c>
      <c r="F72" s="122"/>
      <c r="G72" s="113">
        <f t="shared" si="3"/>
        <v>2</v>
      </c>
      <c r="H72" s="122" t="s">
        <v>12</v>
      </c>
      <c r="I72" s="122">
        <v>5</v>
      </c>
      <c r="J72" s="122" t="s">
        <v>13</v>
      </c>
      <c r="K72" s="113">
        <f t="shared" si="2"/>
        <v>10</v>
      </c>
      <c r="L72" s="122" t="s">
        <v>13</v>
      </c>
      <c r="M72" s="122">
        <v>12</v>
      </c>
      <c r="N72" s="216"/>
      <c r="O72" s="92"/>
      <c r="P72" s="136"/>
    </row>
    <row r="73" spans="1:16" s="117" customFormat="1" ht="15.75" customHeight="1">
      <c r="A73" s="77">
        <v>39</v>
      </c>
      <c r="B73" s="162" t="s">
        <v>232</v>
      </c>
      <c r="C73" s="156">
        <v>1</v>
      </c>
      <c r="D73" s="122"/>
      <c r="E73" s="122"/>
      <c r="F73" s="122"/>
      <c r="G73" s="113">
        <f t="shared" si="3"/>
        <v>1</v>
      </c>
      <c r="H73" s="122" t="s">
        <v>12</v>
      </c>
      <c r="I73" s="122">
        <v>5</v>
      </c>
      <c r="J73" s="122" t="s">
        <v>13</v>
      </c>
      <c r="K73" s="113">
        <f t="shared" si="2"/>
        <v>5</v>
      </c>
      <c r="L73" s="122" t="s">
        <v>13</v>
      </c>
      <c r="M73" s="122">
        <v>12</v>
      </c>
      <c r="N73" s="216"/>
      <c r="O73" s="92"/>
      <c r="P73" s="136"/>
    </row>
    <row r="74" spans="1:16" s="117" customFormat="1" ht="15.75" customHeight="1">
      <c r="A74" s="77">
        <v>40</v>
      </c>
      <c r="B74" s="162" t="s">
        <v>233</v>
      </c>
      <c r="C74" s="153">
        <v>1</v>
      </c>
      <c r="D74" s="122"/>
      <c r="E74" s="122"/>
      <c r="F74" s="122"/>
      <c r="G74" s="113">
        <f t="shared" si="3"/>
        <v>1</v>
      </c>
      <c r="H74" s="122" t="s">
        <v>12</v>
      </c>
      <c r="I74" s="122">
        <v>5</v>
      </c>
      <c r="J74" s="122" t="s">
        <v>13</v>
      </c>
      <c r="K74" s="113">
        <f t="shared" si="2"/>
        <v>5</v>
      </c>
      <c r="L74" s="122" t="s">
        <v>13</v>
      </c>
      <c r="M74" s="122">
        <v>12</v>
      </c>
      <c r="N74" s="216"/>
      <c r="O74" s="92"/>
      <c r="P74" s="136"/>
    </row>
    <row r="75" spans="1:16" s="117" customFormat="1" ht="15.75" customHeight="1">
      <c r="A75" s="77">
        <v>41</v>
      </c>
      <c r="B75" s="162" t="s">
        <v>234</v>
      </c>
      <c r="C75" s="153">
        <v>5</v>
      </c>
      <c r="D75" s="122"/>
      <c r="E75" s="122"/>
      <c r="F75" s="122"/>
      <c r="G75" s="113">
        <f t="shared" si="3"/>
        <v>5</v>
      </c>
      <c r="H75" s="122" t="s">
        <v>12</v>
      </c>
      <c r="I75" s="122">
        <v>5</v>
      </c>
      <c r="J75" s="122" t="s">
        <v>13</v>
      </c>
      <c r="K75" s="113">
        <f t="shared" si="2"/>
        <v>25</v>
      </c>
      <c r="L75" s="122" t="s">
        <v>13</v>
      </c>
      <c r="M75" s="122">
        <v>12</v>
      </c>
      <c r="N75" s="216"/>
      <c r="O75" s="92"/>
      <c r="P75" s="136"/>
    </row>
    <row r="76" spans="1:16" s="117" customFormat="1" ht="15.75" customHeight="1">
      <c r="A76" s="77">
        <v>42</v>
      </c>
      <c r="B76" s="162" t="s">
        <v>235</v>
      </c>
      <c r="C76" s="153">
        <v>1</v>
      </c>
      <c r="D76" s="122"/>
      <c r="E76" s="122"/>
      <c r="F76" s="122"/>
      <c r="G76" s="113">
        <f t="shared" si="3"/>
        <v>1</v>
      </c>
      <c r="H76" s="122" t="s">
        <v>12</v>
      </c>
      <c r="I76" s="122">
        <v>5</v>
      </c>
      <c r="J76" s="122" t="s">
        <v>13</v>
      </c>
      <c r="K76" s="113">
        <f t="shared" si="2"/>
        <v>5</v>
      </c>
      <c r="L76" s="122" t="s">
        <v>13</v>
      </c>
      <c r="M76" s="122">
        <v>12</v>
      </c>
      <c r="N76" s="216"/>
      <c r="O76" s="92"/>
      <c r="P76" s="136"/>
    </row>
    <row r="77" spans="1:16" s="117" customFormat="1" ht="15.75" customHeight="1">
      <c r="A77" s="77">
        <v>43</v>
      </c>
      <c r="B77" s="162" t="s">
        <v>236</v>
      </c>
      <c r="C77" s="153">
        <v>1</v>
      </c>
      <c r="D77" s="122"/>
      <c r="E77" s="122"/>
      <c r="F77" s="122"/>
      <c r="G77" s="113">
        <f t="shared" si="3"/>
        <v>1</v>
      </c>
      <c r="H77" s="122" t="s">
        <v>12</v>
      </c>
      <c r="I77" s="122">
        <v>5</v>
      </c>
      <c r="J77" s="122" t="s">
        <v>13</v>
      </c>
      <c r="K77" s="113">
        <f t="shared" si="2"/>
        <v>5</v>
      </c>
      <c r="L77" s="122" t="s">
        <v>13</v>
      </c>
      <c r="M77" s="122">
        <v>12</v>
      </c>
      <c r="N77" s="216"/>
      <c r="O77" s="92"/>
      <c r="P77" s="136"/>
    </row>
    <row r="78" spans="1:16" s="1" customFormat="1" ht="15.75" customHeight="1">
      <c r="A78" s="77">
        <v>44</v>
      </c>
      <c r="B78" s="146" t="s">
        <v>139</v>
      </c>
      <c r="C78" s="147">
        <v>1</v>
      </c>
      <c r="D78" s="147">
        <v>1</v>
      </c>
      <c r="E78" s="147">
        <v>1</v>
      </c>
      <c r="F78" s="147">
        <v>1</v>
      </c>
      <c r="G78" s="113">
        <f t="shared" si="3"/>
        <v>4</v>
      </c>
      <c r="H78" s="147" t="s">
        <v>12</v>
      </c>
      <c r="I78" s="122">
        <v>5</v>
      </c>
      <c r="J78" s="122" t="s">
        <v>13</v>
      </c>
      <c r="K78" s="113">
        <f t="shared" si="2"/>
        <v>20</v>
      </c>
      <c r="L78" s="122" t="s">
        <v>13</v>
      </c>
      <c r="M78" s="122">
        <v>12</v>
      </c>
      <c r="N78" s="216"/>
      <c r="O78" s="92"/>
      <c r="P78" s="136"/>
    </row>
    <row r="79" spans="1:16" s="1" customFormat="1" ht="16.5" customHeight="1" thickBot="1">
      <c r="A79" s="77">
        <v>45</v>
      </c>
      <c r="B79" s="133" t="s">
        <v>206</v>
      </c>
      <c r="C79" s="122">
        <v>1</v>
      </c>
      <c r="D79" s="44">
        <v>1</v>
      </c>
      <c r="E79" s="44"/>
      <c r="F79" s="44">
        <v>1</v>
      </c>
      <c r="G79" s="113">
        <f t="shared" si="3"/>
        <v>3</v>
      </c>
      <c r="H79" s="122" t="s">
        <v>12</v>
      </c>
      <c r="I79" s="160">
        <v>5</v>
      </c>
      <c r="J79" s="122" t="s">
        <v>13</v>
      </c>
      <c r="K79" s="113">
        <f t="shared" si="2"/>
        <v>15</v>
      </c>
      <c r="L79" s="122" t="s">
        <v>13</v>
      </c>
      <c r="M79" s="122">
        <v>12</v>
      </c>
      <c r="N79" s="217"/>
      <c r="O79" s="92"/>
      <c r="P79" s="136"/>
    </row>
    <row r="80" spans="1:16" s="117" customFormat="1" ht="46.5" customHeight="1" thickBot="1">
      <c r="A80" s="211"/>
      <c r="B80" s="212"/>
      <c r="C80" s="212"/>
      <c r="D80" s="212"/>
      <c r="E80" s="212"/>
      <c r="F80" s="212"/>
      <c r="G80" s="212"/>
      <c r="H80" s="212"/>
      <c r="I80" s="212"/>
      <c r="J80" s="212"/>
      <c r="K80" s="212"/>
      <c r="L80" s="212"/>
      <c r="M80" s="212"/>
      <c r="N80" s="212"/>
      <c r="O80" s="89">
        <f>SUM(O34:O79)</f>
        <v>0</v>
      </c>
      <c r="P80" s="81">
        <f>SUM(P34:P79)</f>
        <v>0</v>
      </c>
    </row>
    <row r="81" spans="1:50" s="117" customFormat="1" ht="16.5" customHeight="1">
      <c r="A81" s="157"/>
      <c r="B81" s="158"/>
      <c r="C81" s="120"/>
      <c r="D81" s="159"/>
      <c r="E81" s="159"/>
      <c r="F81" s="159"/>
      <c r="G81" s="159"/>
      <c r="H81" s="120"/>
      <c r="I81" s="120"/>
      <c r="J81" s="120"/>
      <c r="K81" s="120"/>
      <c r="L81" s="120"/>
      <c r="M81" s="120"/>
      <c r="N81" s="19"/>
      <c r="O81" s="142"/>
      <c r="P81" s="143"/>
    </row>
    <row r="82" spans="1:50" s="117" customFormat="1" ht="16.5" customHeight="1">
      <c r="A82" s="157"/>
      <c r="B82" s="164" t="s">
        <v>252</v>
      </c>
      <c r="C82" s="120"/>
      <c r="D82" s="159"/>
      <c r="E82" s="159"/>
      <c r="F82" s="159"/>
      <c r="G82" s="159"/>
      <c r="H82" s="120"/>
      <c r="I82" s="120"/>
      <c r="J82" s="120"/>
      <c r="K82" s="120"/>
      <c r="L82" s="120"/>
      <c r="M82" s="120"/>
      <c r="N82" s="19"/>
      <c r="O82" s="142"/>
      <c r="P82" s="143"/>
    </row>
    <row r="83" spans="1:50" s="11" customFormat="1" ht="75">
      <c r="A83" s="8" t="s">
        <v>94</v>
      </c>
      <c r="B83" s="5" t="s">
        <v>0</v>
      </c>
      <c r="C83" s="8" t="s">
        <v>96</v>
      </c>
      <c r="D83" s="103" t="s">
        <v>98</v>
      </c>
      <c r="E83" s="103" t="s">
        <v>97</v>
      </c>
      <c r="F83" s="103" t="s">
        <v>99</v>
      </c>
      <c r="G83" s="2" t="s">
        <v>1</v>
      </c>
      <c r="H83" s="2" t="s">
        <v>2</v>
      </c>
      <c r="I83" s="2" t="s">
        <v>3</v>
      </c>
      <c r="J83" s="2" t="s">
        <v>4</v>
      </c>
      <c r="K83" s="2" t="s">
        <v>5</v>
      </c>
      <c r="L83" s="2" t="s">
        <v>6</v>
      </c>
      <c r="M83" s="2" t="s">
        <v>47</v>
      </c>
      <c r="N83" s="49" t="s">
        <v>7</v>
      </c>
      <c r="O83" s="79" t="s">
        <v>8</v>
      </c>
      <c r="P83" s="2" t="s">
        <v>93</v>
      </c>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s="10" customFormat="1" ht="18.75">
      <c r="A84" s="86">
        <v>1</v>
      </c>
      <c r="B84" s="162" t="s">
        <v>246</v>
      </c>
      <c r="C84" s="155">
        <v>1</v>
      </c>
      <c r="D84" s="112"/>
      <c r="E84" s="112"/>
      <c r="F84" s="112"/>
      <c r="G84" s="87">
        <f t="shared" ref="G84:G94" si="4">SUM(C84:F84)</f>
        <v>1</v>
      </c>
      <c r="H84" s="87" t="s">
        <v>12</v>
      </c>
      <c r="I84" s="87">
        <v>1</v>
      </c>
      <c r="J84" s="87" t="s">
        <v>13</v>
      </c>
      <c r="K84" s="87">
        <f>G84*I84</f>
        <v>1</v>
      </c>
      <c r="L84" s="87" t="s">
        <v>13</v>
      </c>
      <c r="M84" s="87">
        <v>12</v>
      </c>
      <c r="N84" s="218" t="s">
        <v>250</v>
      </c>
      <c r="O84" s="137"/>
      <c r="P84" s="136"/>
    </row>
    <row r="85" spans="1:50" s="10" customFormat="1" ht="15.75">
      <c r="A85" s="86">
        <v>2</v>
      </c>
      <c r="B85" s="162" t="s">
        <v>237</v>
      </c>
      <c r="C85" s="155">
        <v>4</v>
      </c>
      <c r="D85" s="112"/>
      <c r="E85" s="112"/>
      <c r="F85" s="112"/>
      <c r="G85" s="87">
        <f t="shared" si="4"/>
        <v>4</v>
      </c>
      <c r="H85" s="87" t="s">
        <v>12</v>
      </c>
      <c r="I85" s="87">
        <v>1</v>
      </c>
      <c r="J85" s="87" t="s">
        <v>13</v>
      </c>
      <c r="K85" s="87">
        <f t="shared" ref="K85:K94" si="5">G85*I85</f>
        <v>4</v>
      </c>
      <c r="L85" s="87" t="s">
        <v>13</v>
      </c>
      <c r="M85" s="87">
        <v>12</v>
      </c>
      <c r="N85" s="219"/>
      <c r="O85" s="137"/>
      <c r="P85" s="136"/>
    </row>
    <row r="86" spans="1:50" s="10" customFormat="1" ht="15.75">
      <c r="A86" s="86">
        <v>3</v>
      </c>
      <c r="B86" s="162" t="s">
        <v>238</v>
      </c>
      <c r="C86" s="155">
        <v>1</v>
      </c>
      <c r="D86" s="112"/>
      <c r="E86" s="112"/>
      <c r="F86" s="112"/>
      <c r="G86" s="87">
        <f t="shared" si="4"/>
        <v>1</v>
      </c>
      <c r="H86" s="87" t="s">
        <v>12</v>
      </c>
      <c r="I86" s="87">
        <v>1</v>
      </c>
      <c r="J86" s="87" t="s">
        <v>13</v>
      </c>
      <c r="K86" s="87">
        <f t="shared" si="5"/>
        <v>1</v>
      </c>
      <c r="L86" s="87" t="s">
        <v>13</v>
      </c>
      <c r="M86" s="87">
        <v>12</v>
      </c>
      <c r="N86" s="219"/>
      <c r="O86" s="137"/>
      <c r="P86" s="136"/>
    </row>
    <row r="87" spans="1:50" s="10" customFormat="1" ht="15.75">
      <c r="A87" s="86">
        <v>4</v>
      </c>
      <c r="B87" s="162" t="s">
        <v>239</v>
      </c>
      <c r="C87" s="155">
        <v>5</v>
      </c>
      <c r="D87" s="112"/>
      <c r="E87" s="112"/>
      <c r="F87" s="112"/>
      <c r="G87" s="87">
        <f t="shared" si="4"/>
        <v>5</v>
      </c>
      <c r="H87" s="87" t="s">
        <v>12</v>
      </c>
      <c r="I87" s="87">
        <v>1</v>
      </c>
      <c r="J87" s="87" t="s">
        <v>13</v>
      </c>
      <c r="K87" s="87">
        <f t="shared" si="5"/>
        <v>5</v>
      </c>
      <c r="L87" s="87" t="s">
        <v>13</v>
      </c>
      <c r="M87" s="87">
        <v>12</v>
      </c>
      <c r="N87" s="219"/>
      <c r="O87" s="137"/>
      <c r="P87" s="136"/>
    </row>
    <row r="88" spans="1:50" s="10" customFormat="1" ht="15.75">
      <c r="A88" s="86">
        <v>5</v>
      </c>
      <c r="B88" s="162" t="s">
        <v>240</v>
      </c>
      <c r="C88" s="155">
        <v>1</v>
      </c>
      <c r="D88" s="112"/>
      <c r="E88" s="112"/>
      <c r="F88" s="112"/>
      <c r="G88" s="87">
        <f t="shared" si="4"/>
        <v>1</v>
      </c>
      <c r="H88" s="87" t="s">
        <v>12</v>
      </c>
      <c r="I88" s="87">
        <v>1</v>
      </c>
      <c r="J88" s="87" t="s">
        <v>13</v>
      </c>
      <c r="K88" s="87">
        <f t="shared" si="5"/>
        <v>1</v>
      </c>
      <c r="L88" s="87" t="s">
        <v>13</v>
      </c>
      <c r="M88" s="87">
        <v>12</v>
      </c>
      <c r="N88" s="219"/>
      <c r="O88" s="137"/>
      <c r="P88" s="136"/>
    </row>
    <row r="89" spans="1:50" s="10" customFormat="1" ht="15.75">
      <c r="A89" s="86">
        <v>6</v>
      </c>
      <c r="B89" s="162" t="s">
        <v>241</v>
      </c>
      <c r="C89" s="155">
        <v>1</v>
      </c>
      <c r="D89" s="112"/>
      <c r="E89" s="112"/>
      <c r="F89" s="112"/>
      <c r="G89" s="87">
        <f t="shared" si="4"/>
        <v>1</v>
      </c>
      <c r="H89" s="87" t="s">
        <v>12</v>
      </c>
      <c r="I89" s="87">
        <v>1</v>
      </c>
      <c r="J89" s="87" t="s">
        <v>13</v>
      </c>
      <c r="K89" s="87">
        <f t="shared" si="5"/>
        <v>1</v>
      </c>
      <c r="L89" s="87" t="s">
        <v>13</v>
      </c>
      <c r="M89" s="87">
        <v>12</v>
      </c>
      <c r="N89" s="219"/>
      <c r="O89" s="137"/>
      <c r="P89" s="136"/>
    </row>
    <row r="90" spans="1:50" s="10" customFormat="1" ht="15.75">
      <c r="A90" s="86">
        <v>7</v>
      </c>
      <c r="B90" s="162" t="s">
        <v>242</v>
      </c>
      <c r="C90" s="155">
        <v>2</v>
      </c>
      <c r="D90" s="112"/>
      <c r="E90" s="112"/>
      <c r="F90" s="112"/>
      <c r="G90" s="87">
        <f t="shared" si="4"/>
        <v>2</v>
      </c>
      <c r="H90" s="87" t="s">
        <v>12</v>
      </c>
      <c r="I90" s="87">
        <v>1</v>
      </c>
      <c r="J90" s="87" t="s">
        <v>13</v>
      </c>
      <c r="K90" s="87">
        <f t="shared" si="5"/>
        <v>2</v>
      </c>
      <c r="L90" s="87" t="s">
        <v>13</v>
      </c>
      <c r="M90" s="87">
        <v>12</v>
      </c>
      <c r="N90" s="219"/>
      <c r="O90" s="137"/>
      <c r="P90" s="136"/>
    </row>
    <row r="91" spans="1:50" s="10" customFormat="1" ht="15.75">
      <c r="A91" s="86">
        <v>8</v>
      </c>
      <c r="B91" s="162" t="s">
        <v>243</v>
      </c>
      <c r="C91" s="155">
        <v>1</v>
      </c>
      <c r="D91" s="112"/>
      <c r="E91" s="112"/>
      <c r="F91" s="112"/>
      <c r="G91" s="87">
        <f t="shared" si="4"/>
        <v>1</v>
      </c>
      <c r="H91" s="87" t="s">
        <v>12</v>
      </c>
      <c r="I91" s="87">
        <v>1</v>
      </c>
      <c r="J91" s="87" t="s">
        <v>13</v>
      </c>
      <c r="K91" s="87">
        <f t="shared" si="5"/>
        <v>1</v>
      </c>
      <c r="L91" s="87" t="s">
        <v>13</v>
      </c>
      <c r="M91" s="87">
        <v>12</v>
      </c>
      <c r="N91" s="219"/>
      <c r="O91" s="137"/>
      <c r="P91" s="136"/>
    </row>
    <row r="92" spans="1:50" s="10" customFormat="1" ht="15.75">
      <c r="A92" s="86">
        <v>9</v>
      </c>
      <c r="B92" s="162" t="s">
        <v>244</v>
      </c>
      <c r="C92" s="155">
        <v>2</v>
      </c>
      <c r="D92" s="112"/>
      <c r="E92" s="112"/>
      <c r="F92" s="112"/>
      <c r="G92" s="87">
        <f t="shared" si="4"/>
        <v>2</v>
      </c>
      <c r="H92" s="87" t="s">
        <v>12</v>
      </c>
      <c r="I92" s="87">
        <v>1</v>
      </c>
      <c r="J92" s="87" t="s">
        <v>13</v>
      </c>
      <c r="K92" s="87">
        <f t="shared" si="5"/>
        <v>2</v>
      </c>
      <c r="L92" s="87" t="s">
        <v>13</v>
      </c>
      <c r="M92" s="87">
        <v>12</v>
      </c>
      <c r="N92" s="219"/>
      <c r="O92" s="137"/>
      <c r="P92" s="136"/>
    </row>
    <row r="93" spans="1:50" s="10" customFormat="1" ht="15.75">
      <c r="A93" s="86">
        <v>10</v>
      </c>
      <c r="B93" s="162" t="s">
        <v>245</v>
      </c>
      <c r="C93" s="155">
        <v>2</v>
      </c>
      <c r="D93" s="112"/>
      <c r="E93" s="112"/>
      <c r="F93" s="112"/>
      <c r="G93" s="87">
        <f t="shared" si="4"/>
        <v>2</v>
      </c>
      <c r="H93" s="87" t="s">
        <v>12</v>
      </c>
      <c r="I93" s="87">
        <v>1</v>
      </c>
      <c r="J93" s="87" t="s">
        <v>13</v>
      </c>
      <c r="K93" s="87">
        <f t="shared" si="5"/>
        <v>2</v>
      </c>
      <c r="L93" s="87" t="s">
        <v>13</v>
      </c>
      <c r="M93" s="87">
        <v>12</v>
      </c>
      <c r="N93" s="219"/>
      <c r="O93" s="137"/>
      <c r="P93" s="136"/>
    </row>
    <row r="94" spans="1:50" s="10" customFormat="1" ht="15" customHeight="1">
      <c r="A94" s="86">
        <v>11</v>
      </c>
      <c r="B94" s="162" t="s">
        <v>247</v>
      </c>
      <c r="C94" s="155">
        <v>1</v>
      </c>
      <c r="D94" s="112"/>
      <c r="E94" s="112"/>
      <c r="F94" s="112"/>
      <c r="G94" s="87">
        <f t="shared" si="4"/>
        <v>1</v>
      </c>
      <c r="H94" s="87" t="s">
        <v>12</v>
      </c>
      <c r="I94" s="87">
        <v>1</v>
      </c>
      <c r="J94" s="87" t="s">
        <v>13</v>
      </c>
      <c r="K94" s="87">
        <f t="shared" si="5"/>
        <v>1</v>
      </c>
      <c r="L94" s="87" t="s">
        <v>13</v>
      </c>
      <c r="M94" s="87">
        <v>12</v>
      </c>
      <c r="N94" s="219"/>
      <c r="O94" s="137"/>
      <c r="P94" s="136"/>
    </row>
    <row r="95" spans="1:50" s="10" customFormat="1" ht="15" customHeight="1">
      <c r="A95" s="86">
        <v>12</v>
      </c>
      <c r="B95" s="162" t="s">
        <v>248</v>
      </c>
      <c r="C95" s="155">
        <v>1</v>
      </c>
      <c r="D95" s="112"/>
      <c r="E95" s="112"/>
      <c r="F95" s="112"/>
      <c r="G95" s="87">
        <f>SUM(C95:F95)</f>
        <v>1</v>
      </c>
      <c r="H95" s="87" t="s">
        <v>12</v>
      </c>
      <c r="I95" s="87">
        <v>1</v>
      </c>
      <c r="J95" s="87" t="s">
        <v>13</v>
      </c>
      <c r="K95" s="87">
        <f>G95*I95</f>
        <v>1</v>
      </c>
      <c r="L95" s="87" t="s">
        <v>13</v>
      </c>
      <c r="M95" s="87">
        <v>12</v>
      </c>
      <c r="N95" s="219"/>
      <c r="O95" s="137"/>
      <c r="P95" s="136"/>
    </row>
    <row r="96" spans="1:50" s="10" customFormat="1" ht="15" customHeight="1">
      <c r="A96" s="86">
        <v>13</v>
      </c>
      <c r="B96" s="64" t="s">
        <v>209</v>
      </c>
      <c r="C96" s="155"/>
      <c r="D96" s="122"/>
      <c r="E96" s="122">
        <v>1</v>
      </c>
      <c r="F96" s="122"/>
      <c r="G96" s="113">
        <f>SUM(C96:F96)</f>
        <v>1</v>
      </c>
      <c r="H96" s="122" t="s">
        <v>12</v>
      </c>
      <c r="I96" s="122">
        <v>1</v>
      </c>
      <c r="J96" s="122" t="s">
        <v>13</v>
      </c>
      <c r="K96" s="113">
        <f>G96*I96</f>
        <v>1</v>
      </c>
      <c r="L96" s="122" t="s">
        <v>13</v>
      </c>
      <c r="M96" s="122">
        <v>12</v>
      </c>
      <c r="N96" s="219"/>
      <c r="O96" s="91"/>
      <c r="P96" s="139"/>
    </row>
    <row r="97" spans="1:50" s="1" customFormat="1" ht="30" customHeight="1">
      <c r="A97" s="20"/>
      <c r="B97" s="119"/>
      <c r="C97" s="129"/>
      <c r="D97" s="120"/>
      <c r="E97" s="129"/>
      <c r="F97" s="129"/>
      <c r="G97" s="120"/>
      <c r="H97" s="120"/>
      <c r="I97" s="120"/>
      <c r="J97" s="120"/>
      <c r="K97" s="120"/>
      <c r="L97" s="120"/>
      <c r="M97" s="120"/>
      <c r="N97" s="51"/>
      <c r="O97" s="161">
        <f>SUM(O84:O96)</f>
        <v>0</v>
      </c>
      <c r="P97" s="192">
        <f>SUM(P84:P96)</f>
        <v>0</v>
      </c>
    </row>
    <row r="98" spans="1:50" s="1" customFormat="1" ht="18.75">
      <c r="A98" s="123"/>
      <c r="B98" s="196" t="s">
        <v>287</v>
      </c>
      <c r="C98" s="196"/>
      <c r="D98" s="196"/>
      <c r="E98" s="196"/>
      <c r="F98" s="196"/>
      <c r="G98" s="196"/>
      <c r="H98" s="196"/>
      <c r="I98" s="196"/>
      <c r="J98" s="196"/>
      <c r="K98" s="196"/>
      <c r="L98" s="124"/>
      <c r="M98" s="124"/>
      <c r="N98" s="128"/>
      <c r="O98" s="123"/>
      <c r="P98" s="118"/>
    </row>
    <row r="99" spans="1:50" s="22" customFormat="1" ht="77.25" customHeight="1">
      <c r="A99" s="35" t="s">
        <v>94</v>
      </c>
      <c r="B99" s="5" t="s">
        <v>0</v>
      </c>
      <c r="C99" s="8" t="s">
        <v>96</v>
      </c>
      <c r="D99" s="105" t="s">
        <v>98</v>
      </c>
      <c r="E99" s="105" t="s">
        <v>97</v>
      </c>
      <c r="F99" s="105" t="s">
        <v>99</v>
      </c>
      <c r="G99" s="3" t="s">
        <v>1</v>
      </c>
      <c r="H99" s="3" t="s">
        <v>2</v>
      </c>
      <c r="I99" s="3" t="s">
        <v>3</v>
      </c>
      <c r="J99" s="3" t="s">
        <v>4</v>
      </c>
      <c r="K99" s="3" t="s">
        <v>5</v>
      </c>
      <c r="L99" s="3" t="s">
        <v>6</v>
      </c>
      <c r="M99" s="2" t="s">
        <v>47</v>
      </c>
      <c r="N99" s="55" t="s">
        <v>7</v>
      </c>
      <c r="O99" s="80" t="s">
        <v>8</v>
      </c>
      <c r="P99" s="3" t="s">
        <v>93</v>
      </c>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row>
    <row r="100" spans="1:50" s="1" customFormat="1" ht="409.6" customHeight="1">
      <c r="A100" s="25">
        <v>1</v>
      </c>
      <c r="B100" s="47" t="s">
        <v>31</v>
      </c>
      <c r="C100" s="122">
        <v>2</v>
      </c>
      <c r="D100" s="122"/>
      <c r="E100" s="130"/>
      <c r="F100" s="130"/>
      <c r="G100" s="113">
        <f>SUM(C100:F100)</f>
        <v>2</v>
      </c>
      <c r="H100" s="122" t="s">
        <v>9</v>
      </c>
      <c r="I100" s="122">
        <v>96</v>
      </c>
      <c r="J100" s="122" t="s">
        <v>10</v>
      </c>
      <c r="K100" s="113">
        <f>G100*I100</f>
        <v>192</v>
      </c>
      <c r="L100" s="122" t="s">
        <v>10</v>
      </c>
      <c r="M100" s="122">
        <v>12</v>
      </c>
      <c r="N100" s="138" t="s">
        <v>123</v>
      </c>
      <c r="O100" s="137"/>
      <c r="P100" s="136"/>
    </row>
    <row r="101" spans="1:50" s="1" customFormat="1" ht="408.75" customHeight="1" thickBot="1">
      <c r="A101" s="25">
        <v>2</v>
      </c>
      <c r="B101" s="64" t="s">
        <v>32</v>
      </c>
      <c r="C101" s="122">
        <v>2</v>
      </c>
      <c r="D101" s="122"/>
      <c r="E101" s="130"/>
      <c r="F101" s="130"/>
      <c r="G101" s="113">
        <f>SUM(C101:F101)</f>
        <v>2</v>
      </c>
      <c r="H101" s="122" t="s">
        <v>9</v>
      </c>
      <c r="I101" s="122">
        <v>96</v>
      </c>
      <c r="J101" s="122" t="s">
        <v>10</v>
      </c>
      <c r="K101" s="113">
        <f>G101*I101</f>
        <v>192</v>
      </c>
      <c r="L101" s="122" t="s">
        <v>10</v>
      </c>
      <c r="M101" s="75">
        <v>12</v>
      </c>
      <c r="N101" s="138" t="s">
        <v>147</v>
      </c>
      <c r="O101" s="137"/>
      <c r="P101" s="136"/>
    </row>
    <row r="102" spans="1:50" s="1" customFormat="1" ht="16.5" thickBot="1">
      <c r="A102" s="26"/>
      <c r="B102" s="27"/>
      <c r="C102" s="68"/>
      <c r="D102" s="28"/>
      <c r="E102" s="68"/>
      <c r="F102" s="68"/>
      <c r="G102" s="28"/>
      <c r="H102" s="28"/>
      <c r="I102" s="28"/>
      <c r="J102" s="28"/>
      <c r="K102" s="28"/>
      <c r="L102" s="28"/>
      <c r="M102" s="28"/>
      <c r="N102" s="52"/>
      <c r="O102" s="89">
        <f>SUM(O100:O101)</f>
        <v>0</v>
      </c>
      <c r="P102" s="89">
        <f>SUM(P100:P101)</f>
        <v>0</v>
      </c>
    </row>
    <row r="103" spans="1:50" s="1" customFormat="1" ht="18.75">
      <c r="A103" s="20"/>
      <c r="B103" s="206" t="s">
        <v>288</v>
      </c>
      <c r="C103" s="206"/>
      <c r="D103" s="206"/>
      <c r="E103" s="206"/>
      <c r="F103" s="206"/>
      <c r="G103" s="206"/>
      <c r="H103" s="206"/>
      <c r="I103" s="120"/>
      <c r="J103" s="120"/>
      <c r="K103" s="120"/>
      <c r="L103" s="120"/>
      <c r="M103" s="120"/>
      <c r="N103" s="51"/>
      <c r="O103" s="20"/>
      <c r="P103" s="4"/>
    </row>
    <row r="104" spans="1:50" s="22" customFormat="1" ht="75">
      <c r="A104" s="8" t="s">
        <v>94</v>
      </c>
      <c r="B104" s="5" t="s">
        <v>0</v>
      </c>
      <c r="C104" s="8" t="s">
        <v>96</v>
      </c>
      <c r="D104" s="103" t="s">
        <v>98</v>
      </c>
      <c r="E104" s="103" t="s">
        <v>97</v>
      </c>
      <c r="F104" s="103" t="s">
        <v>99</v>
      </c>
      <c r="G104" s="2" t="s">
        <v>1</v>
      </c>
      <c r="H104" s="2" t="s">
        <v>2</v>
      </c>
      <c r="I104" s="2" t="s">
        <v>3</v>
      </c>
      <c r="J104" s="2" t="s">
        <v>4</v>
      </c>
      <c r="K104" s="2" t="s">
        <v>5</v>
      </c>
      <c r="L104" s="2" t="s">
        <v>6</v>
      </c>
      <c r="M104" s="2" t="s">
        <v>47</v>
      </c>
      <c r="N104" s="49" t="s">
        <v>7</v>
      </c>
      <c r="O104" s="79" t="s">
        <v>8</v>
      </c>
      <c r="P104" s="2" t="s">
        <v>93</v>
      </c>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row>
    <row r="105" spans="1:50" s="22" customFormat="1" ht="329.25" customHeight="1">
      <c r="A105" s="86">
        <v>1</v>
      </c>
      <c r="B105" s="85" t="s">
        <v>33</v>
      </c>
      <c r="C105" s="112">
        <v>1</v>
      </c>
      <c r="D105" s="106"/>
      <c r="E105" s="83"/>
      <c r="F105" s="83"/>
      <c r="G105" s="113">
        <f t="shared" ref="G105:G110" si="6">SUM(C105:F105)</f>
        <v>1</v>
      </c>
      <c r="H105" s="84" t="s">
        <v>9</v>
      </c>
      <c r="I105" s="84">
        <v>16</v>
      </c>
      <c r="J105" s="84" t="s">
        <v>10</v>
      </c>
      <c r="K105" s="113">
        <f t="shared" ref="K105:K110" si="7">G105*I105</f>
        <v>16</v>
      </c>
      <c r="L105" s="84" t="s">
        <v>10</v>
      </c>
      <c r="M105" s="84">
        <v>12</v>
      </c>
      <c r="N105" s="59" t="s">
        <v>145</v>
      </c>
      <c r="O105" s="137"/>
      <c r="P105" s="136"/>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s="1" customFormat="1" ht="408.95" customHeight="1">
      <c r="A106" s="121">
        <v>2</v>
      </c>
      <c r="B106" s="47" t="s">
        <v>34</v>
      </c>
      <c r="C106" s="122">
        <v>2</v>
      </c>
      <c r="D106" s="122"/>
      <c r="E106" s="130"/>
      <c r="F106" s="130"/>
      <c r="G106" s="113">
        <f t="shared" si="6"/>
        <v>2</v>
      </c>
      <c r="H106" s="122" t="s">
        <v>9</v>
      </c>
      <c r="I106" s="122">
        <v>96</v>
      </c>
      <c r="J106" s="122" t="s">
        <v>10</v>
      </c>
      <c r="K106" s="113">
        <f t="shared" si="7"/>
        <v>192</v>
      </c>
      <c r="L106" s="122" t="s">
        <v>10</v>
      </c>
      <c r="M106" s="122">
        <v>12</v>
      </c>
      <c r="N106" s="138" t="s">
        <v>164</v>
      </c>
      <c r="O106" s="137"/>
      <c r="P106" s="136"/>
    </row>
    <row r="107" spans="1:50" s="1" customFormat="1" ht="281.25" customHeight="1">
      <c r="A107" s="25">
        <v>3</v>
      </c>
      <c r="B107" s="64" t="s">
        <v>133</v>
      </c>
      <c r="C107" s="122">
        <v>1</v>
      </c>
      <c r="D107" s="122"/>
      <c r="E107" s="130"/>
      <c r="F107" s="130"/>
      <c r="G107" s="113">
        <f t="shared" si="6"/>
        <v>1</v>
      </c>
      <c r="H107" s="122" t="s">
        <v>9</v>
      </c>
      <c r="I107" s="122">
        <v>32</v>
      </c>
      <c r="J107" s="122" t="s">
        <v>10</v>
      </c>
      <c r="K107" s="113">
        <f t="shared" si="7"/>
        <v>32</v>
      </c>
      <c r="L107" s="122" t="s">
        <v>10</v>
      </c>
      <c r="M107" s="122">
        <v>12</v>
      </c>
      <c r="N107" s="138" t="s">
        <v>165</v>
      </c>
      <c r="O107" s="137"/>
      <c r="P107" s="136"/>
    </row>
    <row r="108" spans="1:50" s="1" customFormat="1" ht="285" customHeight="1">
      <c r="A108" s="25">
        <v>4</v>
      </c>
      <c r="B108" s="47" t="s">
        <v>134</v>
      </c>
      <c r="C108" s="122">
        <v>1</v>
      </c>
      <c r="D108" s="122"/>
      <c r="E108" s="130"/>
      <c r="F108" s="130"/>
      <c r="G108" s="113">
        <f t="shared" si="6"/>
        <v>1</v>
      </c>
      <c r="H108" s="122" t="s">
        <v>9</v>
      </c>
      <c r="I108" s="122">
        <v>32</v>
      </c>
      <c r="J108" s="122" t="s">
        <v>10</v>
      </c>
      <c r="K108" s="113">
        <f t="shared" si="7"/>
        <v>32</v>
      </c>
      <c r="L108" s="122" t="s">
        <v>10</v>
      </c>
      <c r="M108" s="122">
        <v>12</v>
      </c>
      <c r="N108" s="138" t="s">
        <v>166</v>
      </c>
      <c r="O108" s="137"/>
      <c r="P108" s="136"/>
    </row>
    <row r="109" spans="1:50" s="1" customFormat="1" ht="61.5" customHeight="1">
      <c r="A109" s="25">
        <v>5</v>
      </c>
      <c r="B109" s="64" t="s">
        <v>190</v>
      </c>
      <c r="C109" s="122">
        <v>1</v>
      </c>
      <c r="D109" s="122"/>
      <c r="E109" s="130"/>
      <c r="F109" s="130"/>
      <c r="G109" s="113">
        <f t="shared" si="6"/>
        <v>1</v>
      </c>
      <c r="H109" s="122" t="s">
        <v>66</v>
      </c>
      <c r="I109" s="122">
        <v>1</v>
      </c>
      <c r="J109" s="122" t="s">
        <v>66</v>
      </c>
      <c r="K109" s="113">
        <v>1</v>
      </c>
      <c r="L109" s="122" t="s">
        <v>66</v>
      </c>
      <c r="M109" s="122">
        <v>12</v>
      </c>
      <c r="N109" s="74" t="s">
        <v>286</v>
      </c>
      <c r="O109" s="137"/>
      <c r="P109" s="136"/>
    </row>
    <row r="110" spans="1:50" s="117" customFormat="1" ht="407.25" customHeight="1">
      <c r="A110" s="25">
        <v>6</v>
      </c>
      <c r="B110" s="47" t="s">
        <v>50</v>
      </c>
      <c r="C110" s="122">
        <v>2</v>
      </c>
      <c r="D110" s="122"/>
      <c r="E110" s="130"/>
      <c r="F110" s="130"/>
      <c r="G110" s="113">
        <f t="shared" si="6"/>
        <v>2</v>
      </c>
      <c r="H110" s="122" t="s">
        <v>9</v>
      </c>
      <c r="I110" s="122">
        <v>96</v>
      </c>
      <c r="J110" s="122" t="s">
        <v>10</v>
      </c>
      <c r="K110" s="113">
        <f t="shared" si="7"/>
        <v>192</v>
      </c>
      <c r="L110" s="122" t="s">
        <v>10</v>
      </c>
      <c r="M110" s="122">
        <v>12</v>
      </c>
      <c r="N110" s="138" t="s">
        <v>167</v>
      </c>
      <c r="O110" s="137"/>
      <c r="P110" s="136"/>
    </row>
    <row r="111" spans="1:50" s="22" customFormat="1" ht="327.75" customHeight="1">
      <c r="A111" s="8">
        <v>7</v>
      </c>
      <c r="B111" s="47" t="s">
        <v>55</v>
      </c>
      <c r="C111" s="122">
        <v>2</v>
      </c>
      <c r="D111" s="122"/>
      <c r="E111" s="130"/>
      <c r="F111" s="130"/>
      <c r="G111" s="113">
        <f>SUM(C111:F111)</f>
        <v>2</v>
      </c>
      <c r="H111" s="122" t="s">
        <v>9</v>
      </c>
      <c r="I111" s="122">
        <v>96</v>
      </c>
      <c r="J111" s="122" t="s">
        <v>10</v>
      </c>
      <c r="K111" s="122">
        <f>G111*I111</f>
        <v>192</v>
      </c>
      <c r="L111" s="122" t="s">
        <v>10</v>
      </c>
      <c r="M111" s="122">
        <v>8</v>
      </c>
      <c r="N111" s="138" t="s">
        <v>170</v>
      </c>
      <c r="O111" s="137"/>
      <c r="P111" s="136"/>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row>
    <row r="112" spans="1:50" s="22" customFormat="1" ht="345.75" customHeight="1">
      <c r="A112" s="8">
        <v>8</v>
      </c>
      <c r="B112" s="47" t="s">
        <v>56</v>
      </c>
      <c r="C112" s="122">
        <v>2</v>
      </c>
      <c r="D112" s="122"/>
      <c r="E112" s="130"/>
      <c r="F112" s="130"/>
      <c r="G112" s="113">
        <f>SUM(C112:F112)</f>
        <v>2</v>
      </c>
      <c r="H112" s="122" t="s">
        <v>9</v>
      </c>
      <c r="I112" s="122">
        <v>96</v>
      </c>
      <c r="J112" s="122" t="s">
        <v>10</v>
      </c>
      <c r="K112" s="122">
        <f>G112*I112</f>
        <v>192</v>
      </c>
      <c r="L112" s="122" t="s">
        <v>10</v>
      </c>
      <c r="M112" s="122">
        <v>8</v>
      </c>
      <c r="N112" s="138" t="s">
        <v>171</v>
      </c>
      <c r="O112" s="137"/>
      <c r="P112" s="136"/>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row>
    <row r="113" spans="1:50" s="117" customFormat="1" ht="351" customHeight="1">
      <c r="A113" s="25">
        <v>9</v>
      </c>
      <c r="B113" s="47" t="s">
        <v>59</v>
      </c>
      <c r="C113" s="122">
        <v>2</v>
      </c>
      <c r="D113" s="122"/>
      <c r="E113" s="130"/>
      <c r="F113" s="130"/>
      <c r="G113" s="113">
        <f>SUM(C113:F113)</f>
        <v>2</v>
      </c>
      <c r="H113" s="122" t="s">
        <v>9</v>
      </c>
      <c r="I113" s="122">
        <v>96</v>
      </c>
      <c r="J113" s="122" t="s">
        <v>10</v>
      </c>
      <c r="K113" s="122">
        <f>G113*I113</f>
        <v>192</v>
      </c>
      <c r="L113" s="122" t="s">
        <v>10</v>
      </c>
      <c r="M113" s="122">
        <v>8</v>
      </c>
      <c r="N113" s="138" t="s">
        <v>172</v>
      </c>
      <c r="O113" s="137"/>
      <c r="P113" s="136"/>
    </row>
    <row r="114" spans="1:50" s="117" customFormat="1" ht="349.5" customHeight="1">
      <c r="A114" s="25">
        <v>10</v>
      </c>
      <c r="B114" s="47" t="s">
        <v>57</v>
      </c>
      <c r="C114" s="122">
        <v>2</v>
      </c>
      <c r="D114" s="122"/>
      <c r="E114" s="130"/>
      <c r="F114" s="130"/>
      <c r="G114" s="113">
        <f t="shared" ref="G114:G115" si="8">SUM(C114:F114)</f>
        <v>2</v>
      </c>
      <c r="H114" s="122" t="s">
        <v>9</v>
      </c>
      <c r="I114" s="122">
        <v>96</v>
      </c>
      <c r="J114" s="122" t="s">
        <v>10</v>
      </c>
      <c r="K114" s="122">
        <f t="shared" ref="K114:K115" si="9">G114*I114</f>
        <v>192</v>
      </c>
      <c r="L114" s="122" t="s">
        <v>10</v>
      </c>
      <c r="M114" s="122">
        <v>8</v>
      </c>
      <c r="N114" s="138" t="s">
        <v>173</v>
      </c>
      <c r="O114" s="137"/>
      <c r="P114" s="136"/>
    </row>
    <row r="115" spans="1:50" s="117" customFormat="1" ht="333.75" customHeight="1">
      <c r="A115" s="121">
        <v>11</v>
      </c>
      <c r="B115" s="47" t="s">
        <v>58</v>
      </c>
      <c r="C115" s="122">
        <v>2</v>
      </c>
      <c r="D115" s="122"/>
      <c r="E115" s="130"/>
      <c r="F115" s="130"/>
      <c r="G115" s="113">
        <f t="shared" si="8"/>
        <v>2</v>
      </c>
      <c r="H115" s="122" t="s">
        <v>9</v>
      </c>
      <c r="I115" s="122">
        <v>96</v>
      </c>
      <c r="J115" s="122" t="s">
        <v>10</v>
      </c>
      <c r="K115" s="122">
        <f t="shared" si="9"/>
        <v>192</v>
      </c>
      <c r="L115" s="122" t="s">
        <v>10</v>
      </c>
      <c r="M115" s="122">
        <v>8</v>
      </c>
      <c r="N115" s="138" t="s">
        <v>174</v>
      </c>
      <c r="O115" s="137"/>
      <c r="P115" s="136"/>
    </row>
    <row r="116" spans="1:50" s="117" customFormat="1" ht="339" customHeight="1">
      <c r="A116" s="25">
        <v>12</v>
      </c>
      <c r="B116" s="47" t="s">
        <v>63</v>
      </c>
      <c r="C116" s="122">
        <v>2</v>
      </c>
      <c r="D116" s="122"/>
      <c r="E116" s="130"/>
      <c r="F116" s="130"/>
      <c r="G116" s="113">
        <f>SUM(C116:F116)</f>
        <v>2</v>
      </c>
      <c r="H116" s="122" t="s">
        <v>9</v>
      </c>
      <c r="I116" s="122">
        <v>96</v>
      </c>
      <c r="J116" s="122" t="s">
        <v>10</v>
      </c>
      <c r="K116" s="122">
        <f>G116*I116</f>
        <v>192</v>
      </c>
      <c r="L116" s="122" t="s">
        <v>10</v>
      </c>
      <c r="M116" s="122">
        <v>8</v>
      </c>
      <c r="N116" s="138" t="s">
        <v>175</v>
      </c>
      <c r="O116" s="137"/>
      <c r="P116" s="136"/>
    </row>
    <row r="117" spans="1:50" s="117" customFormat="1" ht="330" customHeight="1">
      <c r="A117" s="25">
        <v>13</v>
      </c>
      <c r="B117" s="102" t="s">
        <v>140</v>
      </c>
      <c r="C117" s="122">
        <v>1</v>
      </c>
      <c r="D117" s="122"/>
      <c r="E117" s="130"/>
      <c r="F117" s="130"/>
      <c r="G117" s="113">
        <f>SUM(C117:F117)</f>
        <v>1</v>
      </c>
      <c r="H117" s="122" t="s">
        <v>9</v>
      </c>
      <c r="I117" s="122">
        <v>96</v>
      </c>
      <c r="J117" s="122" t="s">
        <v>10</v>
      </c>
      <c r="K117" s="122">
        <f>G117*I117</f>
        <v>96</v>
      </c>
      <c r="L117" s="122" t="s">
        <v>10</v>
      </c>
      <c r="M117" s="122">
        <v>8</v>
      </c>
      <c r="N117" s="138" t="s">
        <v>176</v>
      </c>
      <c r="O117" s="137"/>
      <c r="P117" s="136"/>
    </row>
    <row r="118" spans="1:50" s="117" customFormat="1" ht="327" customHeight="1">
      <c r="A118" s="25">
        <v>14</v>
      </c>
      <c r="B118" s="47" t="s">
        <v>60</v>
      </c>
      <c r="C118" s="122">
        <v>2</v>
      </c>
      <c r="D118" s="122"/>
      <c r="E118" s="130"/>
      <c r="F118" s="130"/>
      <c r="G118" s="113">
        <f t="shared" ref="G118" si="10">SUM(C118:F118)</f>
        <v>2</v>
      </c>
      <c r="H118" s="122" t="s">
        <v>9</v>
      </c>
      <c r="I118" s="122">
        <v>96</v>
      </c>
      <c r="J118" s="122" t="s">
        <v>10</v>
      </c>
      <c r="K118" s="122">
        <f t="shared" ref="K118" si="11">G118*I118</f>
        <v>192</v>
      </c>
      <c r="L118" s="122" t="s">
        <v>10</v>
      </c>
      <c r="M118" s="122">
        <v>8</v>
      </c>
      <c r="N118" s="138" t="s">
        <v>177</v>
      </c>
      <c r="O118" s="137"/>
      <c r="P118" s="136"/>
    </row>
    <row r="119" spans="1:50" s="117" customFormat="1" ht="333.75" customHeight="1">
      <c r="A119" s="121">
        <v>15</v>
      </c>
      <c r="B119" s="47" t="s">
        <v>61</v>
      </c>
      <c r="C119" s="122">
        <v>2</v>
      </c>
      <c r="D119" s="122"/>
      <c r="E119" s="130"/>
      <c r="F119" s="130"/>
      <c r="G119" s="113">
        <f t="shared" ref="G119:G120" si="12">SUM(C119:F119)</f>
        <v>2</v>
      </c>
      <c r="H119" s="122" t="s">
        <v>9</v>
      </c>
      <c r="I119" s="122">
        <v>96</v>
      </c>
      <c r="J119" s="122" t="s">
        <v>10</v>
      </c>
      <c r="K119" s="122">
        <f t="shared" ref="K119:K120" si="13">G119*I119</f>
        <v>192</v>
      </c>
      <c r="L119" s="122" t="s">
        <v>10</v>
      </c>
      <c r="M119" s="122">
        <v>8</v>
      </c>
      <c r="N119" s="138" t="s">
        <v>178</v>
      </c>
      <c r="O119" s="137"/>
      <c r="P119" s="136"/>
    </row>
    <row r="120" spans="1:50" s="117" customFormat="1" ht="335.25" customHeight="1" thickBot="1">
      <c r="A120" s="121">
        <v>16</v>
      </c>
      <c r="B120" s="47" t="s">
        <v>62</v>
      </c>
      <c r="C120" s="122">
        <v>2</v>
      </c>
      <c r="D120" s="122"/>
      <c r="E120" s="130"/>
      <c r="F120" s="130"/>
      <c r="G120" s="113">
        <f t="shared" si="12"/>
        <v>2</v>
      </c>
      <c r="H120" s="122" t="s">
        <v>9</v>
      </c>
      <c r="I120" s="122">
        <v>96</v>
      </c>
      <c r="J120" s="122" t="s">
        <v>10</v>
      </c>
      <c r="K120" s="122">
        <f t="shared" si="13"/>
        <v>192</v>
      </c>
      <c r="L120" s="122" t="s">
        <v>10</v>
      </c>
      <c r="M120" s="122">
        <v>8</v>
      </c>
      <c r="N120" s="138" t="s">
        <v>179</v>
      </c>
      <c r="O120" s="137"/>
      <c r="P120" s="136"/>
    </row>
    <row r="121" spans="1:50" s="1" customFormat="1" ht="16.5" thickBot="1">
      <c r="A121" s="26"/>
      <c r="B121" s="27"/>
      <c r="C121" s="68"/>
      <c r="D121" s="28"/>
      <c r="E121" s="68"/>
      <c r="F121" s="68"/>
      <c r="G121" s="28"/>
      <c r="H121" s="28"/>
      <c r="I121" s="28"/>
      <c r="J121" s="28"/>
      <c r="K121" s="28"/>
      <c r="L121" s="28"/>
      <c r="M121" s="28"/>
      <c r="N121" s="52"/>
      <c r="O121" s="89">
        <f>SUM(O105:O120)</f>
        <v>0</v>
      </c>
      <c r="P121" s="82">
        <f>SUM(P105:P120)</f>
        <v>0</v>
      </c>
    </row>
    <row r="122" spans="1:50" s="1" customFormat="1" ht="18.75">
      <c r="A122" s="20"/>
      <c r="B122" s="206" t="s">
        <v>289</v>
      </c>
      <c r="C122" s="206"/>
      <c r="D122" s="206"/>
      <c r="E122" s="206"/>
      <c r="F122" s="206"/>
      <c r="G122" s="206"/>
      <c r="H122" s="206"/>
      <c r="I122" s="206"/>
      <c r="J122" s="120"/>
      <c r="K122" s="120"/>
      <c r="L122" s="120"/>
      <c r="M122" s="120"/>
      <c r="N122" s="51"/>
      <c r="O122" s="20"/>
      <c r="P122" s="4"/>
    </row>
    <row r="123" spans="1:50" s="22" customFormat="1" ht="75">
      <c r="A123" s="8" t="s">
        <v>94</v>
      </c>
      <c r="B123" s="5" t="s">
        <v>0</v>
      </c>
      <c r="C123" s="8" t="s">
        <v>96</v>
      </c>
      <c r="D123" s="103" t="s">
        <v>98</v>
      </c>
      <c r="E123" s="103" t="s">
        <v>97</v>
      </c>
      <c r="F123" s="103" t="s">
        <v>99</v>
      </c>
      <c r="G123" s="2" t="s">
        <v>1</v>
      </c>
      <c r="H123" s="2" t="s">
        <v>2</v>
      </c>
      <c r="I123" s="2" t="s">
        <v>3</v>
      </c>
      <c r="J123" s="2" t="s">
        <v>4</v>
      </c>
      <c r="K123" s="2" t="s">
        <v>5</v>
      </c>
      <c r="L123" s="2" t="s">
        <v>6</v>
      </c>
      <c r="M123" s="2" t="s">
        <v>47</v>
      </c>
      <c r="N123" s="49" t="s">
        <v>7</v>
      </c>
      <c r="O123" s="79" t="s">
        <v>8</v>
      </c>
      <c r="P123" s="2" t="s">
        <v>93</v>
      </c>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row>
    <row r="124" spans="1:50" s="1" customFormat="1" ht="378.75" customHeight="1">
      <c r="A124" s="121">
        <v>1</v>
      </c>
      <c r="B124" s="47" t="s">
        <v>51</v>
      </c>
      <c r="C124" s="122">
        <v>1</v>
      </c>
      <c r="D124" s="122"/>
      <c r="E124" s="130"/>
      <c r="F124" s="130"/>
      <c r="G124" s="113">
        <f t="shared" ref="G124:G126" si="14">SUM(C124:F124)</f>
        <v>1</v>
      </c>
      <c r="H124" s="122" t="s">
        <v>9</v>
      </c>
      <c r="I124" s="122">
        <v>96</v>
      </c>
      <c r="J124" s="122" t="s">
        <v>10</v>
      </c>
      <c r="K124" s="113">
        <f t="shared" ref="K124:K126" si="15">G124*I124</f>
        <v>96</v>
      </c>
      <c r="L124" s="122" t="s">
        <v>10</v>
      </c>
      <c r="M124" s="122">
        <v>12</v>
      </c>
      <c r="N124" s="138" t="s">
        <v>146</v>
      </c>
      <c r="O124" s="137"/>
      <c r="P124" s="136"/>
    </row>
    <row r="125" spans="1:50" s="1" customFormat="1" ht="409.5" customHeight="1">
      <c r="A125" s="121">
        <v>2</v>
      </c>
      <c r="B125" s="64" t="s">
        <v>52</v>
      </c>
      <c r="C125" s="122">
        <v>3</v>
      </c>
      <c r="D125" s="122"/>
      <c r="E125" s="130"/>
      <c r="F125" s="130"/>
      <c r="G125" s="113">
        <f t="shared" si="14"/>
        <v>3</v>
      </c>
      <c r="H125" s="122" t="s">
        <v>9</v>
      </c>
      <c r="I125" s="122">
        <v>96</v>
      </c>
      <c r="J125" s="122" t="s">
        <v>10</v>
      </c>
      <c r="K125" s="113">
        <f t="shared" si="15"/>
        <v>288</v>
      </c>
      <c r="L125" s="122" t="s">
        <v>10</v>
      </c>
      <c r="M125" s="122">
        <v>8</v>
      </c>
      <c r="N125" s="141" t="s">
        <v>168</v>
      </c>
      <c r="O125" s="137"/>
      <c r="P125" s="136"/>
    </row>
    <row r="126" spans="1:50" s="1" customFormat="1" ht="409.5" customHeight="1" thickBot="1">
      <c r="A126" s="25">
        <v>3</v>
      </c>
      <c r="B126" s="64" t="s">
        <v>53</v>
      </c>
      <c r="C126" s="122">
        <v>3</v>
      </c>
      <c r="D126" s="122"/>
      <c r="E126" s="130"/>
      <c r="F126" s="130"/>
      <c r="G126" s="113">
        <f t="shared" si="14"/>
        <v>3</v>
      </c>
      <c r="H126" s="122" t="s">
        <v>9</v>
      </c>
      <c r="I126" s="122">
        <v>96</v>
      </c>
      <c r="J126" s="122" t="s">
        <v>10</v>
      </c>
      <c r="K126" s="113">
        <f t="shared" si="15"/>
        <v>288</v>
      </c>
      <c r="L126" s="122" t="s">
        <v>10</v>
      </c>
      <c r="M126" s="122">
        <v>8</v>
      </c>
      <c r="N126" s="141" t="s">
        <v>169</v>
      </c>
      <c r="O126" s="137"/>
      <c r="P126" s="136"/>
    </row>
    <row r="127" spans="1:50" s="1" customFormat="1" ht="16.5" thickBot="1">
      <c r="A127" s="26"/>
      <c r="B127" s="27"/>
      <c r="C127" s="68"/>
      <c r="D127" s="28"/>
      <c r="E127" s="68"/>
      <c r="F127" s="68"/>
      <c r="G127" s="28"/>
      <c r="H127" s="28"/>
      <c r="I127" s="28"/>
      <c r="J127" s="28"/>
      <c r="K127" s="28"/>
      <c r="L127" s="28"/>
      <c r="M127" s="28"/>
      <c r="N127" s="52"/>
      <c r="O127" s="89">
        <f>SUM(O124:O126)</f>
        <v>0</v>
      </c>
      <c r="P127" s="81">
        <f>SUM(P124:P126)</f>
        <v>0</v>
      </c>
    </row>
    <row r="128" spans="1:50" s="1" customFormat="1" ht="15.75">
      <c r="A128" s="20"/>
      <c r="B128" s="17"/>
      <c r="C128" s="65"/>
      <c r="D128" s="18"/>
      <c r="E128" s="65"/>
      <c r="F128" s="65"/>
      <c r="G128" s="18"/>
      <c r="H128" s="18"/>
      <c r="I128" s="18"/>
      <c r="J128" s="18"/>
      <c r="K128" s="18"/>
      <c r="L128" s="18"/>
      <c r="M128" s="18"/>
      <c r="N128" s="51"/>
      <c r="O128" s="36"/>
      <c r="P128" s="37"/>
    </row>
    <row r="129" spans="1:50" s="1" customFormat="1" ht="18.75">
      <c r="A129" s="20"/>
      <c r="B129" s="206" t="s">
        <v>290</v>
      </c>
      <c r="C129" s="206"/>
      <c r="D129" s="206"/>
      <c r="E129" s="206"/>
      <c r="F129" s="206"/>
      <c r="G129" s="206"/>
      <c r="H129" s="206"/>
      <c r="I129" s="206"/>
      <c r="J129" s="18"/>
      <c r="K129" s="18"/>
      <c r="L129" s="18"/>
      <c r="M129" s="18"/>
      <c r="N129" s="51"/>
      <c r="O129" s="20"/>
      <c r="P129" s="4"/>
    </row>
    <row r="130" spans="1:50" s="38" customFormat="1" ht="27.75" customHeight="1">
      <c r="A130" s="8" t="s">
        <v>94</v>
      </c>
      <c r="B130" s="5" t="s">
        <v>0</v>
      </c>
      <c r="C130" s="8" t="s">
        <v>96</v>
      </c>
      <c r="D130" s="103" t="s">
        <v>98</v>
      </c>
      <c r="E130" s="103" t="s">
        <v>97</v>
      </c>
      <c r="F130" s="103" t="s">
        <v>99</v>
      </c>
      <c r="G130" s="2" t="s">
        <v>1</v>
      </c>
      <c r="H130" s="2" t="s">
        <v>2</v>
      </c>
      <c r="I130" s="2" t="s">
        <v>3</v>
      </c>
      <c r="J130" s="2" t="s">
        <v>4</v>
      </c>
      <c r="K130" s="2" t="s">
        <v>5</v>
      </c>
      <c r="L130" s="2" t="s">
        <v>6</v>
      </c>
      <c r="M130" s="2" t="s">
        <v>47</v>
      </c>
      <c r="N130" s="49" t="s">
        <v>7</v>
      </c>
      <c r="O130" s="79" t="s">
        <v>8</v>
      </c>
      <c r="P130" s="2" t="s">
        <v>93</v>
      </c>
    </row>
    <row r="131" spans="1:50" s="1" customFormat="1" ht="409.6" customHeight="1" thickBot="1">
      <c r="A131" s="25">
        <v>1</v>
      </c>
      <c r="B131" s="71" t="s">
        <v>54</v>
      </c>
      <c r="C131" s="24">
        <v>1</v>
      </c>
      <c r="D131" s="24"/>
      <c r="E131" s="67"/>
      <c r="F131" s="67"/>
      <c r="G131" s="13">
        <f>SUM(C131:F131)</f>
        <v>1</v>
      </c>
      <c r="H131" s="24" t="s">
        <v>9</v>
      </c>
      <c r="I131" s="24">
        <v>96</v>
      </c>
      <c r="J131" s="24" t="s">
        <v>10</v>
      </c>
      <c r="K131" s="13">
        <f>G131*I131</f>
        <v>96</v>
      </c>
      <c r="L131" s="24" t="s">
        <v>10</v>
      </c>
      <c r="M131" s="24">
        <v>10</v>
      </c>
      <c r="N131" s="34" t="s">
        <v>124</v>
      </c>
      <c r="O131" s="91"/>
      <c r="P131" s="139"/>
    </row>
    <row r="132" spans="1:50" s="1" customFormat="1" ht="16.5" thickBot="1">
      <c r="A132" s="20"/>
      <c r="B132" s="17"/>
      <c r="C132" s="65"/>
      <c r="D132" s="18"/>
      <c r="E132" s="65"/>
      <c r="F132" s="65"/>
      <c r="G132" s="18"/>
      <c r="H132" s="18"/>
      <c r="I132" s="18"/>
      <c r="J132" s="18"/>
      <c r="K132" s="18"/>
      <c r="L132" s="18"/>
      <c r="M132" s="18"/>
      <c r="N132" s="51"/>
      <c r="O132" s="89">
        <f>SUM(O131:O131)</f>
        <v>0</v>
      </c>
      <c r="P132" s="81">
        <f>SUM(P131:P131)</f>
        <v>0</v>
      </c>
    </row>
    <row r="133" spans="1:50" s="1" customFormat="1" ht="18.75">
      <c r="A133" s="39"/>
      <c r="B133" s="206" t="s">
        <v>291</v>
      </c>
      <c r="C133" s="206"/>
      <c r="D133" s="206"/>
      <c r="E133" s="206"/>
      <c r="F133" s="206"/>
      <c r="G133" s="206"/>
      <c r="H133" s="206"/>
      <c r="I133" s="33"/>
      <c r="J133" s="33"/>
      <c r="K133" s="33"/>
      <c r="L133" s="33"/>
      <c r="M133" s="33"/>
      <c r="N133" s="54"/>
      <c r="O133" s="32"/>
      <c r="P133" s="6"/>
    </row>
    <row r="134" spans="1:50" s="22" customFormat="1" ht="75">
      <c r="A134" s="8" t="s">
        <v>94</v>
      </c>
      <c r="B134" s="5" t="s">
        <v>0</v>
      </c>
      <c r="C134" s="8" t="s">
        <v>96</v>
      </c>
      <c r="D134" s="103" t="s">
        <v>98</v>
      </c>
      <c r="E134" s="103" t="s">
        <v>97</v>
      </c>
      <c r="F134" s="103" t="s">
        <v>99</v>
      </c>
      <c r="G134" s="2" t="s">
        <v>1</v>
      </c>
      <c r="H134" s="2" t="s">
        <v>2</v>
      </c>
      <c r="I134" s="2" t="s">
        <v>3</v>
      </c>
      <c r="J134" s="2" t="s">
        <v>4</v>
      </c>
      <c r="K134" s="2" t="s">
        <v>5</v>
      </c>
      <c r="L134" s="2" t="s">
        <v>6</v>
      </c>
      <c r="M134" s="2" t="s">
        <v>47</v>
      </c>
      <c r="N134" s="49" t="s">
        <v>7</v>
      </c>
      <c r="O134" s="79" t="s">
        <v>8</v>
      </c>
      <c r="P134" s="2" t="s">
        <v>93</v>
      </c>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row>
    <row r="135" spans="1:50" s="1" customFormat="1" ht="54" customHeight="1">
      <c r="A135" s="23">
        <v>1</v>
      </c>
      <c r="B135" s="64" t="s">
        <v>68</v>
      </c>
      <c r="C135" s="24">
        <v>1</v>
      </c>
      <c r="D135" s="24"/>
      <c r="E135" s="44">
        <v>3</v>
      </c>
      <c r="F135" s="44">
        <v>2</v>
      </c>
      <c r="G135" s="45">
        <f>SUM(C135:F135)</f>
        <v>6</v>
      </c>
      <c r="H135" s="44" t="s">
        <v>9</v>
      </c>
      <c r="I135" s="44">
        <v>40</v>
      </c>
      <c r="J135" s="44" t="s">
        <v>10</v>
      </c>
      <c r="K135" s="44">
        <f>G135*I135</f>
        <v>240</v>
      </c>
      <c r="L135" s="44" t="s">
        <v>10</v>
      </c>
      <c r="M135" s="24">
        <v>18</v>
      </c>
      <c r="N135" s="34" t="s">
        <v>69</v>
      </c>
      <c r="O135" s="90"/>
      <c r="P135" s="88"/>
    </row>
    <row r="136" spans="1:50" s="1" customFormat="1" ht="48.75" customHeight="1" thickBot="1">
      <c r="A136" s="23">
        <v>2</v>
      </c>
      <c r="B136" s="64" t="s">
        <v>70</v>
      </c>
      <c r="C136" s="24">
        <v>10</v>
      </c>
      <c r="D136" s="24">
        <v>10</v>
      </c>
      <c r="E136" s="44">
        <v>9</v>
      </c>
      <c r="F136" s="44">
        <v>8</v>
      </c>
      <c r="G136" s="45">
        <f>SUM(C136:F136)</f>
        <v>37</v>
      </c>
      <c r="H136" s="44" t="s">
        <v>9</v>
      </c>
      <c r="I136" s="44">
        <v>10</v>
      </c>
      <c r="J136" s="44" t="s">
        <v>10</v>
      </c>
      <c r="K136" s="44">
        <f>G136*I136</f>
        <v>370</v>
      </c>
      <c r="L136" s="44" t="s">
        <v>10</v>
      </c>
      <c r="M136" s="24">
        <v>18</v>
      </c>
      <c r="N136" s="34" t="s">
        <v>67</v>
      </c>
      <c r="O136" s="90"/>
      <c r="P136" s="136"/>
    </row>
    <row r="137" spans="1:50" s="1" customFormat="1" ht="16.5" thickBot="1">
      <c r="A137" s="26"/>
      <c r="B137" s="27"/>
      <c r="C137" s="68"/>
      <c r="D137" s="28"/>
      <c r="E137" s="68"/>
      <c r="F137" s="68"/>
      <c r="G137" s="28"/>
      <c r="H137" s="28"/>
      <c r="I137" s="28"/>
      <c r="J137" s="28"/>
      <c r="K137" s="28"/>
      <c r="L137" s="28"/>
      <c r="M137" s="28"/>
      <c r="N137" s="52"/>
      <c r="O137" s="89">
        <f>SUM(O135:O136)</f>
        <v>0</v>
      </c>
      <c r="P137" s="81">
        <f>SUM(P135:P136)</f>
        <v>0</v>
      </c>
    </row>
    <row r="138" spans="1:50" s="1" customFormat="1" ht="18.75">
      <c r="A138" s="40"/>
      <c r="B138" s="220" t="s">
        <v>292</v>
      </c>
      <c r="C138" s="205"/>
      <c r="D138" s="205"/>
      <c r="E138" s="205"/>
      <c r="F138" s="205"/>
      <c r="G138" s="205"/>
      <c r="H138" s="205"/>
      <c r="I138" s="205"/>
      <c r="J138" s="205"/>
      <c r="K138" s="205"/>
      <c r="L138" s="205"/>
      <c r="M138" s="205"/>
      <c r="N138" s="205"/>
      <c r="O138" s="205"/>
      <c r="P138" s="205"/>
      <c r="Q138" s="205"/>
      <c r="R138" s="205"/>
    </row>
    <row r="139" spans="1:50" s="22" customFormat="1" ht="75">
      <c r="A139" s="8" t="s">
        <v>94</v>
      </c>
      <c r="B139" s="5" t="s">
        <v>0</v>
      </c>
      <c r="C139" s="8" t="s">
        <v>96</v>
      </c>
      <c r="D139" s="103" t="s">
        <v>98</v>
      </c>
      <c r="E139" s="103" t="s">
        <v>97</v>
      </c>
      <c r="F139" s="103" t="s">
        <v>99</v>
      </c>
      <c r="G139" s="2" t="s">
        <v>1</v>
      </c>
      <c r="H139" s="2" t="s">
        <v>2</v>
      </c>
      <c r="I139" s="2" t="s">
        <v>3</v>
      </c>
      <c r="J139" s="2" t="s">
        <v>4</v>
      </c>
      <c r="K139" s="2" t="s">
        <v>5</v>
      </c>
      <c r="L139" s="2" t="s">
        <v>6</v>
      </c>
      <c r="M139" s="2" t="s">
        <v>47</v>
      </c>
      <c r="N139" s="49" t="s">
        <v>7</v>
      </c>
      <c r="O139" s="79" t="s">
        <v>8</v>
      </c>
      <c r="P139" s="2" t="s">
        <v>93</v>
      </c>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row>
    <row r="140" spans="1:50" s="1" customFormat="1" ht="133.5" customHeight="1">
      <c r="A140" s="23">
        <v>1</v>
      </c>
      <c r="B140" s="132" t="s">
        <v>258</v>
      </c>
      <c r="C140" s="24">
        <v>1</v>
      </c>
      <c r="D140" s="24"/>
      <c r="E140" s="67"/>
      <c r="F140" s="67"/>
      <c r="G140" s="13">
        <f>SUM(C140:F140)</f>
        <v>1</v>
      </c>
      <c r="H140" s="176" t="s">
        <v>9</v>
      </c>
      <c r="I140" s="176">
        <v>96</v>
      </c>
      <c r="J140" s="176" t="s">
        <v>10</v>
      </c>
      <c r="K140" s="24">
        <f>PRODUCT(G140,I140)</f>
        <v>96</v>
      </c>
      <c r="L140" s="176" t="s">
        <v>10</v>
      </c>
      <c r="M140" s="24">
        <v>10</v>
      </c>
      <c r="N140" s="138" t="s">
        <v>151</v>
      </c>
      <c r="O140" s="137"/>
      <c r="P140" s="136"/>
    </row>
    <row r="141" spans="1:50" s="1" customFormat="1" ht="156" customHeight="1">
      <c r="A141" s="121">
        <v>2</v>
      </c>
      <c r="B141" s="132" t="s">
        <v>259</v>
      </c>
      <c r="C141" s="24">
        <v>5</v>
      </c>
      <c r="D141" s="24"/>
      <c r="E141" s="67"/>
      <c r="F141" s="67"/>
      <c r="G141" s="113">
        <f t="shared" ref="G141:G154" si="16">SUM(C141:F141)</f>
        <v>5</v>
      </c>
      <c r="H141" s="176" t="s">
        <v>9</v>
      </c>
      <c r="I141" s="176">
        <v>96</v>
      </c>
      <c r="J141" s="176" t="s">
        <v>10</v>
      </c>
      <c r="K141" s="122">
        <f t="shared" ref="K141:K154" si="17">PRODUCT(G141,I141)</f>
        <v>480</v>
      </c>
      <c r="L141" s="176" t="s">
        <v>10</v>
      </c>
      <c r="M141" s="24">
        <v>10</v>
      </c>
      <c r="N141" s="34" t="s">
        <v>152</v>
      </c>
      <c r="O141" s="137"/>
      <c r="P141" s="136"/>
    </row>
    <row r="142" spans="1:50" s="1" customFormat="1" ht="57.75" customHeight="1">
      <c r="A142" s="121">
        <v>3</v>
      </c>
      <c r="B142" s="174" t="s">
        <v>260</v>
      </c>
      <c r="C142" s="24">
        <v>5</v>
      </c>
      <c r="D142" s="24"/>
      <c r="E142" s="67"/>
      <c r="F142" s="67"/>
      <c r="G142" s="113">
        <f t="shared" si="16"/>
        <v>5</v>
      </c>
      <c r="H142" s="176" t="s">
        <v>9</v>
      </c>
      <c r="I142" s="176">
        <v>105</v>
      </c>
      <c r="J142" s="176" t="s">
        <v>13</v>
      </c>
      <c r="K142" s="122">
        <f t="shared" si="17"/>
        <v>525</v>
      </c>
      <c r="L142" s="176" t="s">
        <v>13</v>
      </c>
      <c r="M142" s="24">
        <v>10</v>
      </c>
      <c r="N142" s="34" t="s">
        <v>153</v>
      </c>
      <c r="O142" s="137"/>
      <c r="P142" s="136"/>
    </row>
    <row r="143" spans="1:50" s="1" customFormat="1" ht="123" customHeight="1">
      <c r="A143" s="121">
        <v>4</v>
      </c>
      <c r="B143" s="132" t="s">
        <v>261</v>
      </c>
      <c r="C143" s="24">
        <v>2</v>
      </c>
      <c r="D143" s="24"/>
      <c r="E143" s="67"/>
      <c r="F143" s="67"/>
      <c r="G143" s="113">
        <f t="shared" si="16"/>
        <v>2</v>
      </c>
      <c r="H143" s="176" t="s">
        <v>9</v>
      </c>
      <c r="I143" s="176">
        <v>96</v>
      </c>
      <c r="J143" s="176" t="s">
        <v>10</v>
      </c>
      <c r="K143" s="122">
        <f t="shared" si="17"/>
        <v>192</v>
      </c>
      <c r="L143" s="176" t="s">
        <v>10</v>
      </c>
      <c r="M143" s="24">
        <v>10</v>
      </c>
      <c r="N143" s="34" t="s">
        <v>154</v>
      </c>
      <c r="O143" s="137"/>
      <c r="P143" s="136"/>
    </row>
    <row r="144" spans="1:50" s="1" customFormat="1" ht="132" customHeight="1">
      <c r="A144" s="121">
        <v>5</v>
      </c>
      <c r="B144" s="132" t="s">
        <v>262</v>
      </c>
      <c r="C144" s="116">
        <v>1</v>
      </c>
      <c r="D144" s="114"/>
      <c r="E144" s="116"/>
      <c r="F144" s="116"/>
      <c r="G144" s="113">
        <f t="shared" si="16"/>
        <v>1</v>
      </c>
      <c r="H144" s="176" t="s">
        <v>9</v>
      </c>
      <c r="I144" s="176">
        <v>96</v>
      </c>
      <c r="J144" s="176" t="s">
        <v>10</v>
      </c>
      <c r="K144" s="122">
        <f>PRODUCT(G144,I144)</f>
        <v>96</v>
      </c>
      <c r="L144" s="176" t="s">
        <v>10</v>
      </c>
      <c r="M144" s="114">
        <v>10</v>
      </c>
      <c r="N144" s="115" t="s">
        <v>155</v>
      </c>
      <c r="O144" s="137"/>
      <c r="P144" s="136"/>
    </row>
    <row r="145" spans="1:50" s="1" customFormat="1" ht="108" customHeight="1">
      <c r="A145" s="121">
        <v>6</v>
      </c>
      <c r="B145" s="132" t="s">
        <v>263</v>
      </c>
      <c r="C145" s="122">
        <v>1</v>
      </c>
      <c r="D145" s="114"/>
      <c r="E145" s="116"/>
      <c r="F145" s="116"/>
      <c r="G145" s="113">
        <f t="shared" si="16"/>
        <v>1</v>
      </c>
      <c r="H145" s="176" t="s">
        <v>9</v>
      </c>
      <c r="I145" s="176">
        <v>96</v>
      </c>
      <c r="J145" s="176" t="s">
        <v>10</v>
      </c>
      <c r="K145" s="122">
        <f t="shared" si="17"/>
        <v>96</v>
      </c>
      <c r="L145" s="176" t="s">
        <v>10</v>
      </c>
      <c r="M145" s="114">
        <v>10</v>
      </c>
      <c r="N145" s="115" t="s">
        <v>156</v>
      </c>
      <c r="O145" s="137"/>
      <c r="P145" s="136"/>
    </row>
    <row r="146" spans="1:50" s="1" customFormat="1" ht="100.5" customHeight="1">
      <c r="A146" s="121">
        <v>7</v>
      </c>
      <c r="B146" s="132" t="s">
        <v>264</v>
      </c>
      <c r="C146" s="122">
        <v>1</v>
      </c>
      <c r="D146" s="122"/>
      <c r="E146" s="130"/>
      <c r="F146" s="130"/>
      <c r="G146" s="113">
        <f t="shared" si="16"/>
        <v>1</v>
      </c>
      <c r="H146" s="176" t="s">
        <v>9</v>
      </c>
      <c r="I146" s="176">
        <v>39</v>
      </c>
      <c r="J146" s="176" t="s">
        <v>10</v>
      </c>
      <c r="K146" s="122">
        <f t="shared" si="17"/>
        <v>39</v>
      </c>
      <c r="L146" s="176" t="s">
        <v>10</v>
      </c>
      <c r="M146" s="122">
        <v>10</v>
      </c>
      <c r="N146" s="125" t="s">
        <v>157</v>
      </c>
      <c r="O146" s="137"/>
      <c r="P146" s="136"/>
    </row>
    <row r="147" spans="1:50" s="117" customFormat="1" ht="93.75" customHeight="1">
      <c r="A147" s="121">
        <v>8</v>
      </c>
      <c r="B147" s="132" t="s">
        <v>265</v>
      </c>
      <c r="C147" s="122">
        <v>7</v>
      </c>
      <c r="D147" s="122"/>
      <c r="E147" s="130"/>
      <c r="F147" s="130"/>
      <c r="G147" s="113">
        <f t="shared" si="16"/>
        <v>7</v>
      </c>
      <c r="H147" s="44" t="s">
        <v>9</v>
      </c>
      <c r="I147" s="44">
        <v>48</v>
      </c>
      <c r="J147" s="44" t="s">
        <v>10</v>
      </c>
      <c r="K147" s="122">
        <f>PRODUCT(G147,I147)</f>
        <v>336</v>
      </c>
      <c r="L147" s="44" t="s">
        <v>10</v>
      </c>
      <c r="M147" s="122">
        <v>10</v>
      </c>
      <c r="N147" s="53" t="s">
        <v>271</v>
      </c>
      <c r="O147" s="137"/>
      <c r="P147" s="136"/>
    </row>
    <row r="148" spans="1:50" s="117" customFormat="1" ht="69" customHeight="1">
      <c r="A148" s="121">
        <v>9</v>
      </c>
      <c r="B148" s="132" t="s">
        <v>266</v>
      </c>
      <c r="C148" s="122">
        <v>5</v>
      </c>
      <c r="D148" s="122"/>
      <c r="E148" s="130"/>
      <c r="F148" s="130"/>
      <c r="G148" s="113">
        <f t="shared" si="16"/>
        <v>5</v>
      </c>
      <c r="H148" s="44" t="s">
        <v>9</v>
      </c>
      <c r="I148" s="44">
        <v>100</v>
      </c>
      <c r="J148" s="44" t="s">
        <v>13</v>
      </c>
      <c r="K148" s="122">
        <f t="shared" si="17"/>
        <v>500</v>
      </c>
      <c r="L148" s="44" t="s">
        <v>13</v>
      </c>
      <c r="M148" s="122">
        <v>10</v>
      </c>
      <c r="N148" s="178" t="s">
        <v>272</v>
      </c>
      <c r="O148" s="137"/>
      <c r="P148" s="136"/>
    </row>
    <row r="149" spans="1:50" s="117" customFormat="1" ht="69" customHeight="1">
      <c r="A149" s="121">
        <v>10</v>
      </c>
      <c r="B149" s="132" t="s">
        <v>267</v>
      </c>
      <c r="C149" s="122">
        <v>1</v>
      </c>
      <c r="D149" s="122"/>
      <c r="E149" s="130"/>
      <c r="F149" s="130"/>
      <c r="G149" s="113">
        <f t="shared" si="16"/>
        <v>1</v>
      </c>
      <c r="H149" s="44" t="s">
        <v>9</v>
      </c>
      <c r="I149" s="44">
        <v>96</v>
      </c>
      <c r="J149" s="44" t="s">
        <v>10</v>
      </c>
      <c r="K149" s="122">
        <f t="shared" si="17"/>
        <v>96</v>
      </c>
      <c r="L149" s="44" t="s">
        <v>10</v>
      </c>
      <c r="M149" s="122"/>
      <c r="N149" s="53" t="s">
        <v>198</v>
      </c>
      <c r="O149" s="137"/>
      <c r="P149" s="136"/>
    </row>
    <row r="150" spans="1:50" s="117" customFormat="1" ht="69" customHeight="1">
      <c r="A150" s="121">
        <v>11</v>
      </c>
      <c r="B150" s="175" t="s">
        <v>268</v>
      </c>
      <c r="C150" s="122">
        <v>1</v>
      </c>
      <c r="D150" s="122"/>
      <c r="E150" s="130"/>
      <c r="F150" s="130"/>
      <c r="G150" s="113">
        <f t="shared" si="16"/>
        <v>1</v>
      </c>
      <c r="H150" s="44" t="s">
        <v>9</v>
      </c>
      <c r="I150" s="44">
        <v>10</v>
      </c>
      <c r="J150" s="44" t="s">
        <v>122</v>
      </c>
      <c r="K150" s="122">
        <f t="shared" si="17"/>
        <v>10</v>
      </c>
      <c r="L150" s="44" t="s">
        <v>122</v>
      </c>
      <c r="M150" s="122"/>
      <c r="N150" s="53" t="s">
        <v>198</v>
      </c>
      <c r="O150" s="137"/>
      <c r="P150" s="136"/>
    </row>
    <row r="151" spans="1:50" s="117" customFormat="1" ht="69" customHeight="1">
      <c r="A151" s="121">
        <v>12</v>
      </c>
      <c r="B151" s="133" t="s">
        <v>279</v>
      </c>
      <c r="C151" s="122">
        <v>1</v>
      </c>
      <c r="D151" s="122"/>
      <c r="E151" s="130"/>
      <c r="F151" s="130"/>
      <c r="G151" s="113">
        <f t="shared" si="16"/>
        <v>1</v>
      </c>
      <c r="H151" s="44" t="s">
        <v>9</v>
      </c>
      <c r="I151" s="44">
        <v>50</v>
      </c>
      <c r="J151" s="44" t="s">
        <v>122</v>
      </c>
      <c r="K151" s="122">
        <f t="shared" si="17"/>
        <v>50</v>
      </c>
      <c r="L151" s="44" t="s">
        <v>122</v>
      </c>
      <c r="M151" s="122"/>
      <c r="N151" s="138"/>
      <c r="O151" s="137"/>
      <c r="P151" s="136"/>
    </row>
    <row r="152" spans="1:50" s="117" customFormat="1" ht="69" customHeight="1">
      <c r="A152" s="121">
        <v>13</v>
      </c>
      <c r="B152" s="133" t="s">
        <v>280</v>
      </c>
      <c r="C152" s="122">
        <v>1</v>
      </c>
      <c r="D152" s="122"/>
      <c r="E152" s="130"/>
      <c r="F152" s="130"/>
      <c r="G152" s="113">
        <f t="shared" si="16"/>
        <v>1</v>
      </c>
      <c r="H152" s="44" t="s">
        <v>9</v>
      </c>
      <c r="I152" s="44">
        <v>10</v>
      </c>
      <c r="J152" s="44" t="s">
        <v>122</v>
      </c>
      <c r="K152" s="122">
        <f t="shared" si="17"/>
        <v>10</v>
      </c>
      <c r="L152" s="44" t="s">
        <v>122</v>
      </c>
      <c r="M152" s="122"/>
      <c r="N152" s="138"/>
      <c r="O152" s="137"/>
      <c r="P152" s="136"/>
    </row>
    <row r="153" spans="1:50" s="117" customFormat="1" ht="69" customHeight="1">
      <c r="A153" s="121">
        <v>14</v>
      </c>
      <c r="B153" s="133" t="s">
        <v>275</v>
      </c>
      <c r="C153" s="122">
        <v>1</v>
      </c>
      <c r="D153" s="122"/>
      <c r="E153" s="130"/>
      <c r="F153" s="130"/>
      <c r="G153" s="113">
        <f t="shared" si="16"/>
        <v>1</v>
      </c>
      <c r="H153" s="44" t="s">
        <v>9</v>
      </c>
      <c r="I153" s="44">
        <v>50</v>
      </c>
      <c r="J153" s="44" t="s">
        <v>122</v>
      </c>
      <c r="K153" s="122">
        <f t="shared" si="17"/>
        <v>50</v>
      </c>
      <c r="L153" s="44" t="s">
        <v>122</v>
      </c>
      <c r="M153" s="122"/>
      <c r="N153" s="53" t="s">
        <v>273</v>
      </c>
      <c r="O153" s="137"/>
      <c r="P153" s="136"/>
    </row>
    <row r="154" spans="1:50" s="41" customFormat="1" ht="73.5" customHeight="1">
      <c r="A154" s="121">
        <v>15</v>
      </c>
      <c r="B154" s="133" t="s">
        <v>269</v>
      </c>
      <c r="C154" s="122">
        <v>1</v>
      </c>
      <c r="D154" s="122"/>
      <c r="E154" s="130"/>
      <c r="F154" s="130"/>
      <c r="G154" s="113">
        <f t="shared" si="16"/>
        <v>1</v>
      </c>
      <c r="H154" s="177" t="s">
        <v>9</v>
      </c>
      <c r="I154" s="177">
        <v>25</v>
      </c>
      <c r="J154" s="44" t="s">
        <v>270</v>
      </c>
      <c r="K154" s="122">
        <f t="shared" si="17"/>
        <v>25</v>
      </c>
      <c r="L154" s="177" t="s">
        <v>270</v>
      </c>
      <c r="M154" s="122">
        <v>10</v>
      </c>
      <c r="N154" s="53" t="s">
        <v>274</v>
      </c>
      <c r="O154" s="137"/>
      <c r="P154" s="136"/>
    </row>
    <row r="155" spans="1:50" s="1" customFormat="1" ht="16.5" thickBot="1">
      <c r="A155" s="20"/>
      <c r="B155" s="119"/>
      <c r="C155" s="129"/>
      <c r="D155" s="120"/>
      <c r="E155" s="129"/>
      <c r="F155" s="129"/>
      <c r="H155" s="190"/>
      <c r="I155" s="190"/>
      <c r="J155" s="190"/>
      <c r="K155" s="120"/>
      <c r="L155" s="120"/>
      <c r="M155" s="120"/>
      <c r="N155" s="127"/>
      <c r="O155" s="134">
        <f>SUM(O140:O154)</f>
        <v>0</v>
      </c>
      <c r="P155" s="135">
        <f>SUM(P140:P154)</f>
        <v>0</v>
      </c>
    </row>
    <row r="156" spans="1:50" s="1" customFormat="1" ht="18.75">
      <c r="A156" s="32"/>
      <c r="B156" s="126" t="s">
        <v>293</v>
      </c>
      <c r="C156" s="131"/>
      <c r="D156" s="124"/>
      <c r="E156" s="131"/>
      <c r="F156" s="131"/>
      <c r="G156" s="124"/>
      <c r="H156" s="124"/>
      <c r="I156" s="124"/>
      <c r="J156" s="120"/>
      <c r="K156" s="124"/>
      <c r="L156" s="124"/>
      <c r="M156" s="124"/>
      <c r="N156" s="128"/>
      <c r="O156" s="123"/>
      <c r="P156" s="118"/>
    </row>
    <row r="157" spans="1:50" s="22" customFormat="1" ht="75">
      <c r="A157" s="8" t="s">
        <v>94</v>
      </c>
      <c r="B157" s="5" t="s">
        <v>0</v>
      </c>
      <c r="C157" s="8" t="s">
        <v>96</v>
      </c>
      <c r="D157" s="103" t="s">
        <v>98</v>
      </c>
      <c r="E157" s="103" t="s">
        <v>97</v>
      </c>
      <c r="F157" s="103" t="s">
        <v>99</v>
      </c>
      <c r="G157" s="2" t="s">
        <v>1</v>
      </c>
      <c r="H157" s="2" t="s">
        <v>2</v>
      </c>
      <c r="I157" s="2" t="s">
        <v>3</v>
      </c>
      <c r="J157" s="2" t="s">
        <v>4</v>
      </c>
      <c r="K157" s="2" t="s">
        <v>5</v>
      </c>
      <c r="L157" s="2" t="s">
        <v>6</v>
      </c>
      <c r="M157" s="2" t="s">
        <v>47</v>
      </c>
      <c r="N157" s="49" t="s">
        <v>7</v>
      </c>
      <c r="O157" s="79" t="s">
        <v>8</v>
      </c>
      <c r="P157" s="2" t="s">
        <v>93</v>
      </c>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s="1" customFormat="1" ht="53.25" customHeight="1" thickBot="1">
      <c r="A158" s="25">
        <v>1</v>
      </c>
      <c r="B158" s="180" t="s">
        <v>276</v>
      </c>
      <c r="C158" s="122">
        <v>1</v>
      </c>
      <c r="D158" s="24"/>
      <c r="E158" s="67"/>
      <c r="F158" s="67"/>
      <c r="G158" s="13">
        <v>1</v>
      </c>
      <c r="H158" s="24" t="s">
        <v>9</v>
      </c>
      <c r="I158" s="24">
        <v>24</v>
      </c>
      <c r="J158" s="24" t="s">
        <v>64</v>
      </c>
      <c r="K158" s="24">
        <v>24</v>
      </c>
      <c r="L158" s="24" t="s">
        <v>64</v>
      </c>
      <c r="M158" s="24">
        <v>18</v>
      </c>
      <c r="N158" s="179" t="s">
        <v>277</v>
      </c>
      <c r="O158" s="90"/>
      <c r="P158" s="88"/>
    </row>
    <row r="159" spans="1:50" s="1" customFormat="1" ht="16.5" thickBot="1">
      <c r="A159" s="20"/>
      <c r="B159" s="17"/>
      <c r="C159" s="65"/>
      <c r="D159" s="18"/>
      <c r="E159" s="65"/>
      <c r="F159" s="65"/>
      <c r="G159" s="18"/>
      <c r="H159" s="18"/>
      <c r="I159" s="18"/>
      <c r="J159" s="18"/>
      <c r="K159" s="18"/>
      <c r="L159" s="18"/>
      <c r="M159" s="18"/>
      <c r="N159" s="56"/>
      <c r="O159" s="89">
        <f>SUM(O158:O158)</f>
        <v>0</v>
      </c>
      <c r="P159" s="81">
        <f>SUM(P158:P158)</f>
        <v>0</v>
      </c>
    </row>
    <row r="160" spans="1:50" s="41" customFormat="1" ht="25.9" customHeight="1">
      <c r="A160" s="20"/>
      <c r="B160" s="213"/>
      <c r="C160" s="213"/>
      <c r="D160" s="213"/>
      <c r="E160" s="213"/>
      <c r="F160" s="213"/>
      <c r="G160" s="213"/>
      <c r="H160" s="213"/>
      <c r="I160" s="213"/>
      <c r="J160" s="213"/>
      <c r="K160" s="213"/>
      <c r="L160" s="213"/>
      <c r="M160" s="213"/>
      <c r="N160" s="213"/>
      <c r="O160" s="20"/>
      <c r="P160" s="4"/>
    </row>
    <row r="161" spans="1:50" s="1" customFormat="1" ht="18.75">
      <c r="A161" s="42"/>
      <c r="B161" s="206" t="s">
        <v>294</v>
      </c>
      <c r="C161" s="206"/>
      <c r="D161" s="206"/>
      <c r="E161" s="206"/>
      <c r="F161" s="206"/>
      <c r="G161" s="206"/>
      <c r="H161" s="206"/>
      <c r="I161" s="43"/>
      <c r="J161" s="43"/>
      <c r="K161" s="43"/>
      <c r="L161" s="43"/>
      <c r="M161" s="43"/>
      <c r="N161" s="57"/>
      <c r="O161" s="42"/>
      <c r="P161" s="43"/>
    </row>
    <row r="162" spans="1:50" s="22" customFormat="1" ht="75">
      <c r="A162" s="8" t="s">
        <v>94</v>
      </c>
      <c r="B162" s="5" t="s">
        <v>0</v>
      </c>
      <c r="C162" s="8" t="s">
        <v>96</v>
      </c>
      <c r="D162" s="103" t="s">
        <v>98</v>
      </c>
      <c r="E162" s="103" t="s">
        <v>97</v>
      </c>
      <c r="F162" s="103" t="s">
        <v>99</v>
      </c>
      <c r="G162" s="2" t="s">
        <v>1</v>
      </c>
      <c r="H162" s="2" t="s">
        <v>2</v>
      </c>
      <c r="I162" s="2" t="s">
        <v>3</v>
      </c>
      <c r="J162" s="2" t="s">
        <v>4</v>
      </c>
      <c r="K162" s="2" t="s">
        <v>5</v>
      </c>
      <c r="L162" s="2" t="s">
        <v>6</v>
      </c>
      <c r="M162" s="2" t="s">
        <v>47</v>
      </c>
      <c r="N162" s="49" t="s">
        <v>7</v>
      </c>
      <c r="O162" s="79" t="s">
        <v>8</v>
      </c>
      <c r="P162" s="2" t="s">
        <v>93</v>
      </c>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s="149" customFormat="1" ht="60" customHeight="1">
      <c r="A163" s="25">
        <v>1</v>
      </c>
      <c r="B163" s="132" t="s">
        <v>201</v>
      </c>
      <c r="C163" s="44">
        <v>1</v>
      </c>
      <c r="D163" s="44">
        <v>2</v>
      </c>
      <c r="E163" s="44">
        <v>1</v>
      </c>
      <c r="F163" s="44">
        <v>4</v>
      </c>
      <c r="G163" s="45">
        <f t="shared" ref="G163" si="18">SUM(C163:F163)</f>
        <v>8</v>
      </c>
      <c r="H163" s="44" t="s">
        <v>9</v>
      </c>
      <c r="I163" s="44">
        <v>500</v>
      </c>
      <c r="J163" s="44" t="s">
        <v>65</v>
      </c>
      <c r="K163" s="44">
        <f t="shared" ref="K163" si="19">G163*I163</f>
        <v>4000</v>
      </c>
      <c r="L163" s="44" t="s">
        <v>10</v>
      </c>
      <c r="M163" s="44">
        <v>24</v>
      </c>
      <c r="N163" s="53" t="s">
        <v>202</v>
      </c>
      <c r="O163" s="137"/>
      <c r="P163" s="136"/>
    </row>
    <row r="164" spans="1:50" s="1" customFormat="1" ht="57.75" customHeight="1">
      <c r="A164" s="25">
        <v>2</v>
      </c>
      <c r="B164" s="64" t="s">
        <v>200</v>
      </c>
      <c r="C164" s="24"/>
      <c r="D164" s="24">
        <v>4</v>
      </c>
      <c r="E164" s="24"/>
      <c r="F164" s="44"/>
      <c r="G164" s="45">
        <f t="shared" ref="G164:G165" si="20">SUM(C164:F164)</f>
        <v>4</v>
      </c>
      <c r="H164" s="44" t="s">
        <v>9</v>
      </c>
      <c r="I164" s="44">
        <v>1</v>
      </c>
      <c r="J164" s="24" t="s">
        <v>127</v>
      </c>
      <c r="K164" s="44">
        <f t="shared" ref="K164:K165" si="21">G164*I164</f>
        <v>4</v>
      </c>
      <c r="L164" s="24" t="s">
        <v>127</v>
      </c>
      <c r="M164" s="24">
        <v>24</v>
      </c>
      <c r="N164" s="53" t="s">
        <v>128</v>
      </c>
      <c r="O164" s="90"/>
      <c r="P164" s="136"/>
    </row>
    <row r="165" spans="1:50" s="1" customFormat="1" ht="51.75" customHeight="1" thickBot="1">
      <c r="A165" s="121">
        <v>3</v>
      </c>
      <c r="B165" s="132" t="s">
        <v>204</v>
      </c>
      <c r="C165" s="24">
        <v>1</v>
      </c>
      <c r="D165" s="24">
        <v>1</v>
      </c>
      <c r="E165" s="24">
        <v>1</v>
      </c>
      <c r="F165" s="24">
        <v>1</v>
      </c>
      <c r="G165" s="13">
        <f t="shared" si="20"/>
        <v>4</v>
      </c>
      <c r="H165" s="24" t="s">
        <v>9</v>
      </c>
      <c r="I165" s="24">
        <v>250</v>
      </c>
      <c r="J165" s="24" t="s">
        <v>66</v>
      </c>
      <c r="K165" s="24">
        <f t="shared" si="21"/>
        <v>1000</v>
      </c>
      <c r="L165" s="24" t="s">
        <v>10</v>
      </c>
      <c r="M165" s="24">
        <v>24</v>
      </c>
      <c r="N165" s="53" t="s">
        <v>281</v>
      </c>
      <c r="O165" s="90"/>
      <c r="P165" s="136"/>
    </row>
    <row r="166" spans="1:50" s="1" customFormat="1" ht="16.5" thickBot="1">
      <c r="O166" s="89">
        <f>SUM(O163:O165)</f>
        <v>0</v>
      </c>
      <c r="P166" s="140">
        <f>SUM(P163:P165)</f>
        <v>0</v>
      </c>
    </row>
    <row r="167" spans="1:50" s="117" customFormat="1" ht="15.75">
      <c r="A167" s="20"/>
      <c r="B167" s="214" t="s">
        <v>295</v>
      </c>
      <c r="C167" s="214"/>
      <c r="D167" s="214"/>
      <c r="E167" s="214"/>
      <c r="F167" s="214"/>
      <c r="G167" s="214"/>
      <c r="H167" s="214"/>
      <c r="I167" s="214"/>
      <c r="J167" s="214"/>
      <c r="K167" s="120"/>
      <c r="L167" s="120"/>
      <c r="M167" s="120"/>
      <c r="N167" s="51"/>
      <c r="O167" s="183"/>
      <c r="P167" s="36"/>
    </row>
    <row r="168" spans="1:50" s="22" customFormat="1" ht="75">
      <c r="A168" s="8" t="s">
        <v>94</v>
      </c>
      <c r="B168" s="5" t="s">
        <v>0</v>
      </c>
      <c r="C168" s="8" t="s">
        <v>96</v>
      </c>
      <c r="D168" s="103" t="s">
        <v>98</v>
      </c>
      <c r="E168" s="103" t="s">
        <v>97</v>
      </c>
      <c r="F168" s="103" t="s">
        <v>99</v>
      </c>
      <c r="G168" s="2" t="s">
        <v>1</v>
      </c>
      <c r="H168" s="2" t="s">
        <v>2</v>
      </c>
      <c r="I168" s="2" t="s">
        <v>3</v>
      </c>
      <c r="J168" s="2" t="s">
        <v>4</v>
      </c>
      <c r="K168" s="2" t="s">
        <v>5</v>
      </c>
      <c r="L168" s="2" t="s">
        <v>6</v>
      </c>
      <c r="M168" s="2" t="s">
        <v>47</v>
      </c>
      <c r="N168" s="49" t="s">
        <v>7</v>
      </c>
      <c r="O168" s="79" t="s">
        <v>8</v>
      </c>
      <c r="P168" s="2" t="s">
        <v>93</v>
      </c>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s="22" customFormat="1" ht="20.25" customHeight="1">
      <c r="A169" s="86">
        <v>1</v>
      </c>
      <c r="B169" s="47" t="s">
        <v>160</v>
      </c>
      <c r="C169" s="24">
        <v>2</v>
      </c>
      <c r="D169" s="24"/>
      <c r="E169" s="67"/>
      <c r="F169" s="67"/>
      <c r="G169" s="13">
        <f t="shared" ref="G169:G170" si="22">SUM(C169:F169)</f>
        <v>2</v>
      </c>
      <c r="H169" s="24" t="s">
        <v>9</v>
      </c>
      <c r="I169" s="24">
        <v>50</v>
      </c>
      <c r="J169" s="24" t="s">
        <v>10</v>
      </c>
      <c r="K169" s="24">
        <f t="shared" ref="K169:K170" si="23">G169*I169</f>
        <v>100</v>
      </c>
      <c r="L169" s="24" t="s">
        <v>10</v>
      </c>
      <c r="M169" s="24">
        <v>8</v>
      </c>
      <c r="N169" s="197" t="s">
        <v>74</v>
      </c>
      <c r="O169" s="90"/>
      <c r="P169" s="88"/>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s="22" customFormat="1" ht="36.75" customHeight="1">
      <c r="A170" s="86">
        <v>2</v>
      </c>
      <c r="B170" s="64" t="s">
        <v>79</v>
      </c>
      <c r="C170" s="24">
        <v>2</v>
      </c>
      <c r="D170" s="24"/>
      <c r="E170" s="67"/>
      <c r="F170" s="67"/>
      <c r="G170" s="13">
        <f t="shared" si="22"/>
        <v>2</v>
      </c>
      <c r="H170" s="24" t="s">
        <v>9</v>
      </c>
      <c r="I170" s="24">
        <v>10</v>
      </c>
      <c r="J170" s="24" t="s">
        <v>10</v>
      </c>
      <c r="K170" s="24">
        <f t="shared" si="23"/>
        <v>20</v>
      </c>
      <c r="L170" s="24" t="s">
        <v>10</v>
      </c>
      <c r="M170" s="24">
        <v>8</v>
      </c>
      <c r="N170" s="198"/>
      <c r="O170" s="90"/>
      <c r="P170" s="136"/>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s="22" customFormat="1" ht="21.75" customHeight="1">
      <c r="A171" s="86">
        <v>3</v>
      </c>
      <c r="B171" s="47" t="s">
        <v>82</v>
      </c>
      <c r="C171" s="24">
        <v>2</v>
      </c>
      <c r="D171" s="24">
        <v>10</v>
      </c>
      <c r="E171" s="67"/>
      <c r="F171" s="67"/>
      <c r="G171" s="13">
        <f t="shared" ref="G171:G173" si="24">SUM(C171:F171)</f>
        <v>12</v>
      </c>
      <c r="H171" s="24" t="s">
        <v>9</v>
      </c>
      <c r="I171" s="24">
        <v>2</v>
      </c>
      <c r="J171" s="24" t="s">
        <v>72</v>
      </c>
      <c r="K171" s="24">
        <f t="shared" ref="K171:K173" si="25">G171*I171</f>
        <v>24</v>
      </c>
      <c r="L171" s="24" t="s">
        <v>73</v>
      </c>
      <c r="M171" s="24">
        <v>8</v>
      </c>
      <c r="N171" s="198"/>
      <c r="O171" s="90"/>
      <c r="P171" s="136"/>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s="22" customFormat="1" ht="21.75" customHeight="1">
      <c r="A172" s="86">
        <v>4</v>
      </c>
      <c r="B172" s="47" t="s">
        <v>85</v>
      </c>
      <c r="C172" s="24">
        <v>1</v>
      </c>
      <c r="D172" s="24"/>
      <c r="E172" s="67"/>
      <c r="F172" s="67"/>
      <c r="G172" s="13">
        <f t="shared" si="24"/>
        <v>1</v>
      </c>
      <c r="H172" s="24" t="s">
        <v>9</v>
      </c>
      <c r="I172" s="24">
        <v>100</v>
      </c>
      <c r="J172" s="24" t="s">
        <v>86</v>
      </c>
      <c r="K172" s="24">
        <f t="shared" si="25"/>
        <v>100</v>
      </c>
      <c r="L172" s="24" t="s">
        <v>10</v>
      </c>
      <c r="M172" s="24">
        <v>8</v>
      </c>
      <c r="N172" s="198"/>
      <c r="O172" s="90"/>
      <c r="P172" s="136"/>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s="22" customFormat="1" ht="21.75" customHeight="1">
      <c r="A173" s="86">
        <v>5</v>
      </c>
      <c r="B173" s="47" t="s">
        <v>87</v>
      </c>
      <c r="C173" s="24">
        <v>2</v>
      </c>
      <c r="D173" s="24">
        <v>1</v>
      </c>
      <c r="E173" s="67"/>
      <c r="F173" s="67"/>
      <c r="G173" s="13">
        <f t="shared" si="24"/>
        <v>3</v>
      </c>
      <c r="H173" s="24" t="s">
        <v>9</v>
      </c>
      <c r="I173" s="24">
        <v>100</v>
      </c>
      <c r="J173" s="24" t="s">
        <v>86</v>
      </c>
      <c r="K173" s="24">
        <f t="shared" si="25"/>
        <v>300</v>
      </c>
      <c r="L173" s="24" t="s">
        <v>10</v>
      </c>
      <c r="M173" s="24">
        <v>12</v>
      </c>
      <c r="N173" s="198"/>
      <c r="O173" s="90"/>
      <c r="P173" s="136"/>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s="1" customFormat="1" ht="19.5" customHeight="1">
      <c r="A174" s="25">
        <v>6</v>
      </c>
      <c r="B174" s="47" t="s">
        <v>71</v>
      </c>
      <c r="C174" s="24">
        <v>2</v>
      </c>
      <c r="D174" s="24"/>
      <c r="E174" s="67"/>
      <c r="F174" s="67"/>
      <c r="G174" s="13">
        <f t="shared" ref="G174:G193" si="26">SUM(C174:F174)</f>
        <v>2</v>
      </c>
      <c r="H174" s="24" t="s">
        <v>9</v>
      </c>
      <c r="I174" s="24">
        <v>2</v>
      </c>
      <c r="J174" s="24" t="s">
        <v>72</v>
      </c>
      <c r="K174" s="24">
        <f t="shared" ref="K174:K177" si="27">G174*I174</f>
        <v>4</v>
      </c>
      <c r="L174" s="24" t="s">
        <v>73</v>
      </c>
      <c r="M174" s="24">
        <v>5</v>
      </c>
      <c r="N174" s="199"/>
      <c r="O174" s="90"/>
      <c r="P174" s="136"/>
    </row>
    <row r="175" spans="1:50" s="1" customFormat="1" ht="21" customHeight="1">
      <c r="A175" s="25">
        <v>7</v>
      </c>
      <c r="B175" s="64" t="s">
        <v>76</v>
      </c>
      <c r="C175" s="24">
        <v>2</v>
      </c>
      <c r="D175" s="24"/>
      <c r="E175" s="67"/>
      <c r="F175" s="67"/>
      <c r="G175" s="13">
        <f t="shared" si="26"/>
        <v>2</v>
      </c>
      <c r="H175" s="24" t="s">
        <v>9</v>
      </c>
      <c r="I175" s="24">
        <v>2</v>
      </c>
      <c r="J175" s="24" t="s">
        <v>72</v>
      </c>
      <c r="K175" s="24">
        <f t="shared" si="27"/>
        <v>4</v>
      </c>
      <c r="L175" s="24" t="s">
        <v>73</v>
      </c>
      <c r="M175" s="24">
        <v>5</v>
      </c>
      <c r="N175" s="199"/>
      <c r="O175" s="90"/>
      <c r="P175" s="136"/>
    </row>
    <row r="176" spans="1:50" s="1" customFormat="1" ht="18.75" customHeight="1">
      <c r="A176" s="25">
        <v>8</v>
      </c>
      <c r="B176" s="64" t="s">
        <v>77</v>
      </c>
      <c r="C176" s="24">
        <v>2</v>
      </c>
      <c r="D176" s="24"/>
      <c r="E176" s="67"/>
      <c r="F176" s="67"/>
      <c r="G176" s="13">
        <f t="shared" si="26"/>
        <v>2</v>
      </c>
      <c r="H176" s="24" t="s">
        <v>9</v>
      </c>
      <c r="I176" s="24">
        <v>2</v>
      </c>
      <c r="J176" s="24" t="s">
        <v>72</v>
      </c>
      <c r="K176" s="24">
        <f t="shared" si="27"/>
        <v>4</v>
      </c>
      <c r="L176" s="24" t="s">
        <v>73</v>
      </c>
      <c r="M176" s="24">
        <v>5</v>
      </c>
      <c r="N176" s="199"/>
      <c r="O176" s="90"/>
      <c r="P176" s="136"/>
    </row>
    <row r="177" spans="1:16" s="1" customFormat="1" ht="20.25" customHeight="1">
      <c r="A177" s="25">
        <v>9</v>
      </c>
      <c r="B177" s="47" t="s">
        <v>78</v>
      </c>
      <c r="C177" s="24">
        <v>4</v>
      </c>
      <c r="D177" s="24"/>
      <c r="E177" s="67"/>
      <c r="F177" s="67"/>
      <c r="G177" s="13">
        <f t="shared" si="26"/>
        <v>4</v>
      </c>
      <c r="H177" s="24" t="s">
        <v>9</v>
      </c>
      <c r="I177" s="24">
        <v>2</v>
      </c>
      <c r="J177" s="24" t="s">
        <v>72</v>
      </c>
      <c r="K177" s="24">
        <f t="shared" si="27"/>
        <v>8</v>
      </c>
      <c r="L177" s="24" t="s">
        <v>73</v>
      </c>
      <c r="M177" s="24">
        <v>5</v>
      </c>
      <c r="N177" s="199"/>
      <c r="O177" s="90"/>
      <c r="P177" s="136"/>
    </row>
    <row r="178" spans="1:16" s="1" customFormat="1" ht="22.5" customHeight="1">
      <c r="A178" s="25">
        <v>10</v>
      </c>
      <c r="B178" s="47" t="s">
        <v>80</v>
      </c>
      <c r="C178" s="24">
        <v>2</v>
      </c>
      <c r="D178" s="24"/>
      <c r="E178" s="67"/>
      <c r="F178" s="67"/>
      <c r="G178" s="13">
        <f t="shared" si="26"/>
        <v>2</v>
      </c>
      <c r="H178" s="24" t="s">
        <v>9</v>
      </c>
      <c r="I178" s="24">
        <v>2</v>
      </c>
      <c r="J178" s="24" t="s">
        <v>72</v>
      </c>
      <c r="K178" s="24">
        <f t="shared" ref="K178:K194" si="28">G178*I178</f>
        <v>4</v>
      </c>
      <c r="L178" s="24" t="s">
        <v>73</v>
      </c>
      <c r="M178" s="24">
        <v>6</v>
      </c>
      <c r="N178" s="199"/>
      <c r="O178" s="90"/>
      <c r="P178" s="136"/>
    </row>
    <row r="179" spans="1:16" s="1" customFormat="1" ht="18.75" customHeight="1">
      <c r="A179" s="25">
        <v>11</v>
      </c>
      <c r="B179" s="47" t="s">
        <v>83</v>
      </c>
      <c r="C179" s="24">
        <v>3</v>
      </c>
      <c r="D179" s="24"/>
      <c r="E179" s="67"/>
      <c r="F179" s="67"/>
      <c r="G179" s="13">
        <f t="shared" ref="G179" si="29">SUM(C179:F179)</f>
        <v>3</v>
      </c>
      <c r="H179" s="24" t="s">
        <v>9</v>
      </c>
      <c r="I179" s="24">
        <v>2</v>
      </c>
      <c r="J179" s="24" t="s">
        <v>72</v>
      </c>
      <c r="K179" s="24">
        <f t="shared" ref="K179" si="30">G179*I179</f>
        <v>6</v>
      </c>
      <c r="L179" s="24" t="s">
        <v>73</v>
      </c>
      <c r="M179" s="24">
        <v>5</v>
      </c>
      <c r="N179" s="199"/>
      <c r="O179" s="90"/>
      <c r="P179" s="136"/>
    </row>
    <row r="180" spans="1:16" s="1" customFormat="1" ht="21" customHeight="1">
      <c r="A180" s="25">
        <v>12</v>
      </c>
      <c r="B180" s="47" t="s">
        <v>81</v>
      </c>
      <c r="C180" s="24">
        <v>2</v>
      </c>
      <c r="D180" s="24"/>
      <c r="E180" s="67"/>
      <c r="F180" s="67"/>
      <c r="G180" s="13">
        <f t="shared" si="26"/>
        <v>2</v>
      </c>
      <c r="H180" s="24" t="s">
        <v>9</v>
      </c>
      <c r="I180" s="24" t="s">
        <v>137</v>
      </c>
      <c r="J180" s="24" t="s">
        <v>72</v>
      </c>
      <c r="K180" s="24">
        <v>8</v>
      </c>
      <c r="L180" s="24" t="s">
        <v>73</v>
      </c>
      <c r="M180" s="24">
        <v>5</v>
      </c>
      <c r="N180" s="199"/>
      <c r="O180" s="90"/>
      <c r="P180" s="136"/>
    </row>
    <row r="181" spans="1:16" s="1" customFormat="1" ht="21" customHeight="1">
      <c r="A181" s="25">
        <v>13</v>
      </c>
      <c r="B181" s="47" t="s">
        <v>161</v>
      </c>
      <c r="C181" s="24">
        <v>4</v>
      </c>
      <c r="D181" s="24"/>
      <c r="E181" s="67"/>
      <c r="F181" s="67"/>
      <c r="G181" s="13">
        <f t="shared" si="26"/>
        <v>4</v>
      </c>
      <c r="H181" s="24" t="s">
        <v>9</v>
      </c>
      <c r="I181" s="24" t="s">
        <v>137</v>
      </c>
      <c r="J181" s="24" t="s">
        <v>72</v>
      </c>
      <c r="K181" s="24">
        <v>20</v>
      </c>
      <c r="L181" s="24" t="s">
        <v>73</v>
      </c>
      <c r="M181" s="24">
        <v>5</v>
      </c>
      <c r="N181" s="199"/>
      <c r="O181" s="90"/>
      <c r="P181" s="136"/>
    </row>
    <row r="182" spans="1:16" s="1" customFormat="1" ht="21" customHeight="1">
      <c r="A182" s="25">
        <v>14</v>
      </c>
      <c r="B182" s="96" t="s">
        <v>120</v>
      </c>
      <c r="C182" s="15">
        <v>3</v>
      </c>
      <c r="D182" s="15"/>
      <c r="E182" s="94"/>
      <c r="F182" s="94"/>
      <c r="G182" s="40">
        <f t="shared" si="26"/>
        <v>3</v>
      </c>
      <c r="H182" s="15" t="s">
        <v>9</v>
      </c>
      <c r="I182" s="15">
        <v>50</v>
      </c>
      <c r="J182" s="15" t="s">
        <v>10</v>
      </c>
      <c r="K182" s="15">
        <f t="shared" ref="K182" si="31">G182*I182</f>
        <v>150</v>
      </c>
      <c r="L182" s="15" t="s">
        <v>10</v>
      </c>
      <c r="M182" s="15">
        <v>7</v>
      </c>
      <c r="N182" s="199"/>
      <c r="O182" s="98"/>
      <c r="P182" s="136"/>
    </row>
    <row r="183" spans="1:16" s="1" customFormat="1" ht="20.25" customHeight="1">
      <c r="A183" s="25">
        <v>15</v>
      </c>
      <c r="B183" s="64" t="s">
        <v>75</v>
      </c>
      <c r="C183" s="24">
        <v>8</v>
      </c>
      <c r="D183" s="24"/>
      <c r="E183" s="67"/>
      <c r="F183" s="67"/>
      <c r="G183" s="13">
        <f t="shared" ref="G183" si="32">SUM(C183:F183)</f>
        <v>8</v>
      </c>
      <c r="H183" s="24" t="s">
        <v>9</v>
      </c>
      <c r="I183" s="24">
        <v>1</v>
      </c>
      <c r="J183" s="24" t="s">
        <v>72</v>
      </c>
      <c r="K183" s="24">
        <f t="shared" si="28"/>
        <v>8</v>
      </c>
      <c r="L183" s="24" t="s">
        <v>10</v>
      </c>
      <c r="M183" s="24">
        <v>8</v>
      </c>
      <c r="N183" s="199"/>
      <c r="O183" s="90"/>
      <c r="P183" s="136"/>
    </row>
    <row r="184" spans="1:16" s="46" customFormat="1" ht="20.25" customHeight="1">
      <c r="A184" s="23">
        <v>16</v>
      </c>
      <c r="B184" s="72" t="s">
        <v>84</v>
      </c>
      <c r="C184" s="44">
        <v>5</v>
      </c>
      <c r="D184" s="44"/>
      <c r="E184" s="69"/>
      <c r="F184" s="69"/>
      <c r="G184" s="45">
        <f t="shared" si="26"/>
        <v>5</v>
      </c>
      <c r="H184" s="44" t="s">
        <v>9</v>
      </c>
      <c r="I184" s="44">
        <v>8</v>
      </c>
      <c r="J184" s="44" t="s">
        <v>72</v>
      </c>
      <c r="K184" s="44">
        <f t="shared" si="28"/>
        <v>40</v>
      </c>
      <c r="L184" s="44" t="s">
        <v>73</v>
      </c>
      <c r="M184" s="44">
        <v>8</v>
      </c>
      <c r="N184" s="199"/>
      <c r="O184" s="92"/>
      <c r="P184" s="136"/>
    </row>
    <row r="185" spans="1:16" s="46" customFormat="1" ht="36" customHeight="1">
      <c r="A185" s="23">
        <v>17</v>
      </c>
      <c r="B185" s="64" t="s">
        <v>150</v>
      </c>
      <c r="C185" s="24">
        <v>4</v>
      </c>
      <c r="D185" s="24"/>
      <c r="E185" s="67"/>
      <c r="F185" s="67"/>
      <c r="G185" s="13">
        <f>SUM(C185:F185)</f>
        <v>4</v>
      </c>
      <c r="H185" s="24" t="s">
        <v>9</v>
      </c>
      <c r="I185" s="24">
        <v>20</v>
      </c>
      <c r="J185" s="24" t="s">
        <v>10</v>
      </c>
      <c r="K185" s="24">
        <f>G185*I185</f>
        <v>80</v>
      </c>
      <c r="L185" s="24" t="s">
        <v>10</v>
      </c>
      <c r="M185" s="24">
        <v>8</v>
      </c>
      <c r="N185" s="199"/>
      <c r="O185" s="90"/>
      <c r="P185" s="136"/>
    </row>
    <row r="186" spans="1:16" s="1" customFormat="1" ht="38.25" customHeight="1">
      <c r="A186" s="25">
        <v>18</v>
      </c>
      <c r="B186" s="64" t="s">
        <v>149</v>
      </c>
      <c r="C186" s="24">
        <v>4</v>
      </c>
      <c r="D186" s="24"/>
      <c r="E186" s="67"/>
      <c r="F186" s="67"/>
      <c r="G186" s="13">
        <f t="shared" si="26"/>
        <v>4</v>
      </c>
      <c r="H186" s="24" t="s">
        <v>9</v>
      </c>
      <c r="I186" s="24">
        <v>20</v>
      </c>
      <c r="J186" s="24" t="s">
        <v>10</v>
      </c>
      <c r="K186" s="24">
        <f t="shared" si="28"/>
        <v>80</v>
      </c>
      <c r="L186" s="24" t="s">
        <v>10</v>
      </c>
      <c r="M186" s="24">
        <v>8</v>
      </c>
      <c r="N186" s="199"/>
      <c r="O186" s="90"/>
      <c r="P186" s="136"/>
    </row>
    <row r="187" spans="1:16" s="1" customFormat="1" ht="51" customHeight="1">
      <c r="A187" s="25">
        <v>19</v>
      </c>
      <c r="B187" s="64" t="s">
        <v>88</v>
      </c>
      <c r="C187" s="24">
        <v>3</v>
      </c>
      <c r="D187" s="24"/>
      <c r="E187" s="67"/>
      <c r="F187" s="67"/>
      <c r="G187" s="13">
        <f t="shared" si="26"/>
        <v>3</v>
      </c>
      <c r="H187" s="24" t="s">
        <v>9</v>
      </c>
      <c r="I187" s="24">
        <v>25</v>
      </c>
      <c r="J187" s="24" t="s">
        <v>10</v>
      </c>
      <c r="K187" s="24">
        <f t="shared" si="28"/>
        <v>75</v>
      </c>
      <c r="L187" s="24" t="s">
        <v>10</v>
      </c>
      <c r="M187" s="24">
        <v>8</v>
      </c>
      <c r="N187" s="199"/>
      <c r="O187" s="90"/>
      <c r="P187" s="136"/>
    </row>
    <row r="188" spans="1:16" s="1" customFormat="1" ht="42.75" customHeight="1">
      <c r="A188" s="25">
        <v>20</v>
      </c>
      <c r="B188" s="64" t="s">
        <v>89</v>
      </c>
      <c r="C188" s="24">
        <v>3</v>
      </c>
      <c r="D188" s="24"/>
      <c r="E188" s="67"/>
      <c r="F188" s="67"/>
      <c r="G188" s="13">
        <f t="shared" si="26"/>
        <v>3</v>
      </c>
      <c r="H188" s="24" t="s">
        <v>9</v>
      </c>
      <c r="I188" s="24">
        <v>10</v>
      </c>
      <c r="J188" s="24" t="s">
        <v>10</v>
      </c>
      <c r="K188" s="24">
        <f t="shared" si="28"/>
        <v>30</v>
      </c>
      <c r="L188" s="24" t="s">
        <v>10</v>
      </c>
      <c r="M188" s="24">
        <v>8</v>
      </c>
      <c r="N188" s="199"/>
      <c r="O188" s="90"/>
      <c r="P188" s="136"/>
    </row>
    <row r="189" spans="1:16" s="1" customFormat="1" ht="32.25" customHeight="1">
      <c r="A189" s="25">
        <v>21</v>
      </c>
      <c r="B189" s="64" t="s">
        <v>90</v>
      </c>
      <c r="C189" s="24">
        <v>1</v>
      </c>
      <c r="D189" s="24">
        <v>1</v>
      </c>
      <c r="E189" s="122"/>
      <c r="F189" s="67"/>
      <c r="G189" s="13">
        <f t="shared" si="26"/>
        <v>2</v>
      </c>
      <c r="H189" s="24" t="s">
        <v>9</v>
      </c>
      <c r="I189" s="24">
        <v>25</v>
      </c>
      <c r="J189" s="24" t="s">
        <v>10</v>
      </c>
      <c r="K189" s="24">
        <f t="shared" si="28"/>
        <v>50</v>
      </c>
      <c r="L189" s="24" t="s">
        <v>10</v>
      </c>
      <c r="M189" s="24">
        <v>8</v>
      </c>
      <c r="N189" s="199"/>
      <c r="O189" s="90"/>
      <c r="P189" s="136"/>
    </row>
    <row r="190" spans="1:16" s="1" customFormat="1" ht="38.25" customHeight="1">
      <c r="A190" s="25">
        <v>22</v>
      </c>
      <c r="B190" s="64" t="s">
        <v>91</v>
      </c>
      <c r="C190" s="24">
        <v>1</v>
      </c>
      <c r="D190" s="24"/>
      <c r="E190" s="67"/>
      <c r="F190" s="67"/>
      <c r="G190" s="13">
        <f t="shared" si="26"/>
        <v>1</v>
      </c>
      <c r="H190" s="24" t="s">
        <v>9</v>
      </c>
      <c r="I190" s="24">
        <v>25</v>
      </c>
      <c r="J190" s="24" t="s">
        <v>10</v>
      </c>
      <c r="K190" s="24">
        <f t="shared" si="28"/>
        <v>25</v>
      </c>
      <c r="L190" s="24" t="s">
        <v>10</v>
      </c>
      <c r="M190" s="24">
        <v>8</v>
      </c>
      <c r="N190" s="199"/>
      <c r="O190" s="90"/>
      <c r="P190" s="136"/>
    </row>
    <row r="191" spans="1:16" s="1" customFormat="1" ht="48" customHeight="1">
      <c r="A191" s="25">
        <v>23</v>
      </c>
      <c r="B191" s="132" t="s">
        <v>158</v>
      </c>
      <c r="C191" s="24">
        <v>1</v>
      </c>
      <c r="D191" s="24"/>
      <c r="E191" s="67"/>
      <c r="F191" s="67"/>
      <c r="G191" s="13">
        <f t="shared" ref="G191" si="33">SUM(C191:F191)</f>
        <v>1</v>
      </c>
      <c r="H191" s="24" t="s">
        <v>9</v>
      </c>
      <c r="I191" s="24">
        <v>25</v>
      </c>
      <c r="J191" s="24" t="s">
        <v>10</v>
      </c>
      <c r="K191" s="24">
        <f t="shared" ref="K191" si="34">G191*I191</f>
        <v>25</v>
      </c>
      <c r="L191" s="24" t="s">
        <v>10</v>
      </c>
      <c r="M191" s="24">
        <v>8</v>
      </c>
      <c r="N191" s="199"/>
      <c r="O191" s="90"/>
      <c r="P191" s="136"/>
    </row>
    <row r="192" spans="1:16" s="1" customFormat="1" ht="38.25" customHeight="1">
      <c r="A192" s="25">
        <v>24</v>
      </c>
      <c r="B192" s="64" t="s">
        <v>92</v>
      </c>
      <c r="C192" s="24">
        <v>1</v>
      </c>
      <c r="D192" s="24"/>
      <c r="E192" s="67"/>
      <c r="F192" s="67"/>
      <c r="G192" s="13">
        <f t="shared" si="26"/>
        <v>1</v>
      </c>
      <c r="H192" s="24" t="s">
        <v>9</v>
      </c>
      <c r="I192" s="24">
        <v>25</v>
      </c>
      <c r="J192" s="24" t="s">
        <v>10</v>
      </c>
      <c r="K192" s="24">
        <f t="shared" si="28"/>
        <v>25</v>
      </c>
      <c r="L192" s="24" t="s">
        <v>10</v>
      </c>
      <c r="M192" s="24">
        <v>8</v>
      </c>
      <c r="N192" s="199"/>
      <c r="O192" s="90"/>
      <c r="P192" s="136"/>
    </row>
    <row r="193" spans="1:22" s="1" customFormat="1" ht="36" customHeight="1">
      <c r="A193" s="25">
        <v>25</v>
      </c>
      <c r="B193" s="71" t="s">
        <v>126</v>
      </c>
      <c r="C193" s="24">
        <v>1</v>
      </c>
      <c r="D193" s="24"/>
      <c r="E193" s="67"/>
      <c r="F193" s="67"/>
      <c r="G193" s="13">
        <f t="shared" si="26"/>
        <v>1</v>
      </c>
      <c r="H193" s="24" t="s">
        <v>9</v>
      </c>
      <c r="I193" s="24">
        <v>12</v>
      </c>
      <c r="J193" s="24" t="s">
        <v>10</v>
      </c>
      <c r="K193" s="24">
        <f t="shared" si="28"/>
        <v>12</v>
      </c>
      <c r="L193" s="24" t="s">
        <v>10</v>
      </c>
      <c r="M193" s="24">
        <v>8</v>
      </c>
      <c r="N193" s="200"/>
      <c r="O193" s="90"/>
      <c r="P193" s="136"/>
    </row>
    <row r="194" spans="1:22" s="41" customFormat="1" ht="20.25" customHeight="1" thickBot="1">
      <c r="A194" s="25">
        <v>26</v>
      </c>
      <c r="B194" s="71" t="s">
        <v>121</v>
      </c>
      <c r="C194" s="44">
        <v>1</v>
      </c>
      <c r="D194" s="44"/>
      <c r="E194" s="44">
        <v>1</v>
      </c>
      <c r="F194" s="44">
        <v>1</v>
      </c>
      <c r="G194" s="24">
        <f t="shared" ref="G194" si="35">SUM(C194:F194)</f>
        <v>3</v>
      </c>
      <c r="H194" s="24" t="s">
        <v>9</v>
      </c>
      <c r="I194" s="24">
        <v>125</v>
      </c>
      <c r="J194" s="24" t="s">
        <v>13</v>
      </c>
      <c r="K194" s="24">
        <f t="shared" si="28"/>
        <v>375</v>
      </c>
      <c r="L194" s="24" t="s">
        <v>9</v>
      </c>
      <c r="M194" s="24">
        <v>12</v>
      </c>
      <c r="N194" s="59" t="s">
        <v>43</v>
      </c>
      <c r="O194" s="91"/>
      <c r="P194" s="136"/>
    </row>
    <row r="195" spans="1:22" ht="16.5" thickBot="1">
      <c r="A195" s="31"/>
      <c r="N195" s="60"/>
      <c r="O195" s="89">
        <f>SUM(O169:O194)</f>
        <v>0</v>
      </c>
      <c r="P195" s="81">
        <f>SUM(P169:P194)</f>
        <v>0</v>
      </c>
    </row>
    <row r="196" spans="1:22" ht="18.75">
      <c r="A196" s="42"/>
      <c r="B196" s="196" t="s">
        <v>296</v>
      </c>
      <c r="C196" s="196"/>
      <c r="D196" s="196"/>
      <c r="E196" s="196"/>
      <c r="F196" s="196"/>
      <c r="G196" s="196"/>
      <c r="H196" s="196"/>
      <c r="I196" s="196"/>
      <c r="J196" s="196"/>
      <c r="K196" s="43"/>
      <c r="L196" s="43"/>
      <c r="M196" s="43"/>
      <c r="N196" s="58"/>
      <c r="O196" s="42"/>
      <c r="P196" s="43"/>
    </row>
    <row r="197" spans="1:22" ht="75">
      <c r="A197" s="8" t="s">
        <v>94</v>
      </c>
      <c r="B197" s="5" t="s">
        <v>0</v>
      </c>
      <c r="C197" s="8" t="s">
        <v>96</v>
      </c>
      <c r="D197" s="103" t="s">
        <v>98</v>
      </c>
      <c r="E197" s="103" t="s">
        <v>97</v>
      </c>
      <c r="F197" s="103" t="s">
        <v>99</v>
      </c>
      <c r="G197" s="2" t="s">
        <v>1</v>
      </c>
      <c r="H197" s="2" t="s">
        <v>2</v>
      </c>
      <c r="I197" s="2" t="s">
        <v>3</v>
      </c>
      <c r="J197" s="2" t="s">
        <v>4</v>
      </c>
      <c r="K197" s="2" t="s">
        <v>5</v>
      </c>
      <c r="L197" s="2" t="s">
        <v>6</v>
      </c>
      <c r="M197" s="2" t="s">
        <v>47</v>
      </c>
      <c r="N197" s="49" t="s">
        <v>7</v>
      </c>
      <c r="O197" s="79" t="s">
        <v>8</v>
      </c>
      <c r="P197" s="2" t="s">
        <v>93</v>
      </c>
    </row>
    <row r="198" spans="1:22" ht="40.5" customHeight="1">
      <c r="A198" s="25">
        <v>1</v>
      </c>
      <c r="B198" s="64" t="s">
        <v>35</v>
      </c>
      <c r="C198" s="24"/>
      <c r="D198" s="24">
        <v>3</v>
      </c>
      <c r="E198" s="24"/>
      <c r="F198" s="24">
        <v>1</v>
      </c>
      <c r="G198" s="13">
        <f t="shared" ref="G198:G205" si="36">SUM(C198:F198)</f>
        <v>4</v>
      </c>
      <c r="H198" s="24" t="s">
        <v>9</v>
      </c>
      <c r="I198" s="24">
        <v>5</v>
      </c>
      <c r="J198" s="24" t="s">
        <v>13</v>
      </c>
      <c r="K198" s="24">
        <f t="shared" ref="K198:K206" si="37">G198*I198</f>
        <v>20</v>
      </c>
      <c r="L198" s="24" t="s">
        <v>13</v>
      </c>
      <c r="M198" s="24">
        <v>12</v>
      </c>
      <c r="N198" s="34"/>
      <c r="O198" s="90"/>
      <c r="P198" s="88"/>
    </row>
    <row r="199" spans="1:22" ht="42.75" customHeight="1">
      <c r="A199" s="25">
        <v>2</v>
      </c>
      <c r="B199" s="64" t="s">
        <v>162</v>
      </c>
      <c r="C199" s="24"/>
      <c r="D199" s="24"/>
      <c r="E199" s="24">
        <v>1</v>
      </c>
      <c r="F199" s="24">
        <v>1</v>
      </c>
      <c r="G199" s="13">
        <f t="shared" si="36"/>
        <v>2</v>
      </c>
      <c r="H199" s="24" t="s">
        <v>9</v>
      </c>
      <c r="I199" s="24">
        <v>60</v>
      </c>
      <c r="J199" s="24" t="s">
        <v>37</v>
      </c>
      <c r="K199" s="24">
        <f t="shared" si="37"/>
        <v>120</v>
      </c>
      <c r="L199" s="24"/>
      <c r="M199" s="24">
        <v>12</v>
      </c>
      <c r="N199" s="34" t="s">
        <v>36</v>
      </c>
      <c r="O199" s="90"/>
      <c r="P199" s="136"/>
    </row>
    <row r="200" spans="1:22" ht="22.5" customHeight="1">
      <c r="A200" s="25">
        <v>3</v>
      </c>
      <c r="B200" s="71" t="s">
        <v>46</v>
      </c>
      <c r="C200" s="109"/>
      <c r="D200" s="44"/>
      <c r="E200" s="44">
        <v>1</v>
      </c>
      <c r="F200" s="44">
        <v>1</v>
      </c>
      <c r="G200" s="45">
        <f>SUM(C200:F200)</f>
        <v>2</v>
      </c>
      <c r="H200" s="44" t="s">
        <v>9</v>
      </c>
      <c r="I200" s="44">
        <v>1</v>
      </c>
      <c r="J200" s="44" t="s">
        <v>14</v>
      </c>
      <c r="K200" s="24">
        <f t="shared" si="37"/>
        <v>2</v>
      </c>
      <c r="L200" s="44" t="s">
        <v>15</v>
      </c>
      <c r="M200" s="24">
        <v>12</v>
      </c>
      <c r="N200" s="61"/>
      <c r="O200" s="90"/>
      <c r="P200" s="136"/>
    </row>
    <row r="201" spans="1:22" ht="69" customHeight="1">
      <c r="A201" s="25">
        <v>4</v>
      </c>
      <c r="B201" s="132" t="s">
        <v>282</v>
      </c>
      <c r="C201" s="44">
        <v>5</v>
      </c>
      <c r="D201" s="44"/>
      <c r="E201" s="44">
        <v>3</v>
      </c>
      <c r="F201" s="44"/>
      <c r="G201" s="45">
        <f>SUM(C201:F201)</f>
        <v>8</v>
      </c>
      <c r="H201" s="44" t="s">
        <v>9</v>
      </c>
      <c r="I201" s="44">
        <v>20</v>
      </c>
      <c r="J201" s="44" t="s">
        <v>37</v>
      </c>
      <c r="K201" s="122">
        <v>2</v>
      </c>
      <c r="L201" s="44"/>
      <c r="M201" s="122">
        <v>12</v>
      </c>
      <c r="N201" s="191" t="s">
        <v>182</v>
      </c>
      <c r="O201" s="137"/>
      <c r="P201" s="136"/>
    </row>
    <row r="202" spans="1:22" ht="18.75" customHeight="1">
      <c r="A202" s="25">
        <v>5</v>
      </c>
      <c r="B202" s="64" t="s">
        <v>48</v>
      </c>
      <c r="C202" s="24"/>
      <c r="D202" s="24">
        <v>1</v>
      </c>
      <c r="E202" s="24"/>
      <c r="F202" s="24">
        <v>2</v>
      </c>
      <c r="G202" s="45">
        <f t="shared" si="36"/>
        <v>3</v>
      </c>
      <c r="H202" s="24" t="s">
        <v>9</v>
      </c>
      <c r="I202" s="24">
        <v>50</v>
      </c>
      <c r="J202" s="24" t="s">
        <v>37</v>
      </c>
      <c r="K202" s="24">
        <f t="shared" si="37"/>
        <v>150</v>
      </c>
      <c r="L202" s="24"/>
      <c r="M202" s="24">
        <v>9</v>
      </c>
      <c r="N202" s="34"/>
      <c r="O202" s="90"/>
      <c r="P202" s="136"/>
    </row>
    <row r="203" spans="1:22" ht="42" customHeight="1">
      <c r="A203" s="25">
        <v>6</v>
      </c>
      <c r="B203" s="64" t="s">
        <v>38</v>
      </c>
      <c r="C203" s="24"/>
      <c r="D203" s="24">
        <v>1</v>
      </c>
      <c r="E203" s="24">
        <v>1</v>
      </c>
      <c r="F203" s="24">
        <v>2</v>
      </c>
      <c r="G203" s="45">
        <f t="shared" si="36"/>
        <v>4</v>
      </c>
      <c r="H203" s="24" t="s">
        <v>9</v>
      </c>
      <c r="I203" s="24">
        <v>20</v>
      </c>
      <c r="J203" s="24" t="s">
        <v>37</v>
      </c>
      <c r="K203" s="24">
        <f t="shared" si="37"/>
        <v>80</v>
      </c>
      <c r="L203" s="24"/>
      <c r="M203" s="24">
        <v>9</v>
      </c>
      <c r="N203" s="34" t="s">
        <v>39</v>
      </c>
      <c r="O203" s="90"/>
      <c r="P203" s="136"/>
    </row>
    <row r="204" spans="1:22" ht="20.25" customHeight="1">
      <c r="A204" s="25">
        <v>7</v>
      </c>
      <c r="B204" s="64" t="s">
        <v>40</v>
      </c>
      <c r="C204" s="24"/>
      <c r="D204" s="24">
        <v>1</v>
      </c>
      <c r="E204" s="24">
        <v>1</v>
      </c>
      <c r="F204" s="24">
        <v>4</v>
      </c>
      <c r="G204" s="45">
        <f t="shared" si="36"/>
        <v>6</v>
      </c>
      <c r="H204" s="24" t="s">
        <v>9</v>
      </c>
      <c r="I204" s="24">
        <v>5</v>
      </c>
      <c r="J204" s="24" t="s">
        <v>13</v>
      </c>
      <c r="K204" s="24">
        <f t="shared" si="37"/>
        <v>30</v>
      </c>
      <c r="L204" s="24"/>
      <c r="M204" s="24">
        <v>2</v>
      </c>
      <c r="N204" s="34"/>
      <c r="O204" s="90"/>
      <c r="P204" s="136"/>
    </row>
    <row r="205" spans="1:22" ht="33" customHeight="1">
      <c r="A205" s="25">
        <v>8</v>
      </c>
      <c r="B205" s="64" t="s">
        <v>41</v>
      </c>
      <c r="C205" s="24"/>
      <c r="D205" s="24"/>
      <c r="E205" s="24">
        <v>1</v>
      </c>
      <c r="F205" s="24"/>
      <c r="G205" s="45">
        <f t="shared" si="36"/>
        <v>1</v>
      </c>
      <c r="H205" s="24" t="s">
        <v>9</v>
      </c>
      <c r="I205" s="24">
        <v>50</v>
      </c>
      <c r="J205" s="24" t="s">
        <v>37</v>
      </c>
      <c r="K205" s="24">
        <f t="shared" si="37"/>
        <v>50</v>
      </c>
      <c r="L205" s="24"/>
      <c r="M205" s="24">
        <v>6</v>
      </c>
      <c r="N205" s="34" t="s">
        <v>42</v>
      </c>
      <c r="O205" s="90"/>
      <c r="P205" s="136"/>
    </row>
    <row r="206" spans="1:22" ht="57" customHeight="1">
      <c r="A206" s="25">
        <v>9</v>
      </c>
      <c r="B206" s="64" t="s">
        <v>44</v>
      </c>
      <c r="C206" s="24"/>
      <c r="D206" s="24">
        <v>2</v>
      </c>
      <c r="E206" s="24">
        <v>2</v>
      </c>
      <c r="F206" s="24">
        <v>1</v>
      </c>
      <c r="G206" s="13">
        <f>SUM(C206:F206)</f>
        <v>5</v>
      </c>
      <c r="H206" s="24" t="s">
        <v>9</v>
      </c>
      <c r="I206" s="24">
        <v>100</v>
      </c>
      <c r="J206" s="24" t="s">
        <v>37</v>
      </c>
      <c r="K206" s="24">
        <f t="shared" si="37"/>
        <v>500</v>
      </c>
      <c r="L206" s="24"/>
      <c r="M206" s="24">
        <v>9</v>
      </c>
      <c r="N206" s="34" t="s">
        <v>45</v>
      </c>
      <c r="O206" s="90"/>
      <c r="P206" s="136"/>
    </row>
    <row r="207" spans="1:22" s="93" customFormat="1" ht="27" customHeight="1">
      <c r="A207" s="25">
        <v>10</v>
      </c>
      <c r="B207" s="73" t="s">
        <v>148</v>
      </c>
      <c r="C207" s="15"/>
      <c r="D207" s="15">
        <v>15</v>
      </c>
      <c r="E207" s="15">
        <v>7</v>
      </c>
      <c r="F207" s="15">
        <v>1</v>
      </c>
      <c r="G207" s="40">
        <f t="shared" ref="G207:G214" si="38">SUM(C207:F207)</f>
        <v>23</v>
      </c>
      <c r="H207" s="15" t="s">
        <v>9</v>
      </c>
      <c r="I207" s="15">
        <v>50</v>
      </c>
      <c r="J207" s="15" t="s">
        <v>10</v>
      </c>
      <c r="K207" s="40">
        <f t="shared" ref="K207:K214" si="39">G207*I207</f>
        <v>1150</v>
      </c>
      <c r="L207" s="15" t="s">
        <v>10</v>
      </c>
      <c r="M207" s="15">
        <v>8</v>
      </c>
      <c r="N207" s="97"/>
      <c r="O207" s="98"/>
      <c r="P207" s="136"/>
      <c r="Q207" s="95"/>
      <c r="R207" s="95"/>
      <c r="S207" s="95"/>
      <c r="T207" s="95"/>
      <c r="U207" s="95"/>
      <c r="V207" s="95"/>
    </row>
    <row r="208" spans="1:22" s="48" customFormat="1" ht="61.5" customHeight="1">
      <c r="A208" s="25">
        <v>11</v>
      </c>
      <c r="B208" s="71" t="s">
        <v>138</v>
      </c>
      <c r="C208" s="44">
        <v>3</v>
      </c>
      <c r="D208" s="44">
        <v>1</v>
      </c>
      <c r="E208" s="44">
        <v>1</v>
      </c>
      <c r="F208" s="44"/>
      <c r="G208" s="45">
        <f>SUM(C208:F208)</f>
        <v>5</v>
      </c>
      <c r="H208" s="44" t="s">
        <v>180</v>
      </c>
      <c r="I208" s="44" t="s">
        <v>14</v>
      </c>
      <c r="J208" s="44" t="s">
        <v>180</v>
      </c>
      <c r="K208" s="45">
        <v>7</v>
      </c>
      <c r="L208" s="44" t="s">
        <v>180</v>
      </c>
      <c r="M208" s="44">
        <v>12</v>
      </c>
      <c r="N208" s="53" t="s">
        <v>192</v>
      </c>
      <c r="O208" s="92"/>
      <c r="P208" s="136"/>
    </row>
    <row r="209" spans="1:16" s="48" customFormat="1" ht="26.25" customHeight="1">
      <c r="A209" s="25">
        <v>12</v>
      </c>
      <c r="B209" s="71" t="s">
        <v>131</v>
      </c>
      <c r="C209" s="44">
        <v>1</v>
      </c>
      <c r="D209" s="44"/>
      <c r="E209" s="44"/>
      <c r="F209" s="44"/>
      <c r="G209" s="13">
        <f>SUM(C209:F209)</f>
        <v>1</v>
      </c>
      <c r="H209" s="24" t="s">
        <v>9</v>
      </c>
      <c r="I209" s="24">
        <v>50</v>
      </c>
      <c r="J209" s="24" t="s">
        <v>10</v>
      </c>
      <c r="K209" s="13">
        <f t="shared" si="39"/>
        <v>50</v>
      </c>
      <c r="L209" s="24" t="s">
        <v>10</v>
      </c>
      <c r="M209" s="24">
        <v>10</v>
      </c>
      <c r="N209" s="53"/>
      <c r="O209" s="90"/>
      <c r="P209" s="136"/>
    </row>
    <row r="210" spans="1:16" s="48" customFormat="1" ht="60" customHeight="1">
      <c r="A210" s="25">
        <v>13</v>
      </c>
      <c r="B210" s="71" t="s">
        <v>141</v>
      </c>
      <c r="C210" s="44">
        <v>6</v>
      </c>
      <c r="D210" s="44">
        <v>2</v>
      </c>
      <c r="E210" s="44">
        <v>2</v>
      </c>
      <c r="F210" s="44">
        <v>1</v>
      </c>
      <c r="G210" s="13">
        <f t="shared" ref="G210:G213" si="40">SUM(C210:F210)</f>
        <v>11</v>
      </c>
      <c r="H210" s="24" t="s">
        <v>9</v>
      </c>
      <c r="I210" s="24">
        <v>20</v>
      </c>
      <c r="J210" s="24" t="s">
        <v>10</v>
      </c>
      <c r="K210" s="13">
        <f t="shared" si="39"/>
        <v>220</v>
      </c>
      <c r="L210" s="24" t="s">
        <v>10</v>
      </c>
      <c r="M210" s="24">
        <v>10</v>
      </c>
      <c r="N210" s="53" t="s">
        <v>163</v>
      </c>
      <c r="O210" s="137"/>
      <c r="P210" s="136"/>
    </row>
    <row r="211" spans="1:16" s="48" customFormat="1" ht="40.5" customHeight="1">
      <c r="A211" s="25">
        <v>14</v>
      </c>
      <c r="B211" s="132" t="s">
        <v>181</v>
      </c>
      <c r="C211" s="44">
        <v>1</v>
      </c>
      <c r="D211" s="44"/>
      <c r="E211" s="44"/>
      <c r="F211" s="44"/>
      <c r="G211" s="113">
        <f t="shared" ref="G211" si="41">SUM(C211:F211)</f>
        <v>1</v>
      </c>
      <c r="H211" s="122" t="s">
        <v>9</v>
      </c>
      <c r="I211" s="122">
        <v>50</v>
      </c>
      <c r="J211" s="122" t="s">
        <v>10</v>
      </c>
      <c r="K211" s="113">
        <f t="shared" ref="K211" si="42">G211*I211</f>
        <v>50</v>
      </c>
      <c r="L211" s="122" t="s">
        <v>10</v>
      </c>
      <c r="M211" s="122">
        <v>12</v>
      </c>
      <c r="N211" s="53"/>
      <c r="O211" s="137"/>
      <c r="P211" s="136"/>
    </row>
    <row r="212" spans="1:16" s="48" customFormat="1" ht="38.25" customHeight="1">
      <c r="A212" s="25">
        <v>15</v>
      </c>
      <c r="B212" s="71" t="s">
        <v>159</v>
      </c>
      <c r="C212" s="44"/>
      <c r="D212" s="44">
        <v>1</v>
      </c>
      <c r="E212" s="44">
        <v>1</v>
      </c>
      <c r="F212" s="44"/>
      <c r="G212" s="13">
        <f t="shared" si="40"/>
        <v>2</v>
      </c>
      <c r="H212" s="24" t="s">
        <v>9</v>
      </c>
      <c r="I212" s="24">
        <v>1</v>
      </c>
      <c r="J212" s="24" t="s">
        <v>64</v>
      </c>
      <c r="K212" s="13">
        <f t="shared" si="39"/>
        <v>2</v>
      </c>
      <c r="L212" s="24" t="s">
        <v>64</v>
      </c>
      <c r="M212" s="24">
        <v>6</v>
      </c>
      <c r="N212" s="110"/>
      <c r="O212" s="108"/>
      <c r="P212" s="136"/>
    </row>
    <row r="213" spans="1:16" s="48" customFormat="1" ht="39.75" customHeight="1">
      <c r="A213" s="25">
        <v>16</v>
      </c>
      <c r="B213" s="47" t="s">
        <v>130</v>
      </c>
      <c r="C213" s="122">
        <v>2</v>
      </c>
      <c r="D213" s="122"/>
      <c r="E213" s="122"/>
      <c r="F213" s="122"/>
      <c r="G213" s="113">
        <f t="shared" si="40"/>
        <v>2</v>
      </c>
      <c r="H213" s="122" t="s">
        <v>9</v>
      </c>
      <c r="I213" s="122">
        <v>50</v>
      </c>
      <c r="J213" s="122" t="s">
        <v>10</v>
      </c>
      <c r="K213" s="113">
        <f t="shared" ref="K213" si="43">G213*I213</f>
        <v>100</v>
      </c>
      <c r="L213" s="122" t="s">
        <v>10</v>
      </c>
      <c r="M213" s="122">
        <v>10</v>
      </c>
      <c r="N213" s="138" t="s">
        <v>11</v>
      </c>
      <c r="O213" s="91"/>
      <c r="P213" s="136"/>
    </row>
    <row r="214" spans="1:16" s="48" customFormat="1" ht="39.75" customHeight="1">
      <c r="A214" s="25">
        <v>17</v>
      </c>
      <c r="B214" s="132" t="s">
        <v>199</v>
      </c>
      <c r="C214" s="24"/>
      <c r="D214" s="24">
        <v>1</v>
      </c>
      <c r="E214" s="24">
        <v>1</v>
      </c>
      <c r="F214" s="24"/>
      <c r="G214" s="13">
        <f t="shared" si="38"/>
        <v>2</v>
      </c>
      <c r="H214" s="24" t="s">
        <v>9</v>
      </c>
      <c r="I214" s="24">
        <v>1</v>
      </c>
      <c r="J214" s="24" t="s">
        <v>64</v>
      </c>
      <c r="K214" s="13">
        <f t="shared" si="39"/>
        <v>2</v>
      </c>
      <c r="L214" s="24" t="s">
        <v>64</v>
      </c>
      <c r="M214" s="24">
        <v>10</v>
      </c>
      <c r="N214" s="34"/>
      <c r="O214" s="137"/>
      <c r="P214" s="136"/>
    </row>
    <row r="215" spans="1:16" s="48" customFormat="1" ht="39.75" customHeight="1">
      <c r="A215" s="25">
        <v>18</v>
      </c>
      <c r="B215" s="132" t="s">
        <v>203</v>
      </c>
      <c r="C215" s="44"/>
      <c r="D215" s="44">
        <v>1</v>
      </c>
      <c r="E215" s="44"/>
      <c r="F215" s="44"/>
      <c r="G215" s="113">
        <f>SUM(C215:F215)</f>
        <v>1</v>
      </c>
      <c r="H215" s="122" t="s">
        <v>9</v>
      </c>
      <c r="I215" s="122">
        <v>1</v>
      </c>
      <c r="J215" s="122" t="s">
        <v>64</v>
      </c>
      <c r="K215" s="113">
        <f>G215*I215</f>
        <v>1</v>
      </c>
      <c r="L215" s="122" t="s">
        <v>64</v>
      </c>
      <c r="M215" s="122">
        <v>12</v>
      </c>
      <c r="N215" s="110"/>
      <c r="O215" s="137"/>
      <c r="P215" s="136"/>
    </row>
    <row r="216" spans="1:16" s="48" customFormat="1" ht="61.5" customHeight="1">
      <c r="A216" s="25">
        <v>19</v>
      </c>
      <c r="B216" s="64" t="s">
        <v>143</v>
      </c>
      <c r="C216" s="75">
        <v>4</v>
      </c>
      <c r="D216" s="104">
        <v>2</v>
      </c>
      <c r="E216" s="104"/>
      <c r="F216" s="66"/>
      <c r="G216" s="113">
        <f>SUM(C216:F216)</f>
        <v>6</v>
      </c>
      <c r="H216" s="122" t="s">
        <v>9</v>
      </c>
      <c r="I216" s="122">
        <v>20</v>
      </c>
      <c r="J216" s="122" t="s">
        <v>10</v>
      </c>
      <c r="K216" s="113">
        <f>G216*I216</f>
        <v>120</v>
      </c>
      <c r="L216" s="122" t="s">
        <v>10</v>
      </c>
      <c r="M216" s="122">
        <v>8</v>
      </c>
      <c r="N216" s="138" t="s">
        <v>114</v>
      </c>
      <c r="O216" s="137"/>
      <c r="P216" s="136"/>
    </row>
    <row r="217" spans="1:16" s="48" customFormat="1" ht="39.75" customHeight="1">
      <c r="A217" s="25">
        <v>20</v>
      </c>
      <c r="B217" s="64" t="s">
        <v>144</v>
      </c>
      <c r="C217" s="75">
        <v>1</v>
      </c>
      <c r="D217" s="104">
        <v>1</v>
      </c>
      <c r="E217" s="111"/>
      <c r="F217" s="66"/>
      <c r="G217" s="113">
        <f>SUM(C217:F217)</f>
        <v>2</v>
      </c>
      <c r="H217" s="122" t="s">
        <v>9</v>
      </c>
      <c r="I217" s="122">
        <v>20</v>
      </c>
      <c r="J217" s="122" t="s">
        <v>10</v>
      </c>
      <c r="K217" s="113">
        <f>G217*I217</f>
        <v>40</v>
      </c>
      <c r="L217" s="122" t="s">
        <v>10</v>
      </c>
      <c r="M217" s="122">
        <v>8</v>
      </c>
      <c r="N217" s="138" t="s">
        <v>142</v>
      </c>
      <c r="O217" s="137"/>
      <c r="P217" s="136"/>
    </row>
    <row r="218" spans="1:16" s="48" customFormat="1" ht="39.75" customHeight="1" thickBot="1">
      <c r="A218" s="25">
        <v>21</v>
      </c>
      <c r="B218" s="189" t="s">
        <v>207</v>
      </c>
      <c r="C218" s="182"/>
      <c r="D218" s="182">
        <v>1</v>
      </c>
      <c r="E218" s="182"/>
      <c r="F218" s="182"/>
      <c r="G218" s="45">
        <f>SUM(C218:F218)</f>
        <v>1</v>
      </c>
      <c r="H218" s="44" t="s">
        <v>9</v>
      </c>
      <c r="I218" s="44">
        <v>20</v>
      </c>
      <c r="J218" s="44" t="s">
        <v>10</v>
      </c>
      <c r="K218" s="45">
        <f>G218*I218</f>
        <v>20</v>
      </c>
      <c r="L218" s="44" t="s">
        <v>10</v>
      </c>
      <c r="M218" s="44">
        <v>8</v>
      </c>
      <c r="N218" s="53" t="s">
        <v>208</v>
      </c>
      <c r="O218" s="137"/>
      <c r="P218" s="136"/>
    </row>
    <row r="219" spans="1:16" ht="16.5" thickBot="1">
      <c r="O219" s="89">
        <f>SUM(O198:O218)</f>
        <v>0</v>
      </c>
      <c r="P219" s="81">
        <f>SUM(P198:P218)</f>
        <v>0</v>
      </c>
    </row>
    <row r="220" spans="1:16" ht="18.75">
      <c r="A220" s="42"/>
      <c r="B220" s="196" t="s">
        <v>297</v>
      </c>
      <c r="C220" s="196"/>
      <c r="D220" s="196"/>
      <c r="E220" s="196"/>
      <c r="F220" s="196"/>
      <c r="G220" s="196"/>
      <c r="H220" s="196"/>
      <c r="I220" s="196"/>
      <c r="J220" s="196"/>
      <c r="K220" s="43"/>
      <c r="L220" s="43"/>
      <c r="M220" s="43"/>
      <c r="N220" s="58"/>
      <c r="O220" s="42"/>
      <c r="P220" s="43"/>
    </row>
    <row r="221" spans="1:16" ht="75">
      <c r="A221" s="8" t="s">
        <v>94</v>
      </c>
      <c r="B221" s="5" t="s">
        <v>0</v>
      </c>
      <c r="C221" s="8" t="s">
        <v>96</v>
      </c>
      <c r="D221" s="103" t="s">
        <v>98</v>
      </c>
      <c r="E221" s="103" t="s">
        <v>97</v>
      </c>
      <c r="F221" s="103" t="s">
        <v>99</v>
      </c>
      <c r="G221" s="2" t="s">
        <v>1</v>
      </c>
      <c r="H221" s="2" t="s">
        <v>2</v>
      </c>
      <c r="I221" s="2" t="s">
        <v>3</v>
      </c>
      <c r="J221" s="2" t="s">
        <v>4</v>
      </c>
      <c r="K221" s="2" t="s">
        <v>5</v>
      </c>
      <c r="L221" s="2" t="s">
        <v>6</v>
      </c>
      <c r="M221" s="2" t="s">
        <v>47</v>
      </c>
      <c r="N221" s="49" t="s">
        <v>7</v>
      </c>
      <c r="O221" s="79" t="s">
        <v>8</v>
      </c>
      <c r="P221" s="2" t="s">
        <v>93</v>
      </c>
    </row>
    <row r="222" spans="1:16" ht="300.75" customHeight="1">
      <c r="A222" s="25">
        <v>1</v>
      </c>
      <c r="B222" s="64" t="s">
        <v>183</v>
      </c>
      <c r="C222" s="24">
        <v>1</v>
      </c>
      <c r="D222" s="24"/>
      <c r="E222" s="67"/>
      <c r="F222" s="67"/>
      <c r="G222" s="13">
        <f>SUM(C222:F222)</f>
        <v>1</v>
      </c>
      <c r="H222" s="24" t="s">
        <v>9</v>
      </c>
      <c r="I222" s="24">
        <v>100</v>
      </c>
      <c r="J222" s="24" t="s">
        <v>37</v>
      </c>
      <c r="K222" s="24">
        <f>G222*I222</f>
        <v>100</v>
      </c>
      <c r="L222" s="24" t="s">
        <v>115</v>
      </c>
      <c r="M222" s="24">
        <v>8</v>
      </c>
      <c r="N222" s="34" t="s">
        <v>184</v>
      </c>
      <c r="O222" s="90"/>
      <c r="P222" s="88"/>
    </row>
    <row r="223" spans="1:16" ht="294" customHeight="1">
      <c r="A223" s="25">
        <v>2</v>
      </c>
      <c r="B223" s="64" t="s">
        <v>116</v>
      </c>
      <c r="C223" s="24">
        <v>3</v>
      </c>
      <c r="D223" s="24"/>
      <c r="E223" s="67"/>
      <c r="F223" s="67"/>
      <c r="G223" s="13">
        <f>SUM(C223:F223)</f>
        <v>3</v>
      </c>
      <c r="H223" s="24" t="s">
        <v>9</v>
      </c>
      <c r="I223" s="24">
        <v>100</v>
      </c>
      <c r="J223" s="24" t="s">
        <v>37</v>
      </c>
      <c r="K223" s="24">
        <f>G223*I223</f>
        <v>300</v>
      </c>
      <c r="L223" s="24" t="s">
        <v>115</v>
      </c>
      <c r="M223" s="24">
        <v>6</v>
      </c>
      <c r="N223" s="34" t="s">
        <v>188</v>
      </c>
      <c r="O223" s="90"/>
      <c r="P223" s="136"/>
    </row>
    <row r="224" spans="1:16" ht="291" customHeight="1">
      <c r="A224" s="145">
        <v>3</v>
      </c>
      <c r="B224" s="146" t="s">
        <v>117</v>
      </c>
      <c r="C224" s="147">
        <v>1</v>
      </c>
      <c r="D224" s="147"/>
      <c r="E224" s="148"/>
      <c r="F224" s="148"/>
      <c r="G224" s="122">
        <f>SUM(C224:F224)</f>
        <v>1</v>
      </c>
      <c r="H224" s="147" t="s">
        <v>9</v>
      </c>
      <c r="I224" s="147">
        <v>100</v>
      </c>
      <c r="J224" s="147" t="s">
        <v>37</v>
      </c>
      <c r="K224" s="122">
        <f>G224*I224</f>
        <v>100</v>
      </c>
      <c r="L224" s="147" t="s">
        <v>115</v>
      </c>
      <c r="M224" s="147">
        <v>6</v>
      </c>
      <c r="N224" s="144" t="s">
        <v>188</v>
      </c>
      <c r="O224" s="91"/>
      <c r="P224" s="136"/>
    </row>
    <row r="225" spans="1:17" ht="291" customHeight="1">
      <c r="A225" s="145">
        <v>4</v>
      </c>
      <c r="B225" s="64" t="s">
        <v>185</v>
      </c>
      <c r="C225" s="147">
        <v>1</v>
      </c>
      <c r="D225" s="147"/>
      <c r="E225" s="148"/>
      <c r="F225" s="148"/>
      <c r="G225" s="122">
        <f t="shared" ref="G225" si="44">SUM(C225:F225)</f>
        <v>1</v>
      </c>
      <c r="H225" s="147" t="s">
        <v>9</v>
      </c>
      <c r="I225" s="147">
        <v>50</v>
      </c>
      <c r="J225" s="147" t="s">
        <v>37</v>
      </c>
      <c r="K225" s="147">
        <f t="shared" ref="K225:K227" si="45">G225*I225</f>
        <v>50</v>
      </c>
      <c r="L225" s="147" t="s">
        <v>115</v>
      </c>
      <c r="M225" s="147">
        <v>10</v>
      </c>
      <c r="N225" s="144" t="s">
        <v>186</v>
      </c>
      <c r="O225" s="91"/>
      <c r="P225" s="136"/>
    </row>
    <row r="226" spans="1:17" ht="291" customHeight="1">
      <c r="A226" s="145">
        <v>5</v>
      </c>
      <c r="B226" s="146" t="s">
        <v>187</v>
      </c>
      <c r="C226" s="147">
        <v>2</v>
      </c>
      <c r="D226" s="147"/>
      <c r="E226" s="130"/>
      <c r="F226" s="130"/>
      <c r="G226" s="122">
        <f>SUM(C226:F226)</f>
        <v>2</v>
      </c>
      <c r="H226" s="122" t="s">
        <v>9</v>
      </c>
      <c r="I226" s="122">
        <v>72</v>
      </c>
      <c r="J226" s="122" t="s">
        <v>37</v>
      </c>
      <c r="K226" s="147">
        <f t="shared" si="45"/>
        <v>144</v>
      </c>
      <c r="L226" s="122" t="s">
        <v>115</v>
      </c>
      <c r="M226" s="122">
        <v>10</v>
      </c>
      <c r="N226" s="144" t="s">
        <v>189</v>
      </c>
      <c r="O226" s="91"/>
      <c r="P226" s="139"/>
    </row>
    <row r="227" spans="1:17" ht="291" customHeight="1">
      <c r="A227" s="25"/>
      <c r="B227" s="184" t="s">
        <v>210</v>
      </c>
      <c r="C227" s="44">
        <v>10</v>
      </c>
      <c r="D227" s="44"/>
      <c r="E227" s="69"/>
      <c r="F227" s="69"/>
      <c r="G227" s="44">
        <f>SUM(C227:F227)</f>
        <v>10</v>
      </c>
      <c r="H227" s="44" t="s">
        <v>9</v>
      </c>
      <c r="I227" s="44">
        <v>48</v>
      </c>
      <c r="J227" s="44" t="s">
        <v>37</v>
      </c>
      <c r="K227" s="44">
        <f t="shared" si="45"/>
        <v>480</v>
      </c>
      <c r="L227" s="44" t="s">
        <v>211</v>
      </c>
      <c r="M227" s="44">
        <v>10</v>
      </c>
      <c r="N227" s="53" t="s">
        <v>212</v>
      </c>
      <c r="O227" s="91"/>
      <c r="P227" s="139"/>
    </row>
    <row r="228" spans="1:17" ht="16.5" thickBot="1">
      <c r="O228" s="151">
        <f>SUM(O222:O227)</f>
        <v>0</v>
      </c>
      <c r="P228" s="135">
        <f>SUM(P222:P227)</f>
        <v>0</v>
      </c>
    </row>
    <row r="229" spans="1:17" ht="18.75">
      <c r="B229" s="201" t="s">
        <v>298</v>
      </c>
      <c r="C229" s="201"/>
      <c r="D229" s="201"/>
      <c r="E229" s="201"/>
      <c r="F229" s="201"/>
      <c r="G229" s="201"/>
      <c r="H229" s="201"/>
      <c r="I229" s="201"/>
      <c r="J229" s="201"/>
      <c r="K229" s="173"/>
      <c r="L229" s="173"/>
      <c r="M229" s="173"/>
      <c r="O229" s="150"/>
      <c r="P229" s="150"/>
    </row>
    <row r="230" spans="1:17" ht="75" customHeight="1">
      <c r="A230" s="8" t="s">
        <v>94</v>
      </c>
      <c r="B230" s="185" t="s">
        <v>0</v>
      </c>
      <c r="C230" s="186" t="s">
        <v>96</v>
      </c>
      <c r="D230" s="187" t="s">
        <v>98</v>
      </c>
      <c r="E230" s="187" t="s">
        <v>97</v>
      </c>
      <c r="F230" s="187" t="s">
        <v>99</v>
      </c>
      <c r="G230" s="188" t="s">
        <v>1</v>
      </c>
      <c r="H230" s="188" t="s">
        <v>2</v>
      </c>
      <c r="I230" s="188" t="s">
        <v>3</v>
      </c>
      <c r="J230" s="188" t="s">
        <v>4</v>
      </c>
      <c r="K230" s="188" t="s">
        <v>5</v>
      </c>
      <c r="L230" s="188" t="s">
        <v>6</v>
      </c>
      <c r="M230" s="188" t="s">
        <v>47</v>
      </c>
      <c r="N230" s="49" t="s">
        <v>7</v>
      </c>
      <c r="O230" s="79" t="s">
        <v>8</v>
      </c>
      <c r="P230" s="2" t="s">
        <v>93</v>
      </c>
      <c r="Q230" s="100"/>
    </row>
    <row r="231" spans="1:17" ht="23.25" customHeight="1">
      <c r="A231" s="25">
        <v>1</v>
      </c>
      <c r="B231" s="181" t="s">
        <v>254</v>
      </c>
      <c r="C231" s="44">
        <v>1</v>
      </c>
      <c r="D231" s="44"/>
      <c r="E231" s="69"/>
      <c r="F231" s="69"/>
      <c r="G231" s="44">
        <f t="shared" ref="G231:G234" si="46">SUM(C231:F231)</f>
        <v>1</v>
      </c>
      <c r="H231" s="44" t="s">
        <v>9</v>
      </c>
      <c r="I231" s="44">
        <v>1</v>
      </c>
      <c r="J231" s="44" t="s">
        <v>13</v>
      </c>
      <c r="K231" s="44">
        <f>G231*I231</f>
        <v>1</v>
      </c>
      <c r="L231" s="44" t="s">
        <v>13</v>
      </c>
      <c r="M231" s="44">
        <v>12</v>
      </c>
      <c r="N231" s="202" t="s">
        <v>257</v>
      </c>
      <c r="O231" s="137"/>
      <c r="P231" s="136"/>
    </row>
    <row r="232" spans="1:17" ht="20.25" customHeight="1">
      <c r="A232" s="25">
        <v>2</v>
      </c>
      <c r="B232" s="181" t="s">
        <v>253</v>
      </c>
      <c r="C232" s="44">
        <v>1</v>
      </c>
      <c r="D232" s="44"/>
      <c r="E232" s="69"/>
      <c r="F232" s="69"/>
      <c r="G232" s="44">
        <f t="shared" si="46"/>
        <v>1</v>
      </c>
      <c r="H232" s="44" t="s">
        <v>9</v>
      </c>
      <c r="I232" s="44">
        <v>1</v>
      </c>
      <c r="J232" s="44" t="s">
        <v>13</v>
      </c>
      <c r="K232" s="44">
        <v>1</v>
      </c>
      <c r="L232" s="44" t="s">
        <v>13</v>
      </c>
      <c r="M232" s="44">
        <v>12</v>
      </c>
      <c r="N232" s="203"/>
      <c r="O232" s="137"/>
      <c r="P232" s="136"/>
    </row>
    <row r="233" spans="1:17" ht="20.25" customHeight="1">
      <c r="A233" s="25">
        <v>3</v>
      </c>
      <c r="B233" s="181" t="s">
        <v>254</v>
      </c>
      <c r="C233" s="44">
        <v>1</v>
      </c>
      <c r="D233" s="44"/>
      <c r="E233" s="69"/>
      <c r="F233" s="69"/>
      <c r="G233" s="44">
        <f t="shared" si="46"/>
        <v>1</v>
      </c>
      <c r="H233" s="44" t="s">
        <v>9</v>
      </c>
      <c r="I233" s="44">
        <v>1</v>
      </c>
      <c r="J233" s="44" t="s">
        <v>13</v>
      </c>
      <c r="K233" s="44">
        <f t="shared" ref="K233:K234" si="47">G233*I233</f>
        <v>1</v>
      </c>
      <c r="L233" s="44" t="s">
        <v>13</v>
      </c>
      <c r="M233" s="44">
        <v>12</v>
      </c>
      <c r="N233" s="203"/>
      <c r="O233" s="137"/>
      <c r="P233" s="136"/>
    </row>
    <row r="234" spans="1:17" ht="20.25" customHeight="1" thickBot="1">
      <c r="A234" s="25">
        <v>4</v>
      </c>
      <c r="B234" s="181" t="s">
        <v>255</v>
      </c>
      <c r="C234" s="44">
        <v>1</v>
      </c>
      <c r="D234" s="44"/>
      <c r="E234" s="69"/>
      <c r="F234" s="69"/>
      <c r="G234" s="44">
        <f t="shared" si="46"/>
        <v>1</v>
      </c>
      <c r="H234" s="44" t="s">
        <v>9</v>
      </c>
      <c r="I234" s="44">
        <v>1</v>
      </c>
      <c r="J234" s="44" t="s">
        <v>13</v>
      </c>
      <c r="K234" s="44">
        <f t="shared" si="47"/>
        <v>1</v>
      </c>
      <c r="L234" s="44" t="s">
        <v>13</v>
      </c>
      <c r="M234" s="44">
        <v>12</v>
      </c>
      <c r="N234" s="204"/>
      <c r="O234" s="137"/>
      <c r="P234" s="136"/>
    </row>
    <row r="235" spans="1:17" ht="20.25" customHeight="1" thickBot="1">
      <c r="A235" s="20"/>
      <c r="B235" s="169"/>
      <c r="C235" s="120"/>
      <c r="D235" s="120"/>
      <c r="E235" s="129"/>
      <c r="F235" s="129"/>
      <c r="G235" s="120"/>
      <c r="H235" s="120"/>
      <c r="I235" s="120"/>
      <c r="J235" s="120"/>
      <c r="K235" s="120"/>
      <c r="L235" s="120"/>
      <c r="M235" s="120"/>
      <c r="N235" s="51"/>
      <c r="O235" s="171">
        <f>SUM(O231:O234)</f>
        <v>0</v>
      </c>
      <c r="P235" s="172">
        <f>SUM(P231:P234)</f>
        <v>0</v>
      </c>
    </row>
    <row r="236" spans="1:17" ht="33.75" customHeight="1">
      <c r="A236" s="20"/>
      <c r="B236" s="169"/>
      <c r="C236" s="120"/>
      <c r="D236" s="120"/>
      <c r="E236" s="129"/>
      <c r="F236" s="129"/>
      <c r="G236" s="120"/>
      <c r="H236" s="120"/>
      <c r="I236" s="120"/>
      <c r="J236" s="120"/>
      <c r="K236" s="120"/>
      <c r="L236" s="120"/>
      <c r="M236" s="120"/>
      <c r="N236" s="51"/>
      <c r="O236" s="142"/>
      <c r="P236" s="143"/>
    </row>
    <row r="237" spans="1:17" ht="42" customHeight="1">
      <c r="A237" s="167"/>
      <c r="B237" s="168"/>
      <c r="C237" s="65"/>
      <c r="D237" s="18"/>
      <c r="E237" s="65"/>
      <c r="F237" s="65"/>
      <c r="G237" s="18"/>
      <c r="H237" s="18"/>
      <c r="I237" s="18"/>
      <c r="J237" s="18"/>
      <c r="K237" s="18"/>
      <c r="L237" s="18"/>
      <c r="M237" s="18"/>
      <c r="N237" s="99" t="s">
        <v>136</v>
      </c>
      <c r="O237" s="170">
        <f>O4+O29+O80+O97+O102+O121+O127+O132+O137+O155+O159+O166+O195+O219+O228+O235</f>
        <v>0</v>
      </c>
      <c r="P237" s="170">
        <f>P4+P29+P80+P97+P102+P121+P127+P132+P137+P155+P159+P166+P195+P219+P228+P235</f>
        <v>0</v>
      </c>
    </row>
    <row r="238" spans="1:17" ht="35.25" customHeight="1">
      <c r="A238" s="101"/>
      <c r="B238" s="193" t="s">
        <v>132</v>
      </c>
      <c r="C238" s="194"/>
      <c r="D238" s="194"/>
      <c r="E238" s="194"/>
      <c r="F238" s="194"/>
      <c r="G238" s="194"/>
      <c r="H238" s="194"/>
      <c r="I238" s="194"/>
      <c r="J238" s="194"/>
      <c r="K238" s="194"/>
      <c r="L238" s="194"/>
      <c r="M238" s="194"/>
      <c r="N238" s="195"/>
      <c r="O238" s="78"/>
      <c r="P238" s="78"/>
    </row>
    <row r="239" spans="1:17" ht="33.75" customHeight="1">
      <c r="A239" s="101"/>
      <c r="B239" s="76"/>
      <c r="C239" s="65"/>
      <c r="D239" s="18"/>
      <c r="E239" s="65"/>
      <c r="F239" s="65"/>
      <c r="G239" s="18"/>
      <c r="H239" s="18"/>
      <c r="I239" s="18"/>
      <c r="J239" s="18"/>
      <c r="K239" s="18"/>
      <c r="L239" s="18"/>
      <c r="M239" s="18"/>
      <c r="N239" s="51"/>
      <c r="O239" s="78"/>
      <c r="P239" s="78"/>
    </row>
    <row r="240" spans="1:17" ht="28.5" customHeight="1"/>
    <row r="243" ht="46.5" customHeight="1"/>
    <row r="244" ht="36.75" customHeight="1"/>
    <row r="245" ht="36.75" customHeight="1"/>
    <row r="246" ht="36.75" customHeight="1"/>
    <row r="247" ht="126" customHeight="1"/>
    <row r="248" ht="36.75" customHeight="1"/>
  </sheetData>
  <mergeCells count="24">
    <mergeCell ref="B133:H133"/>
    <mergeCell ref="B160:N160"/>
    <mergeCell ref="B167:J167"/>
    <mergeCell ref="B122:I122"/>
    <mergeCell ref="N34:N79"/>
    <mergeCell ref="B98:K98"/>
    <mergeCell ref="B103:H103"/>
    <mergeCell ref="A80:N80"/>
    <mergeCell ref="N84:N96"/>
    <mergeCell ref="B129:I129"/>
    <mergeCell ref="B138:R138"/>
    <mergeCell ref="B161:H161"/>
    <mergeCell ref="B1:Q1"/>
    <mergeCell ref="B6:G6"/>
    <mergeCell ref="B32:H32"/>
    <mergeCell ref="N8:N26"/>
    <mergeCell ref="N27:N28"/>
    <mergeCell ref="A29:N29"/>
    <mergeCell ref="B238:N238"/>
    <mergeCell ref="B220:J220"/>
    <mergeCell ref="B196:J196"/>
    <mergeCell ref="N169:N193"/>
    <mergeCell ref="B229:J229"/>
    <mergeCell ref="N231:N234"/>
  </mergeCells>
  <phoneticPr fontId="1" type="noConversion"/>
  <printOptions horizontalCentered="1" verticalCentered="1"/>
  <pageMargins left="0" right="0" top="0.19685039370078741" bottom="0.15748031496062992" header="0" footer="0"/>
  <pageSetup paperSize="8" scale="10" fitToHeight="0" orientation="landscape" r:id="rId1"/>
  <rowBreaks count="3" manualBreakCount="3">
    <brk id="30" max="16383" man="1"/>
    <brk id="195" max="16383" man="1"/>
    <brk id="2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2022</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2022-05-17T12:40:46Z</dcterms:modified>
</cp:coreProperties>
</file>