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tabRatio="472" firstSheet="1" activeTab="1"/>
  </bookViews>
  <sheets>
    <sheet name="UMOWA" sheetId="1" state="hidden" r:id="rId1"/>
    <sheet name="1l" sheetId="2" r:id="rId2"/>
    <sheet name="Arkusz1" sheetId="3" r:id="rId3"/>
  </sheets>
  <definedNames>
    <definedName name="_xlnm.Print_Area" localSheetId="1">'1l'!$A$1:$I$6</definedName>
  </definedNames>
  <calcPr fullCalcOnLoad="1"/>
</workbook>
</file>

<file path=xl/sharedStrings.xml><?xml version="1.0" encoding="utf-8"?>
<sst xmlns="http://schemas.openxmlformats.org/spreadsheetml/2006/main" count="88" uniqueCount="64">
  <si>
    <t>LP</t>
  </si>
  <si>
    <t>j.m.</t>
  </si>
  <si>
    <t>L</t>
  </si>
  <si>
    <t>RAZEM:</t>
  </si>
  <si>
    <t>NAZWA I OPIS TOWARU</t>
  </si>
  <si>
    <t>LĄDEK</t>
  </si>
  <si>
    <t>DŁUGOPOLE</t>
  </si>
  <si>
    <t>RAZEM</t>
  </si>
  <si>
    <t>DOM ZDROJOWY</t>
  </si>
  <si>
    <t xml:space="preserve">JAN  </t>
  </si>
  <si>
    <t xml:space="preserve">JUBILAT </t>
  </si>
  <si>
    <t xml:space="preserve"> DYREKCJA</t>
  </si>
  <si>
    <t>ADAM</t>
  </si>
  <si>
    <t>PŻ JUBILAT I ADAM</t>
  </si>
  <si>
    <t>ZPL WOJCIECH</t>
  </si>
  <si>
    <t>SZPITALE</t>
  </si>
  <si>
    <t>ŻYWIENIE</t>
  </si>
  <si>
    <t>ZPL KAROL</t>
  </si>
  <si>
    <t>l</t>
  </si>
  <si>
    <t>SZT.</t>
  </si>
  <si>
    <t xml:space="preserve">SZR </t>
  </si>
  <si>
    <t>ilość razem</t>
  </si>
  <si>
    <t>cena jedn. netto</t>
  </si>
  <si>
    <t>wartość netto</t>
  </si>
  <si>
    <t>CHEMIA PROFESJONALNA umowa nr UM/31/ZP/23/2014 obowiązuje od dnia 15.11.2014-14.11.2015</t>
  </si>
  <si>
    <t xml:space="preserve">ŚRODEK DO CODZIENNEJ PIELĘGNACJI POMIESZCZEŃ I URZĄDZEŃ SANITARNYCH. Opakowanie:  10l. KS 27 </t>
  </si>
  <si>
    <t xml:space="preserve">ŚRODEK DO TWORZYWA SZTUCZNEGO I STALI SZLACHETNEJ.Opakowanie: 10l, kolor koncentratu: niebieski. T 560                                                                                                                                                </t>
  </si>
  <si>
    <t xml:space="preserve">ŚRODEK DO TŁUSTEGO BRUDU.  Opakowanie 10 l G 440 </t>
  </si>
  <si>
    <t>ŚRODEK DO NABŁYSZCZANIA PODŁÓG DREWNIANYCH. Opakowanie 10 l.  G 145</t>
  </si>
  <si>
    <t>MYDŁO do rąk w płynie/kremie.Opakowanie 5 l.  EKO PLUS</t>
  </si>
  <si>
    <t>MYDŁO W PIANCE  KC KIMCARE GENERAL 1l</t>
  </si>
  <si>
    <t xml:space="preserve">ŚRODEK DO TWORZYW SZTUCZNYCH (RAMY OKIENNE, DRZWI, GRZEJNIKI, SZKŁO, PŁYTKI, PODŁOGI KAMIENNE).Opakowanie 10 l.   G 433                               </t>
  </si>
  <si>
    <t xml:space="preserve">MYDŁO W PŁYNIE ANTYBAKTERYJNE Opakowanie: 5 L.RoSA
</t>
  </si>
  <si>
    <t xml:space="preserve">ŚRODEK DO PANELI. Opakowanie 10 l G 270                                                                                               </t>
  </si>
  <si>
    <t xml:space="preserve">ŚRODEK DO CZYSZCZENIA TOALET.  W opakowaniach 750ml z dziubkiem  WC TRIO 
</t>
  </si>
  <si>
    <t xml:space="preserve">ŚRODEK DO PRANIA DYWANÓW. Opakowanie 10 l. Typu G 477 lub równoważny.
</t>
  </si>
  <si>
    <t xml:space="preserve">ŚRODEK DO USUWANIA PLAM. Opakowanie 200ml w aerozolu.  G 502 
</t>
  </si>
  <si>
    <t xml:space="preserve">ŚRODEK DO CZYSZCZENIA ZABRUDZEŃ  OLEJOWO – TŁUSZCZOWYCH. Opakowanie 10 l  G 451 </t>
  </si>
  <si>
    <t>GOTOWY DO UŻYCIA ŚRODEK DO MYCIA SZYB I LUSTER W opakowaniu: 1l lub 0,5l  z atomizerem. Glass</t>
  </si>
  <si>
    <t xml:space="preserve">GOTOWY DO UŻYCIA ŚRODEK DO MYCIA I PIELĘGNACJI MEBLI.  Opakowanie 1 l. DOLPHIN UNIMEBLO
</t>
  </si>
  <si>
    <t>PREPARAT DO USUWANIA RDZY, KAMIENIA WAPIENNEGO, BETONU, CEMENTU, KAMIENIA KOTŁOWEGO  W opakowaniach 1l. Gel wc Max</t>
  </si>
  <si>
    <t xml:space="preserve">PREPARAT SILNIE KWAŚNY DO USUWANIA RDZY, KAMIENIA WAPIENNEGO, BETONU, CEMENTU, KAMIENIA KOTŁOWEGO . Opakowanie 1l. DERAST </t>
  </si>
  <si>
    <t xml:space="preserve">ŚRODEK DO DEZYNFEKCJI Opakowanie 10l.  G 447 </t>
  </si>
  <si>
    <t xml:space="preserve">ŚRODEK DO DEZYNFEKCJI.  Opakowanie 1l.  G448 </t>
  </si>
  <si>
    <t xml:space="preserve">ZMYWACZ DO KAMIENIA. Opakowanie 5l. LIBERTY SWISH
</t>
  </si>
  <si>
    <t xml:space="preserve">KWAŚNY ŚRODEK (ŻEL) DO CODZIENNEGO MYCIA I DEZYNFEKCJI URZĄDZEŃ SANITARNYCH.  Opakowanie 1l. GEL WC ACID                                      </t>
  </si>
  <si>
    <t xml:space="preserve">UNIWERSALNY ŚRODEK PIELĘGNUJĄCO-CZYSZCZĄCY NA BAZIE MYDŁA. Opakowanie: 10l. G 240 
</t>
  </si>
  <si>
    <t xml:space="preserve">ŚRODEK DO PIELĘGNACJI I CZYSZCZENIA INTENSYWNEGO ORAZ ZABEZPIECZANIA POSADZEK PODŁOGOWYCH Opakowanie:  10L.  S 780 
</t>
  </si>
  <si>
    <t xml:space="preserve">ŚRODEK DO CZYSZCZENIA WANIEN I URZĄDZEŃ SANITARNYCH. Opakowanie: 1l. KRYSTALIN </t>
  </si>
  <si>
    <t xml:space="preserve">ODŚWIEŻACZ POWIETRZA Opakowanie 500ml. G 569 </t>
  </si>
  <si>
    <t xml:space="preserve">ODŚWIEŻACZ POWIETRZA Opakowanie 10l. G 569  </t>
  </si>
  <si>
    <t>WARTOŚĆ NETTO</t>
  </si>
  <si>
    <t>WARTOŚĆ BRUTTO</t>
  </si>
  <si>
    <t>szt.</t>
  </si>
  <si>
    <t>STAWKA PODATKU VAT</t>
  </si>
  <si>
    <t>WARTOŚĆ PODATKU VAT</t>
  </si>
  <si>
    <t xml:space="preserve">Dokument należy wypełnić i podpisać kwalifikowanym podpisem elektronicznym lub podpisem zaufanym lub podpisem osobistym. Zamawiający zaleca zapisanie dokumentu w formacie PDF.
</t>
  </si>
  <si>
    <t xml:space="preserve">ILOŚĆ </t>
  </si>
  <si>
    <t xml:space="preserve">NAZWA HANDLOWA OFEROWANEGO TOWARU </t>
  </si>
  <si>
    <t xml:space="preserve">NAZWA </t>
  </si>
  <si>
    <t>jm</t>
  </si>
  <si>
    <t xml:space="preserve">Znak sprawy: BP.22.2024                                  Formularz cenowy                              zał. Nr 1a </t>
  </si>
  <si>
    <t>czajniki</t>
  </si>
  <si>
    <t>Zelmer, ZCK7616L, kolor biały-lime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</si>
</sst>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&quot; &quot;#,##0.00&quot; &quot;[$zł-415]&quot; &quot;;&quot;-&quot;#,##0.00&quot; &quot;[$zł-415]&quot; &quot;;&quot; -&quot;00.0&quot; &quot;[$zł-415]&quot; &quot;;@&quot; &quot;"/>
    <numFmt numFmtId="171" formatCode="&quot; &quot;#,##0.00&quot; &quot;[$zł-415]&quot; &quot;;&quot;-&quot;#,##0.00&quot; &quot;[$zł-415]&quot; &quot;;&quot; -&quot;00&quot; &quot;[$zł-415]&quot; &quot;;@&quot; &quot;"/>
    <numFmt numFmtId="172" formatCode="#,##0.00\ [$zł-415]"/>
    <numFmt numFmtId="173" formatCode="_-* #,##0.00&quot; zł&quot;_-;\-* #,##0.00&quot; zł&quot;_-;_-* \-??&quot; zł&quot;_-;_-@_-"/>
    <numFmt numFmtId="174" formatCode="#,##0.00\ &quot;zł&quot;"/>
    <numFmt numFmtId="175" formatCode="0.0%"/>
    <numFmt numFmtId="176" formatCode="0.000%"/>
    <numFmt numFmtId="177" formatCode="[$-415]dddd\,\ d\ mmmm\ yyyy"/>
  </numFmts>
  <fonts count="49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Czcionka tekstu podstawowego"/>
      <family val="0"/>
    </font>
    <font>
      <b/>
      <sz val="11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000000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ont="0" applyBorder="0" applyProtection="0">
      <alignment/>
    </xf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justify"/>
    </xf>
    <xf numFmtId="0" fontId="3" fillId="0" borderId="10" xfId="0" applyFont="1" applyFill="1" applyBorder="1" applyAlignment="1">
      <alignment horizontal="justify" vertical="center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170" fontId="6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1" fillId="34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justify" vertical="top" wrapText="1"/>
    </xf>
    <xf numFmtId="0" fontId="3" fillId="34" borderId="11" xfId="0" applyFont="1" applyFill="1" applyBorder="1" applyAlignment="1">
      <alignment horizontal="justify" vertical="top" wrapText="1"/>
    </xf>
    <xf numFmtId="0" fontId="4" fillId="34" borderId="11" xfId="0" applyFont="1" applyFill="1" applyBorder="1" applyAlignment="1">
      <alignment horizontal="justify" vertical="top" wrapText="1"/>
    </xf>
    <xf numFmtId="0" fontId="4" fillId="35" borderId="11" xfId="0" applyFont="1" applyFill="1" applyBorder="1" applyAlignment="1">
      <alignment horizontal="justify" vertical="top" wrapText="1"/>
    </xf>
    <xf numFmtId="0" fontId="3" fillId="35" borderId="11" xfId="0" applyFont="1" applyFill="1" applyBorder="1" applyAlignment="1">
      <alignment horizontal="justify" vertical="top" wrapText="1"/>
    </xf>
    <xf numFmtId="0" fontId="4" fillId="34" borderId="12" xfId="0" applyFont="1" applyFill="1" applyBorder="1" applyAlignment="1">
      <alignment horizontal="justify" vertical="top" wrapText="1"/>
    </xf>
    <xf numFmtId="0" fontId="4" fillId="34" borderId="10" xfId="0" applyFont="1" applyFill="1" applyBorder="1" applyAlignment="1">
      <alignment horizontal="justify" vertical="top" wrapText="1"/>
    </xf>
    <xf numFmtId="0" fontId="4" fillId="35" borderId="10" xfId="0" applyFont="1" applyFill="1" applyBorder="1" applyAlignment="1">
      <alignment horizontal="justify" vertical="top" wrapText="1"/>
    </xf>
    <xf numFmtId="0" fontId="3" fillId="35" borderId="10" xfId="0" applyFont="1" applyFill="1" applyBorder="1" applyAlignment="1">
      <alignment horizontal="justify" vertical="top" wrapText="1"/>
    </xf>
    <xf numFmtId="0" fontId="5" fillId="35" borderId="13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2" fontId="6" fillId="33" borderId="11" xfId="0" applyNumberFormat="1" applyFont="1" applyFill="1" applyBorder="1" applyAlignment="1">
      <alignment horizontal="right" vertical="center"/>
    </xf>
    <xf numFmtId="2" fontId="6" fillId="33" borderId="12" xfId="0" applyNumberFormat="1" applyFont="1" applyFill="1" applyBorder="1" applyAlignment="1">
      <alignment horizontal="right" vertical="center"/>
    </xf>
    <xf numFmtId="2" fontId="6" fillId="33" borderId="10" xfId="0" applyNumberFormat="1" applyFont="1" applyFill="1" applyBorder="1" applyAlignment="1">
      <alignment horizontal="right" vertical="center"/>
    </xf>
    <xf numFmtId="0" fontId="6" fillId="33" borderId="15" xfId="0" applyFont="1" applyFill="1" applyBorder="1" applyAlignment="1">
      <alignment horizontal="justify" vertical="center" textRotation="90" wrapText="1"/>
    </xf>
    <xf numFmtId="0" fontId="6" fillId="33" borderId="10" xfId="0" applyFont="1" applyFill="1" applyBorder="1" applyAlignment="1">
      <alignment horizontal="justify" vertical="center" textRotation="90"/>
    </xf>
    <xf numFmtId="0" fontId="6" fillId="36" borderId="11" xfId="0" applyFont="1" applyFill="1" applyBorder="1" applyAlignment="1">
      <alignment horizontal="center" vertical="center"/>
    </xf>
    <xf numFmtId="0" fontId="8" fillId="37" borderId="10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3" fillId="38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justify" vertical="justify"/>
    </xf>
    <xf numFmtId="0" fontId="3" fillId="33" borderId="0" xfId="44" applyFont="1" applyFill="1" applyBorder="1" applyAlignment="1">
      <alignment wrapText="1"/>
    </xf>
    <xf numFmtId="0" fontId="6" fillId="33" borderId="0" xfId="44" applyFont="1" applyFill="1" applyBorder="1" applyAlignment="1">
      <alignment wrapText="1"/>
    </xf>
    <xf numFmtId="0" fontId="6" fillId="0" borderId="0" xfId="0" applyFont="1" applyFill="1" applyAlignment="1">
      <alignment/>
    </xf>
    <xf numFmtId="0" fontId="3" fillId="38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172" fontId="0" fillId="0" borderId="0" xfId="0" applyNumberFormat="1" applyBorder="1" applyAlignment="1">
      <alignment/>
    </xf>
    <xf numFmtId="16" fontId="2" fillId="0" borderId="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38" borderId="10" xfId="0" applyFont="1" applyFill="1" applyBorder="1" applyAlignment="1">
      <alignment horizontal="center" vertical="center" textRotation="90"/>
    </xf>
    <xf numFmtId="0" fontId="8" fillId="0" borderId="10" xfId="0" applyFont="1" applyFill="1" applyBorder="1" applyAlignment="1">
      <alignment horizontal="center" vertical="center" textRotation="90"/>
    </xf>
    <xf numFmtId="0" fontId="8" fillId="0" borderId="10" xfId="0" applyFont="1" applyBorder="1" applyAlignment="1">
      <alignment horizontal="center" vertical="center" textRotation="90"/>
    </xf>
    <xf numFmtId="0" fontId="1" fillId="35" borderId="10" xfId="0" applyFont="1" applyFill="1" applyBorder="1" applyAlignment="1">
      <alignment horizontal="center" vertical="center"/>
    </xf>
    <xf numFmtId="0" fontId="4" fillId="35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170" fontId="48" fillId="0" borderId="10" xfId="61" applyNumberFormat="1" applyFont="1" applyFill="1" applyBorder="1" applyAlignment="1" quotePrefix="1">
      <alignment horizontal="center" vertical="center"/>
    </xf>
    <xf numFmtId="0" fontId="7" fillId="0" borderId="0" xfId="0" applyFont="1" applyFill="1" applyAlignment="1">
      <alignment horizontal="center"/>
    </xf>
    <xf numFmtId="9" fontId="48" fillId="0" borderId="10" xfId="61" applyNumberFormat="1" applyFont="1" applyFill="1" applyBorder="1" applyAlignment="1">
      <alignment horizontal="center" vertical="center"/>
    </xf>
    <xf numFmtId="170" fontId="48" fillId="0" borderId="10" xfId="61" applyNumberFormat="1" applyFont="1" applyFill="1" applyBorder="1" applyAlignment="1">
      <alignment horizontal="center" vertical="center"/>
    </xf>
    <xf numFmtId="174" fontId="1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/>
    </xf>
    <xf numFmtId="44" fontId="0" fillId="0" borderId="10" xfId="61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X30"/>
  <sheetViews>
    <sheetView zoomScalePageLayoutView="0" workbookViewId="0" topLeftCell="A1">
      <selection activeCell="H7" sqref="H7"/>
    </sheetView>
  </sheetViews>
  <sheetFormatPr defaultColWidth="11.57421875" defaultRowHeight="12.75"/>
  <cols>
    <col min="1" max="1" width="4.140625" style="0" customWidth="1"/>
    <col min="2" max="2" width="31.57421875" style="0" customWidth="1"/>
    <col min="3" max="3" width="6.8515625" style="0" customWidth="1"/>
    <col min="4" max="14" width="7.140625" style="0" customWidth="1"/>
  </cols>
  <sheetData>
    <row r="1" spans="1:206" s="2" customFormat="1" ht="48" customHeight="1">
      <c r="A1" s="67" t="s">
        <v>24</v>
      </c>
      <c r="B1" s="68"/>
      <c r="C1" s="69"/>
      <c r="D1" s="70" t="s">
        <v>5</v>
      </c>
      <c r="E1" s="71"/>
      <c r="F1" s="71"/>
      <c r="G1" s="71"/>
      <c r="H1" s="71"/>
      <c r="I1" s="71"/>
      <c r="J1" s="71"/>
      <c r="K1" s="72"/>
      <c r="L1" s="70" t="s">
        <v>6</v>
      </c>
      <c r="M1" s="71"/>
      <c r="N1" s="71"/>
      <c r="O1" s="66" t="s">
        <v>21</v>
      </c>
      <c r="P1" s="64" t="s">
        <v>22</v>
      </c>
      <c r="Q1" s="64" t="s">
        <v>23</v>
      </c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</row>
    <row r="2" spans="1:206" s="3" customFormat="1" ht="76.5" customHeight="1">
      <c r="A2" s="4" t="s">
        <v>0</v>
      </c>
      <c r="B2" s="7" t="s">
        <v>4</v>
      </c>
      <c r="C2" s="28" t="s">
        <v>1</v>
      </c>
      <c r="D2" s="29" t="s">
        <v>8</v>
      </c>
      <c r="E2" s="29" t="s">
        <v>9</v>
      </c>
      <c r="F2" s="29" t="s">
        <v>10</v>
      </c>
      <c r="G2" s="29" t="s">
        <v>11</v>
      </c>
      <c r="H2" s="29" t="s">
        <v>12</v>
      </c>
      <c r="I2" s="29" t="s">
        <v>13</v>
      </c>
      <c r="J2" s="29" t="s">
        <v>14</v>
      </c>
      <c r="K2" s="29" t="s">
        <v>20</v>
      </c>
      <c r="L2" s="29" t="s">
        <v>15</v>
      </c>
      <c r="M2" s="29" t="s">
        <v>16</v>
      </c>
      <c r="N2" s="29" t="s">
        <v>17</v>
      </c>
      <c r="O2" s="66"/>
      <c r="P2" s="64"/>
      <c r="Q2" s="64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</row>
    <row r="3" spans="1:17" ht="48.75" customHeight="1">
      <c r="A3" s="11">
        <v>1</v>
      </c>
      <c r="B3" s="12" t="s">
        <v>25</v>
      </c>
      <c r="C3" s="21" t="s">
        <v>2</v>
      </c>
      <c r="D3" s="30"/>
      <c r="E3" s="30">
        <v>50</v>
      </c>
      <c r="F3" s="30">
        <v>170</v>
      </c>
      <c r="G3" s="30"/>
      <c r="H3" s="30">
        <v>150</v>
      </c>
      <c r="I3" s="30">
        <v>80</v>
      </c>
      <c r="J3" s="30">
        <v>80</v>
      </c>
      <c r="K3" s="30">
        <v>30</v>
      </c>
      <c r="L3" s="30">
        <v>180</v>
      </c>
      <c r="M3" s="30">
        <v>20</v>
      </c>
      <c r="N3" s="30">
        <v>80</v>
      </c>
      <c r="O3" s="31">
        <f>SUM(D3:N3)</f>
        <v>840</v>
      </c>
      <c r="P3" s="25">
        <v>5.3</v>
      </c>
      <c r="Q3" s="32">
        <f>O3*P3</f>
        <v>4452</v>
      </c>
    </row>
    <row r="4" spans="1:17" ht="48.75" customHeight="1">
      <c r="A4" s="11">
        <v>2</v>
      </c>
      <c r="B4" s="12" t="s">
        <v>26</v>
      </c>
      <c r="C4" s="21" t="s">
        <v>2</v>
      </c>
      <c r="D4" s="30"/>
      <c r="E4" s="30">
        <v>80</v>
      </c>
      <c r="F4" s="30">
        <v>160</v>
      </c>
      <c r="G4" s="30"/>
      <c r="H4" s="30">
        <v>150</v>
      </c>
      <c r="I4" s="30">
        <v>80</v>
      </c>
      <c r="J4" s="30">
        <v>150</v>
      </c>
      <c r="K4" s="30"/>
      <c r="L4" s="30"/>
      <c r="M4" s="30">
        <v>20</v>
      </c>
      <c r="N4" s="30"/>
      <c r="O4" s="31">
        <f aca="true" t="shared" si="0" ref="O4:O28">SUM(D4:N4)</f>
        <v>640</v>
      </c>
      <c r="P4" s="25">
        <v>7.17</v>
      </c>
      <c r="Q4" s="32">
        <f aca="true" t="shared" si="1" ref="Q4:Q28">O4*P4</f>
        <v>4588.8</v>
      </c>
    </row>
    <row r="5" spans="1:17" ht="48.75" customHeight="1">
      <c r="A5" s="11">
        <v>3</v>
      </c>
      <c r="B5" s="12" t="s">
        <v>27</v>
      </c>
      <c r="C5" s="21" t="s">
        <v>2</v>
      </c>
      <c r="D5" s="30"/>
      <c r="E5" s="30">
        <v>80</v>
      </c>
      <c r="F5" s="30"/>
      <c r="G5" s="30"/>
      <c r="H5" s="30">
        <v>150</v>
      </c>
      <c r="I5" s="30">
        <v>160</v>
      </c>
      <c r="J5" s="30">
        <v>180</v>
      </c>
      <c r="K5" s="30">
        <v>40</v>
      </c>
      <c r="L5" s="30">
        <v>160</v>
      </c>
      <c r="M5" s="30">
        <v>50</v>
      </c>
      <c r="N5" s="30">
        <v>80</v>
      </c>
      <c r="O5" s="31">
        <f t="shared" si="0"/>
        <v>900</v>
      </c>
      <c r="P5" s="25">
        <v>7.82</v>
      </c>
      <c r="Q5" s="32">
        <f t="shared" si="1"/>
        <v>7038</v>
      </c>
    </row>
    <row r="6" spans="1:17" ht="48.75" customHeight="1">
      <c r="A6" s="11">
        <v>4</v>
      </c>
      <c r="B6" s="13" t="s">
        <v>28</v>
      </c>
      <c r="C6" s="21" t="s">
        <v>2</v>
      </c>
      <c r="D6" s="30">
        <v>60</v>
      </c>
      <c r="E6" s="30"/>
      <c r="F6" s="30">
        <v>10</v>
      </c>
      <c r="G6" s="30"/>
      <c r="H6" s="30"/>
      <c r="I6" s="30">
        <v>40</v>
      </c>
      <c r="J6" s="30">
        <v>60</v>
      </c>
      <c r="K6" s="30"/>
      <c r="L6" s="30">
        <v>10</v>
      </c>
      <c r="M6" s="30">
        <v>10</v>
      </c>
      <c r="N6" s="30">
        <v>20</v>
      </c>
      <c r="O6" s="31">
        <f t="shared" si="0"/>
        <v>210</v>
      </c>
      <c r="P6" s="25">
        <v>8.93</v>
      </c>
      <c r="Q6" s="32">
        <f t="shared" si="1"/>
        <v>1875.3</v>
      </c>
    </row>
    <row r="7" spans="1:17" ht="48.75" customHeight="1">
      <c r="A7" s="11">
        <v>5</v>
      </c>
      <c r="B7" s="12" t="s">
        <v>29</v>
      </c>
      <c r="C7" s="21" t="s">
        <v>2</v>
      </c>
      <c r="D7" s="30">
        <v>50</v>
      </c>
      <c r="E7" s="30"/>
      <c r="F7" s="30">
        <v>120</v>
      </c>
      <c r="G7" s="30">
        <v>50</v>
      </c>
      <c r="H7" s="30">
        <v>160</v>
      </c>
      <c r="I7" s="30">
        <v>20</v>
      </c>
      <c r="J7" s="30">
        <v>20</v>
      </c>
      <c r="K7" s="30">
        <v>100</v>
      </c>
      <c r="L7" s="30">
        <v>150</v>
      </c>
      <c r="M7" s="30"/>
      <c r="N7" s="30">
        <v>80</v>
      </c>
      <c r="O7" s="31">
        <f t="shared" si="0"/>
        <v>750</v>
      </c>
      <c r="P7" s="25">
        <v>1.2</v>
      </c>
      <c r="Q7" s="32">
        <f t="shared" si="1"/>
        <v>900</v>
      </c>
    </row>
    <row r="8" spans="1:17" ht="48.75" customHeight="1">
      <c r="A8" s="11">
        <v>6</v>
      </c>
      <c r="B8" s="14" t="s">
        <v>30</v>
      </c>
      <c r="C8" s="21" t="s">
        <v>2</v>
      </c>
      <c r="D8" s="30"/>
      <c r="E8" s="30"/>
      <c r="F8" s="30"/>
      <c r="G8" s="30"/>
      <c r="H8" s="30"/>
      <c r="I8" s="30"/>
      <c r="J8" s="30">
        <v>20</v>
      </c>
      <c r="K8" s="30"/>
      <c r="L8" s="30"/>
      <c r="M8" s="30"/>
      <c r="N8" s="30"/>
      <c r="O8" s="31">
        <f t="shared" si="0"/>
        <v>20</v>
      </c>
      <c r="P8" s="25">
        <v>35.66</v>
      </c>
      <c r="Q8" s="32">
        <f t="shared" si="1"/>
        <v>713.1999999999999</v>
      </c>
    </row>
    <row r="9" spans="1:17" ht="48.75" customHeight="1">
      <c r="A9" s="11">
        <v>7</v>
      </c>
      <c r="B9" s="12" t="s">
        <v>31</v>
      </c>
      <c r="C9" s="21" t="s">
        <v>2</v>
      </c>
      <c r="D9" s="30"/>
      <c r="E9" s="30">
        <v>40</v>
      </c>
      <c r="F9" s="30">
        <v>60</v>
      </c>
      <c r="G9" s="30"/>
      <c r="H9" s="30">
        <v>60</v>
      </c>
      <c r="I9" s="30">
        <v>30</v>
      </c>
      <c r="J9" s="30"/>
      <c r="K9" s="30"/>
      <c r="L9" s="30"/>
      <c r="M9" s="30">
        <v>30</v>
      </c>
      <c r="N9" s="30"/>
      <c r="O9" s="31">
        <f t="shared" si="0"/>
        <v>220</v>
      </c>
      <c r="P9" s="25">
        <v>7.58</v>
      </c>
      <c r="Q9" s="32">
        <f t="shared" si="1"/>
        <v>1667.6</v>
      </c>
    </row>
    <row r="10" spans="1:17" ht="48.75" customHeight="1">
      <c r="A10" s="11">
        <v>8</v>
      </c>
      <c r="B10" s="13" t="s">
        <v>32</v>
      </c>
      <c r="C10" s="21" t="s">
        <v>2</v>
      </c>
      <c r="D10" s="30"/>
      <c r="E10" s="30">
        <v>120</v>
      </c>
      <c r="F10" s="30"/>
      <c r="G10" s="30"/>
      <c r="H10" s="30">
        <v>100</v>
      </c>
      <c r="I10" s="30">
        <v>170</v>
      </c>
      <c r="J10" s="30">
        <v>10</v>
      </c>
      <c r="K10" s="30">
        <v>50</v>
      </c>
      <c r="L10" s="30">
        <v>20</v>
      </c>
      <c r="M10" s="30">
        <v>30</v>
      </c>
      <c r="N10" s="30"/>
      <c r="O10" s="31">
        <f t="shared" si="0"/>
        <v>500</v>
      </c>
      <c r="P10" s="25">
        <v>1.3</v>
      </c>
      <c r="Q10" s="32">
        <f t="shared" si="1"/>
        <v>650</v>
      </c>
    </row>
    <row r="11" spans="1:17" ht="48.75" customHeight="1">
      <c r="A11" s="11">
        <v>9</v>
      </c>
      <c r="B11" s="13" t="s">
        <v>33</v>
      </c>
      <c r="C11" s="21" t="s">
        <v>2</v>
      </c>
      <c r="D11" s="30"/>
      <c r="E11" s="30"/>
      <c r="F11" s="30">
        <v>100</v>
      </c>
      <c r="G11" s="30"/>
      <c r="H11" s="30">
        <v>100</v>
      </c>
      <c r="I11" s="30">
        <v>80</v>
      </c>
      <c r="J11" s="30">
        <v>100</v>
      </c>
      <c r="K11" s="30"/>
      <c r="L11" s="30">
        <v>60</v>
      </c>
      <c r="M11" s="30">
        <v>30</v>
      </c>
      <c r="N11" s="30"/>
      <c r="O11" s="31">
        <f t="shared" si="0"/>
        <v>470</v>
      </c>
      <c r="P11" s="25">
        <v>7.19</v>
      </c>
      <c r="Q11" s="32">
        <f t="shared" si="1"/>
        <v>3379.3</v>
      </c>
    </row>
    <row r="12" spans="1:17" ht="48.75" customHeight="1">
      <c r="A12" s="11">
        <v>10</v>
      </c>
      <c r="B12" s="15" t="s">
        <v>34</v>
      </c>
      <c r="C12" s="22" t="s">
        <v>19</v>
      </c>
      <c r="D12" s="30">
        <v>50</v>
      </c>
      <c r="E12" s="30">
        <v>200</v>
      </c>
      <c r="F12" s="30">
        <v>100</v>
      </c>
      <c r="G12" s="30">
        <v>40</v>
      </c>
      <c r="H12" s="30">
        <v>250</v>
      </c>
      <c r="I12" s="30">
        <v>120</v>
      </c>
      <c r="J12" s="30">
        <v>200</v>
      </c>
      <c r="K12" s="30"/>
      <c r="L12" s="30">
        <v>300</v>
      </c>
      <c r="M12" s="30">
        <v>150</v>
      </c>
      <c r="N12" s="30">
        <v>130</v>
      </c>
      <c r="O12" s="31">
        <f t="shared" si="0"/>
        <v>1540</v>
      </c>
      <c r="P12" s="25">
        <v>3.5</v>
      </c>
      <c r="Q12" s="32">
        <f t="shared" si="1"/>
        <v>5390</v>
      </c>
    </row>
    <row r="13" spans="1:17" s="10" customFormat="1" ht="48.75" customHeight="1">
      <c r="A13" s="11">
        <v>11</v>
      </c>
      <c r="B13" s="15" t="s">
        <v>35</v>
      </c>
      <c r="C13" s="22" t="s">
        <v>2</v>
      </c>
      <c r="D13" s="30"/>
      <c r="E13" s="30"/>
      <c r="F13" s="30"/>
      <c r="G13" s="30"/>
      <c r="H13" s="30"/>
      <c r="I13" s="30"/>
      <c r="J13" s="30"/>
      <c r="K13" s="30"/>
      <c r="L13" s="30">
        <v>10</v>
      </c>
      <c r="M13" s="30"/>
      <c r="N13" s="30"/>
      <c r="O13" s="31">
        <f t="shared" si="0"/>
        <v>10</v>
      </c>
      <c r="P13" s="25">
        <v>12.9</v>
      </c>
      <c r="Q13" s="32">
        <f t="shared" si="1"/>
        <v>129</v>
      </c>
    </row>
    <row r="14" spans="1:17" ht="48.75" customHeight="1">
      <c r="A14" s="11">
        <v>12</v>
      </c>
      <c r="B14" s="12" t="s">
        <v>36</v>
      </c>
      <c r="C14" s="22" t="s">
        <v>19</v>
      </c>
      <c r="D14" s="30"/>
      <c r="E14" s="30"/>
      <c r="F14" s="30"/>
      <c r="G14" s="30"/>
      <c r="H14" s="30">
        <v>1</v>
      </c>
      <c r="I14" s="30">
        <v>1</v>
      </c>
      <c r="J14" s="30">
        <v>1</v>
      </c>
      <c r="K14" s="30"/>
      <c r="L14" s="30">
        <v>2</v>
      </c>
      <c r="M14" s="30"/>
      <c r="N14" s="30"/>
      <c r="O14" s="31">
        <f t="shared" si="0"/>
        <v>5</v>
      </c>
      <c r="P14" s="25">
        <v>18.71</v>
      </c>
      <c r="Q14" s="32">
        <f t="shared" si="1"/>
        <v>93.55000000000001</v>
      </c>
    </row>
    <row r="15" spans="1:17" ht="48.75" customHeight="1">
      <c r="A15" s="11">
        <v>13</v>
      </c>
      <c r="B15" s="13" t="s">
        <v>37</v>
      </c>
      <c r="C15" s="22" t="s">
        <v>2</v>
      </c>
      <c r="D15" s="30"/>
      <c r="E15" s="30">
        <v>50</v>
      </c>
      <c r="F15" s="30"/>
      <c r="G15" s="30"/>
      <c r="H15" s="30">
        <v>30</v>
      </c>
      <c r="I15" s="30">
        <v>80</v>
      </c>
      <c r="J15" s="30"/>
      <c r="K15" s="30"/>
      <c r="L15" s="30"/>
      <c r="M15" s="30">
        <v>40</v>
      </c>
      <c r="N15" s="30"/>
      <c r="O15" s="31">
        <f t="shared" si="0"/>
        <v>200</v>
      </c>
      <c r="P15" s="25">
        <v>9.67</v>
      </c>
      <c r="Q15" s="32">
        <f t="shared" si="1"/>
        <v>1934</v>
      </c>
    </row>
    <row r="16" spans="1:17" ht="48.75" customHeight="1">
      <c r="A16" s="11">
        <v>14</v>
      </c>
      <c r="B16" s="12" t="s">
        <v>38</v>
      </c>
      <c r="C16" s="22" t="s">
        <v>2</v>
      </c>
      <c r="D16" s="30">
        <v>22</v>
      </c>
      <c r="E16" s="30">
        <v>30</v>
      </c>
      <c r="F16" s="30">
        <v>150</v>
      </c>
      <c r="G16" s="30">
        <v>30</v>
      </c>
      <c r="H16" s="30">
        <v>100</v>
      </c>
      <c r="I16" s="30">
        <v>10</v>
      </c>
      <c r="J16" s="30">
        <v>40</v>
      </c>
      <c r="K16" s="30">
        <v>10</v>
      </c>
      <c r="L16" s="30">
        <v>100</v>
      </c>
      <c r="M16" s="30">
        <v>10</v>
      </c>
      <c r="N16" s="30">
        <v>20</v>
      </c>
      <c r="O16" s="31">
        <f t="shared" si="0"/>
        <v>522</v>
      </c>
      <c r="P16" s="25">
        <v>3.82</v>
      </c>
      <c r="Q16" s="32">
        <f t="shared" si="1"/>
        <v>1994.04</v>
      </c>
    </row>
    <row r="17" spans="1:17" ht="48.75" customHeight="1">
      <c r="A17" s="11">
        <v>15</v>
      </c>
      <c r="B17" s="16" t="s">
        <v>39</v>
      </c>
      <c r="C17" s="22" t="s">
        <v>19</v>
      </c>
      <c r="D17" s="30">
        <v>5</v>
      </c>
      <c r="E17" s="30">
        <v>12</v>
      </c>
      <c r="F17" s="30">
        <v>80</v>
      </c>
      <c r="G17" s="30">
        <v>10</v>
      </c>
      <c r="H17" s="30">
        <v>70</v>
      </c>
      <c r="I17" s="30"/>
      <c r="J17" s="30">
        <v>20</v>
      </c>
      <c r="K17" s="30">
        <v>2</v>
      </c>
      <c r="L17" s="30">
        <v>10</v>
      </c>
      <c r="M17" s="30">
        <v>10</v>
      </c>
      <c r="N17" s="30">
        <v>10</v>
      </c>
      <c r="O17" s="31">
        <f t="shared" si="0"/>
        <v>229</v>
      </c>
      <c r="P17" s="25">
        <v>3.98</v>
      </c>
      <c r="Q17" s="32">
        <f t="shared" si="1"/>
        <v>911.42</v>
      </c>
    </row>
    <row r="18" spans="1:17" ht="48.75" customHeight="1">
      <c r="A18" s="11">
        <v>16</v>
      </c>
      <c r="B18" s="15" t="s">
        <v>40</v>
      </c>
      <c r="C18" s="22" t="s">
        <v>2</v>
      </c>
      <c r="D18" s="30"/>
      <c r="E18" s="30">
        <v>20</v>
      </c>
      <c r="F18" s="30">
        <v>20</v>
      </c>
      <c r="G18" s="30"/>
      <c r="H18" s="30">
        <v>25</v>
      </c>
      <c r="I18" s="30"/>
      <c r="J18" s="30"/>
      <c r="K18" s="30">
        <v>2</v>
      </c>
      <c r="L18" s="30"/>
      <c r="M18" s="30">
        <v>10</v>
      </c>
      <c r="N18" s="30"/>
      <c r="O18" s="31">
        <f t="shared" si="0"/>
        <v>77</v>
      </c>
      <c r="P18" s="25">
        <v>7.66</v>
      </c>
      <c r="Q18" s="32">
        <f t="shared" si="1"/>
        <v>589.82</v>
      </c>
    </row>
    <row r="19" spans="1:17" ht="48.75" customHeight="1">
      <c r="A19" s="11">
        <v>17</v>
      </c>
      <c r="B19" s="15" t="s">
        <v>41</v>
      </c>
      <c r="C19" s="22" t="s">
        <v>2</v>
      </c>
      <c r="D19" s="30">
        <v>3</v>
      </c>
      <c r="E19" s="30"/>
      <c r="F19" s="30">
        <v>7</v>
      </c>
      <c r="G19" s="30">
        <v>2</v>
      </c>
      <c r="H19" s="30">
        <v>10</v>
      </c>
      <c r="I19" s="30"/>
      <c r="J19" s="30"/>
      <c r="K19" s="30"/>
      <c r="L19" s="30">
        <v>20</v>
      </c>
      <c r="M19" s="30">
        <v>10</v>
      </c>
      <c r="N19" s="30">
        <v>20</v>
      </c>
      <c r="O19" s="31">
        <f t="shared" si="0"/>
        <v>72</v>
      </c>
      <c r="P19" s="25">
        <v>10.4</v>
      </c>
      <c r="Q19" s="32">
        <f t="shared" si="1"/>
        <v>748.8000000000001</v>
      </c>
    </row>
    <row r="20" spans="1:17" ht="48.75" customHeight="1">
      <c r="A20" s="11">
        <v>18</v>
      </c>
      <c r="B20" s="17" t="s">
        <v>42</v>
      </c>
      <c r="C20" s="23" t="s">
        <v>2</v>
      </c>
      <c r="D20" s="30"/>
      <c r="E20" s="30">
        <v>50</v>
      </c>
      <c r="F20" s="30"/>
      <c r="G20" s="30"/>
      <c r="H20" s="30"/>
      <c r="I20" s="30">
        <v>40</v>
      </c>
      <c r="J20" s="30"/>
      <c r="K20" s="30">
        <v>10</v>
      </c>
      <c r="L20" s="30"/>
      <c r="M20" s="30">
        <v>40</v>
      </c>
      <c r="N20" s="30">
        <v>30</v>
      </c>
      <c r="O20" s="31">
        <f t="shared" si="0"/>
        <v>170</v>
      </c>
      <c r="P20" s="26">
        <v>21.84</v>
      </c>
      <c r="Q20" s="32">
        <f t="shared" si="1"/>
        <v>3712.8</v>
      </c>
    </row>
    <row r="21" spans="1:17" ht="48.75" customHeight="1">
      <c r="A21" s="11">
        <v>19</v>
      </c>
      <c r="B21" s="18" t="s">
        <v>43</v>
      </c>
      <c r="C21" s="24" t="s">
        <v>2</v>
      </c>
      <c r="D21" s="30">
        <v>2</v>
      </c>
      <c r="E21" s="30">
        <v>10</v>
      </c>
      <c r="F21" s="30">
        <v>10</v>
      </c>
      <c r="G21" s="30">
        <v>2</v>
      </c>
      <c r="H21" s="30">
        <v>20</v>
      </c>
      <c r="I21" s="30">
        <v>20</v>
      </c>
      <c r="J21" s="30"/>
      <c r="K21" s="30">
        <v>4</v>
      </c>
      <c r="L21" s="30">
        <v>20</v>
      </c>
      <c r="M21" s="30">
        <v>10</v>
      </c>
      <c r="N21" s="30">
        <v>10</v>
      </c>
      <c r="O21" s="31">
        <f t="shared" si="0"/>
        <v>108</v>
      </c>
      <c r="P21" s="27">
        <v>21.79</v>
      </c>
      <c r="Q21" s="32">
        <f t="shared" si="1"/>
        <v>2353.3199999999997</v>
      </c>
    </row>
    <row r="22" spans="1:17" ht="48.75" customHeight="1">
      <c r="A22" s="11">
        <v>20</v>
      </c>
      <c r="B22" s="19" t="s">
        <v>44</v>
      </c>
      <c r="C22" s="24" t="s">
        <v>2</v>
      </c>
      <c r="D22" s="30">
        <v>10</v>
      </c>
      <c r="E22" s="30">
        <v>5</v>
      </c>
      <c r="F22" s="30">
        <v>10</v>
      </c>
      <c r="G22" s="30">
        <v>2</v>
      </c>
      <c r="H22" s="30">
        <v>10</v>
      </c>
      <c r="I22" s="30"/>
      <c r="J22" s="30">
        <v>10</v>
      </c>
      <c r="K22" s="30"/>
      <c r="L22" s="30"/>
      <c r="M22" s="30">
        <v>10</v>
      </c>
      <c r="N22" s="30"/>
      <c r="O22" s="31">
        <f t="shared" si="0"/>
        <v>57</v>
      </c>
      <c r="P22" s="27">
        <v>12.72</v>
      </c>
      <c r="Q22" s="32">
        <f t="shared" si="1"/>
        <v>725.0400000000001</v>
      </c>
    </row>
    <row r="23" spans="1:17" ht="48.75" customHeight="1">
      <c r="A23" s="11">
        <v>21</v>
      </c>
      <c r="B23" s="20" t="s">
        <v>45</v>
      </c>
      <c r="C23" s="24" t="s">
        <v>2</v>
      </c>
      <c r="D23" s="30">
        <v>12</v>
      </c>
      <c r="E23" s="30">
        <v>12</v>
      </c>
      <c r="F23" s="30">
        <v>100</v>
      </c>
      <c r="G23" s="30">
        <v>12</v>
      </c>
      <c r="H23" s="30">
        <v>34</v>
      </c>
      <c r="I23" s="30">
        <v>20</v>
      </c>
      <c r="J23" s="30">
        <v>20</v>
      </c>
      <c r="K23" s="30"/>
      <c r="L23" s="30"/>
      <c r="M23" s="30">
        <v>20</v>
      </c>
      <c r="N23" s="30">
        <v>20</v>
      </c>
      <c r="O23" s="31">
        <f t="shared" si="0"/>
        <v>250</v>
      </c>
      <c r="P23" s="27">
        <v>4.29</v>
      </c>
      <c r="Q23" s="32">
        <f t="shared" si="1"/>
        <v>1072.5</v>
      </c>
    </row>
    <row r="24" spans="1:17" ht="48.75" customHeight="1">
      <c r="A24" s="11">
        <v>22</v>
      </c>
      <c r="B24" s="18" t="s">
        <v>46</v>
      </c>
      <c r="C24" s="24" t="s">
        <v>2</v>
      </c>
      <c r="D24" s="30"/>
      <c r="E24" s="30">
        <v>60</v>
      </c>
      <c r="F24" s="30"/>
      <c r="G24" s="30"/>
      <c r="H24" s="30">
        <v>120</v>
      </c>
      <c r="I24" s="30">
        <v>80</v>
      </c>
      <c r="J24" s="30"/>
      <c r="K24" s="30"/>
      <c r="L24" s="30">
        <v>100</v>
      </c>
      <c r="M24" s="30">
        <v>10</v>
      </c>
      <c r="N24" s="30"/>
      <c r="O24" s="31">
        <f t="shared" si="0"/>
        <v>370</v>
      </c>
      <c r="P24" s="27">
        <v>7.84</v>
      </c>
      <c r="Q24" s="32">
        <f t="shared" si="1"/>
        <v>2900.7999999999997</v>
      </c>
    </row>
    <row r="25" spans="1:17" ht="48.75" customHeight="1">
      <c r="A25" s="11">
        <v>23</v>
      </c>
      <c r="B25" s="20" t="s">
        <v>47</v>
      </c>
      <c r="C25" s="24" t="s">
        <v>2</v>
      </c>
      <c r="D25" s="30"/>
      <c r="E25" s="30">
        <v>30</v>
      </c>
      <c r="F25" s="30"/>
      <c r="G25" s="30"/>
      <c r="H25" s="30"/>
      <c r="I25" s="30"/>
      <c r="J25" s="30"/>
      <c r="K25" s="30"/>
      <c r="L25" s="30">
        <v>80</v>
      </c>
      <c r="M25" s="30">
        <v>40</v>
      </c>
      <c r="N25" s="30"/>
      <c r="O25" s="31">
        <f t="shared" si="0"/>
        <v>150</v>
      </c>
      <c r="P25" s="27">
        <v>7.55</v>
      </c>
      <c r="Q25" s="32">
        <f t="shared" si="1"/>
        <v>1132.5</v>
      </c>
    </row>
    <row r="26" spans="1:17" ht="48.75" customHeight="1">
      <c r="A26" s="11">
        <v>24</v>
      </c>
      <c r="B26" s="20" t="s">
        <v>48</v>
      </c>
      <c r="C26" s="24" t="s">
        <v>2</v>
      </c>
      <c r="D26" s="30"/>
      <c r="E26" s="30"/>
      <c r="F26" s="30"/>
      <c r="G26" s="30"/>
      <c r="H26" s="30"/>
      <c r="I26" s="30"/>
      <c r="J26" s="30">
        <v>20</v>
      </c>
      <c r="K26" s="30"/>
      <c r="L26" s="30"/>
      <c r="M26" s="30"/>
      <c r="N26" s="30">
        <v>20</v>
      </c>
      <c r="O26" s="31">
        <f t="shared" si="0"/>
        <v>40</v>
      </c>
      <c r="P26" s="27">
        <v>22</v>
      </c>
      <c r="Q26" s="32">
        <f t="shared" si="1"/>
        <v>880</v>
      </c>
    </row>
    <row r="27" spans="1:17" ht="48.75" customHeight="1">
      <c r="A27" s="11">
        <v>25</v>
      </c>
      <c r="B27" s="20" t="s">
        <v>49</v>
      </c>
      <c r="C27" s="24" t="s">
        <v>19</v>
      </c>
      <c r="D27" s="30">
        <v>4</v>
      </c>
      <c r="E27" s="30"/>
      <c r="F27" s="30">
        <v>20</v>
      </c>
      <c r="G27" s="30">
        <v>4</v>
      </c>
      <c r="H27" s="30"/>
      <c r="I27" s="30">
        <v>4</v>
      </c>
      <c r="J27" s="30">
        <v>25</v>
      </c>
      <c r="K27" s="30">
        <v>2</v>
      </c>
      <c r="L27" s="30">
        <v>16</v>
      </c>
      <c r="M27" s="30">
        <v>10</v>
      </c>
      <c r="N27" s="30">
        <v>5</v>
      </c>
      <c r="O27" s="31">
        <f t="shared" si="0"/>
        <v>90</v>
      </c>
      <c r="P27" s="27">
        <v>16.25</v>
      </c>
      <c r="Q27" s="32">
        <f t="shared" si="1"/>
        <v>1462.5</v>
      </c>
    </row>
    <row r="28" spans="1:17" ht="48.75" customHeight="1">
      <c r="A28" s="11">
        <v>26</v>
      </c>
      <c r="B28" s="20" t="s">
        <v>50</v>
      </c>
      <c r="C28" s="24" t="s">
        <v>18</v>
      </c>
      <c r="D28" s="30">
        <v>10</v>
      </c>
      <c r="E28" s="30"/>
      <c r="F28" s="30">
        <v>20</v>
      </c>
      <c r="G28" s="30">
        <v>10</v>
      </c>
      <c r="H28" s="30">
        <v>50</v>
      </c>
      <c r="I28" s="30">
        <v>10</v>
      </c>
      <c r="J28" s="30">
        <v>40</v>
      </c>
      <c r="K28" s="30"/>
      <c r="L28" s="30">
        <v>20</v>
      </c>
      <c r="M28" s="30"/>
      <c r="N28" s="30">
        <v>20</v>
      </c>
      <c r="O28" s="31">
        <f t="shared" si="0"/>
        <v>180</v>
      </c>
      <c r="P28" s="27">
        <v>16.25</v>
      </c>
      <c r="Q28" s="32">
        <f t="shared" si="1"/>
        <v>2925</v>
      </c>
    </row>
    <row r="29" spans="1:17" ht="48.75" customHeight="1">
      <c r="A29" s="65" t="s">
        <v>3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33">
        <f>SUM(Q3:Q28)</f>
        <v>54219.29000000001</v>
      </c>
    </row>
    <row r="30" spans="1:17" ht="30" customHeight="1">
      <c r="A30" s="34"/>
      <c r="B30" s="35"/>
      <c r="C30" s="36"/>
      <c r="D30" s="37"/>
      <c r="E30" s="37"/>
      <c r="F30" s="37"/>
      <c r="G30" s="37"/>
      <c r="H30" s="37"/>
      <c r="I30" s="8"/>
      <c r="J30" s="8"/>
      <c r="K30" s="8"/>
      <c r="L30" s="8"/>
      <c r="M30" s="8"/>
      <c r="N30" s="8"/>
      <c r="O30" s="8"/>
      <c r="P30" s="38"/>
      <c r="Q30" s="33">
        <f>Q29*1.23</f>
        <v>66689.72670000001</v>
      </c>
    </row>
  </sheetData>
  <sheetProtection/>
  <mergeCells count="7">
    <mergeCell ref="Q1:Q2"/>
    <mergeCell ref="A29:P29"/>
    <mergeCell ref="O1:O2"/>
    <mergeCell ref="P1:P2"/>
    <mergeCell ref="A1:C1"/>
    <mergeCell ref="D1:K1"/>
    <mergeCell ref="L1:N1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9"/>
  <sheetViews>
    <sheetView tabSelected="1" view="pageBreakPreview" zoomScale="85" zoomScaleNormal="85" zoomScaleSheetLayoutView="85" zoomScalePageLayoutView="0" workbookViewId="0" topLeftCell="A1">
      <selection activeCell="B3" sqref="B3"/>
    </sheetView>
  </sheetViews>
  <sheetFormatPr defaultColWidth="11.57421875" defaultRowHeight="12.75"/>
  <cols>
    <col min="1" max="1" width="2.7109375" style="1" customWidth="1"/>
    <col min="2" max="2" width="34.7109375" style="6" customWidth="1"/>
    <col min="3" max="3" width="9.8515625" style="54" customWidth="1"/>
    <col min="4" max="4" width="26.8515625" style="5" customWidth="1"/>
    <col min="5" max="5" width="6.00390625" style="41" customWidth="1"/>
    <col min="6" max="7" width="15.7109375" style="9" customWidth="1"/>
    <col min="8" max="9" width="15.7109375" style="0" customWidth="1"/>
    <col min="10" max="13" width="11.57421875" style="0" customWidth="1"/>
    <col min="14" max="15" width="12.28125" style="0" bestFit="1" customWidth="1"/>
  </cols>
  <sheetData>
    <row r="1" spans="2:9" ht="24.75" customHeight="1">
      <c r="B1" s="73" t="s">
        <v>61</v>
      </c>
      <c r="C1" s="73"/>
      <c r="D1" s="73"/>
      <c r="E1" s="73"/>
      <c r="F1" s="73"/>
      <c r="G1" s="73"/>
      <c r="H1" s="73"/>
      <c r="I1" s="73"/>
    </row>
    <row r="2" spans="1:9" ht="135" customHeight="1">
      <c r="A2" s="40" t="s">
        <v>0</v>
      </c>
      <c r="B2" s="47" t="s">
        <v>59</v>
      </c>
      <c r="C2" s="47" t="s">
        <v>60</v>
      </c>
      <c r="D2" s="48" t="s">
        <v>58</v>
      </c>
      <c r="E2" s="49" t="s">
        <v>57</v>
      </c>
      <c r="F2" s="50" t="s">
        <v>51</v>
      </c>
      <c r="G2" s="51" t="s">
        <v>54</v>
      </c>
      <c r="H2" s="51" t="s">
        <v>55</v>
      </c>
      <c r="I2" s="51" t="s">
        <v>52</v>
      </c>
    </row>
    <row r="3" spans="1:9" ht="58.5" customHeight="1">
      <c r="A3" s="52">
        <v>1</v>
      </c>
      <c r="B3" s="62" t="s">
        <v>62</v>
      </c>
      <c r="C3" s="53" t="s">
        <v>53</v>
      </c>
      <c r="D3" s="61" t="s">
        <v>63</v>
      </c>
      <c r="E3" s="39">
        <v>23</v>
      </c>
      <c r="F3" s="63"/>
      <c r="G3" s="57">
        <v>0.23</v>
      </c>
      <c r="H3" s="59"/>
      <c r="I3" s="59"/>
    </row>
    <row r="4" spans="1:9" s="60" customFormat="1" ht="41.25" customHeight="1">
      <c r="A4" s="74" t="s">
        <v>7</v>
      </c>
      <c r="B4" s="74"/>
      <c r="C4" s="74"/>
      <c r="D4" s="74"/>
      <c r="E4" s="74"/>
      <c r="F4" s="58">
        <f>F3</f>
        <v>0</v>
      </c>
      <c r="G4" s="55"/>
      <c r="H4" s="59">
        <f>H3</f>
        <v>0</v>
      </c>
      <c r="I4" s="59">
        <f>I3</f>
        <v>0</v>
      </c>
    </row>
    <row r="5" spans="1:17" ht="53.25" customHeight="1">
      <c r="A5" s="75" t="s">
        <v>56</v>
      </c>
      <c r="B5" s="76"/>
      <c r="C5" s="76"/>
      <c r="D5" s="76"/>
      <c r="E5" s="76"/>
      <c r="F5" s="76"/>
      <c r="G5" s="76"/>
      <c r="H5" s="76"/>
      <c r="I5" s="76"/>
      <c r="J5" s="43"/>
      <c r="K5" s="43"/>
      <c r="L5" s="44"/>
      <c r="M5" s="44"/>
      <c r="N5" s="44"/>
      <c r="O5" s="44"/>
      <c r="P5" s="45"/>
      <c r="Q5" s="42"/>
    </row>
    <row r="6" spans="9:17" ht="12.75">
      <c r="I6" s="42"/>
      <c r="J6" s="43"/>
      <c r="K6" s="43"/>
      <c r="L6" s="44"/>
      <c r="M6" s="44"/>
      <c r="N6" s="44"/>
      <c r="O6" s="44"/>
      <c r="P6" s="45"/>
      <c r="Q6" s="42"/>
    </row>
    <row r="7" spans="9:17" ht="12.75">
      <c r="I7" s="42"/>
      <c r="J7" s="43"/>
      <c r="K7" s="43"/>
      <c r="L7" s="44"/>
      <c r="M7" s="44"/>
      <c r="N7" s="44"/>
      <c r="O7" s="44"/>
      <c r="P7" s="45"/>
      <c r="Q7" s="42"/>
    </row>
    <row r="8" spans="9:17" ht="12.75">
      <c r="I8" s="42"/>
      <c r="J8" s="43"/>
      <c r="K8" s="43"/>
      <c r="L8" s="44"/>
      <c r="M8" s="44"/>
      <c r="N8" s="44"/>
      <c r="O8" s="44"/>
      <c r="P8" s="45"/>
      <c r="Q8" s="42"/>
    </row>
    <row r="9" spans="9:17" ht="12.75">
      <c r="I9" s="42"/>
      <c r="J9" s="43"/>
      <c r="K9" s="43"/>
      <c r="L9" s="44"/>
      <c r="M9" s="44"/>
      <c r="N9" s="44"/>
      <c r="O9" s="44"/>
      <c r="P9" s="45"/>
      <c r="Q9" s="42"/>
    </row>
    <row r="10" spans="9:17" ht="12.75">
      <c r="I10" s="42"/>
      <c r="J10" s="43"/>
      <c r="K10" s="43"/>
      <c r="L10" s="44"/>
      <c r="M10" s="44"/>
      <c r="N10" s="44"/>
      <c r="O10" s="44"/>
      <c r="P10" s="45"/>
      <c r="Q10" s="42"/>
    </row>
    <row r="11" spans="9:17" ht="12.75">
      <c r="I11" s="42"/>
      <c r="J11" s="43"/>
      <c r="K11" s="43"/>
      <c r="L11" s="44"/>
      <c r="M11" s="44"/>
      <c r="N11" s="44"/>
      <c r="O11" s="44"/>
      <c r="P11" s="45"/>
      <c r="Q11" s="42"/>
    </row>
    <row r="12" spans="9:17" ht="12.75">
      <c r="I12" s="42"/>
      <c r="J12" s="43"/>
      <c r="K12" s="43"/>
      <c r="L12" s="44"/>
      <c r="M12" s="44"/>
      <c r="N12" s="44"/>
      <c r="O12" s="44"/>
      <c r="P12" s="45"/>
      <c r="Q12" s="42"/>
    </row>
    <row r="13" spans="9:17" ht="12.75">
      <c r="I13" s="42"/>
      <c r="J13" s="46"/>
      <c r="K13" s="43"/>
      <c r="L13" s="44"/>
      <c r="M13" s="44"/>
      <c r="N13" s="44"/>
      <c r="O13" s="44"/>
      <c r="P13" s="45"/>
      <c r="Q13" s="42"/>
    </row>
    <row r="14" spans="4:17" ht="12.75">
      <c r="D14" s="56"/>
      <c r="I14" s="42"/>
      <c r="J14" s="43"/>
      <c r="K14" s="43"/>
      <c r="L14" s="44"/>
      <c r="M14" s="44"/>
      <c r="N14" s="44"/>
      <c r="O14" s="44"/>
      <c r="P14" s="45"/>
      <c r="Q14" s="42"/>
    </row>
    <row r="15" spans="9:17" ht="12.75">
      <c r="I15" s="42"/>
      <c r="J15" s="43"/>
      <c r="K15" s="43"/>
      <c r="L15" s="44"/>
      <c r="M15" s="44"/>
      <c r="N15" s="44"/>
      <c r="O15" s="44"/>
      <c r="P15" s="45"/>
      <c r="Q15" s="42"/>
    </row>
    <row r="16" spans="9:17" ht="12.75">
      <c r="I16" s="42"/>
      <c r="J16" s="43"/>
      <c r="K16" s="43"/>
      <c r="L16" s="44"/>
      <c r="M16" s="44"/>
      <c r="N16" s="44"/>
      <c r="O16" s="44"/>
      <c r="P16" s="45"/>
      <c r="Q16" s="42"/>
    </row>
    <row r="17" spans="9:17" ht="12.75">
      <c r="I17" s="42"/>
      <c r="J17" s="43"/>
      <c r="K17" s="43"/>
      <c r="L17" s="44"/>
      <c r="M17" s="44"/>
      <c r="N17" s="44"/>
      <c r="O17" s="44"/>
      <c r="P17" s="45"/>
      <c r="Q17" s="42"/>
    </row>
    <row r="18" spans="9:17" ht="12.75">
      <c r="I18" s="42"/>
      <c r="J18" s="43"/>
      <c r="K18" s="43"/>
      <c r="L18" s="44"/>
      <c r="M18" s="44"/>
      <c r="N18" s="44"/>
      <c r="O18" s="44"/>
      <c r="P18" s="45"/>
      <c r="Q18" s="42"/>
    </row>
    <row r="19" spans="9:17" ht="12.75">
      <c r="I19" s="42"/>
      <c r="J19" s="43"/>
      <c r="K19" s="43"/>
      <c r="L19" s="44"/>
      <c r="M19" s="44"/>
      <c r="N19" s="44"/>
      <c r="O19" s="44"/>
      <c r="P19" s="45"/>
      <c r="Q19" s="42"/>
    </row>
    <row r="20" spans="9:17" ht="12.75">
      <c r="I20" s="42"/>
      <c r="J20" s="43"/>
      <c r="K20" s="43"/>
      <c r="L20" s="44"/>
      <c r="M20" s="44"/>
      <c r="N20" s="44"/>
      <c r="O20" s="44"/>
      <c r="P20" s="45"/>
      <c r="Q20" s="42"/>
    </row>
    <row r="21" spans="9:17" ht="12.75">
      <c r="I21" s="42"/>
      <c r="J21" s="43"/>
      <c r="K21" s="43"/>
      <c r="L21" s="44"/>
      <c r="M21" s="44"/>
      <c r="N21" s="44"/>
      <c r="O21" s="44"/>
      <c r="P21" s="45"/>
      <c r="Q21" s="42"/>
    </row>
    <row r="22" spans="9:17" ht="12.75">
      <c r="I22" s="42"/>
      <c r="J22" s="43"/>
      <c r="K22" s="43"/>
      <c r="L22" s="44"/>
      <c r="M22" s="44"/>
      <c r="N22" s="44"/>
      <c r="O22" s="44"/>
      <c r="P22" s="45"/>
      <c r="Q22" s="42"/>
    </row>
    <row r="23" spans="9:17" ht="12.75">
      <c r="I23" s="42"/>
      <c r="J23" s="42"/>
      <c r="K23" s="42"/>
      <c r="L23" s="42"/>
      <c r="M23" s="42"/>
      <c r="N23" s="42"/>
      <c r="O23" s="42"/>
      <c r="P23" s="42"/>
      <c r="Q23" s="42"/>
    </row>
    <row r="24" spans="9:17" ht="12.75">
      <c r="I24" s="42"/>
      <c r="J24" s="42"/>
      <c r="K24" s="42"/>
      <c r="L24" s="42"/>
      <c r="M24" s="42"/>
      <c r="N24" s="42"/>
      <c r="O24" s="42"/>
      <c r="P24" s="42"/>
      <c r="Q24" s="42"/>
    </row>
    <row r="25" spans="9:17" ht="12.75">
      <c r="I25" s="42"/>
      <c r="J25" s="42"/>
      <c r="K25" s="42"/>
      <c r="L25" s="42"/>
      <c r="M25" s="42"/>
      <c r="N25" s="42"/>
      <c r="O25" s="42"/>
      <c r="P25" s="42"/>
      <c r="Q25" s="42"/>
    </row>
    <row r="26" spans="9:17" ht="12.75">
      <c r="I26" s="42"/>
      <c r="J26" s="42"/>
      <c r="K26" s="42"/>
      <c r="L26" s="42"/>
      <c r="M26" s="42"/>
      <c r="N26" s="42"/>
      <c r="O26" s="42"/>
      <c r="P26" s="42"/>
      <c r="Q26" s="42"/>
    </row>
    <row r="27" spans="9:17" ht="12.75">
      <c r="I27" s="42"/>
      <c r="J27" s="42"/>
      <c r="K27" s="42"/>
      <c r="L27" s="42"/>
      <c r="M27" s="42"/>
      <c r="N27" s="42"/>
      <c r="O27" s="42"/>
      <c r="P27" s="42"/>
      <c r="Q27" s="42"/>
    </row>
    <row r="28" spans="9:17" ht="12.75">
      <c r="I28" s="42"/>
      <c r="J28" s="42"/>
      <c r="K28" s="42"/>
      <c r="L28" s="42"/>
      <c r="M28" s="42"/>
      <c r="N28" s="42"/>
      <c r="O28" s="42"/>
      <c r="P28" s="42"/>
      <c r="Q28" s="42"/>
    </row>
    <row r="29" spans="9:17" ht="12.75">
      <c r="I29" s="42"/>
      <c r="J29" s="42"/>
      <c r="K29" s="42"/>
      <c r="L29" s="42"/>
      <c r="M29" s="42"/>
      <c r="N29" s="42"/>
      <c r="O29" s="42"/>
      <c r="P29" s="42"/>
      <c r="Q29" s="42"/>
    </row>
    <row r="30" spans="9:17" ht="12.75">
      <c r="I30" s="42"/>
      <c r="J30" s="42"/>
      <c r="K30" s="42"/>
      <c r="L30" s="42"/>
      <c r="M30" s="42"/>
      <c r="N30" s="42"/>
      <c r="O30" s="42"/>
      <c r="P30" s="42"/>
      <c r="Q30" s="42"/>
    </row>
    <row r="31" spans="9:17" ht="12.75">
      <c r="I31" s="42"/>
      <c r="J31" s="42"/>
      <c r="K31" s="42"/>
      <c r="L31" s="42"/>
      <c r="M31" s="42"/>
      <c r="N31" s="42"/>
      <c r="O31" s="42"/>
      <c r="P31" s="42"/>
      <c r="Q31" s="42"/>
    </row>
    <row r="32" spans="9:17" ht="12.75">
      <c r="I32" s="42"/>
      <c r="J32" s="42"/>
      <c r="K32" s="42"/>
      <c r="L32" s="42"/>
      <c r="M32" s="42"/>
      <c r="N32" s="42"/>
      <c r="O32" s="42"/>
      <c r="P32" s="42"/>
      <c r="Q32" s="42"/>
    </row>
    <row r="33" spans="9:17" ht="12.75">
      <c r="I33" s="42"/>
      <c r="J33" s="42"/>
      <c r="K33" s="42"/>
      <c r="L33" s="42"/>
      <c r="M33" s="42"/>
      <c r="N33" s="42"/>
      <c r="O33" s="42"/>
      <c r="P33" s="42"/>
      <c r="Q33" s="42"/>
    </row>
    <row r="34" spans="9:17" ht="12.75">
      <c r="I34" s="42"/>
      <c r="J34" s="42"/>
      <c r="K34" s="42"/>
      <c r="L34" s="42"/>
      <c r="M34" s="42"/>
      <c r="N34" s="42"/>
      <c r="O34" s="42"/>
      <c r="P34" s="42"/>
      <c r="Q34" s="42"/>
    </row>
    <row r="35" spans="9:17" ht="12.75">
      <c r="I35" s="42"/>
      <c r="J35" s="42"/>
      <c r="K35" s="42"/>
      <c r="L35" s="42"/>
      <c r="M35" s="42"/>
      <c r="N35" s="42"/>
      <c r="O35" s="42"/>
      <c r="P35" s="42"/>
      <c r="Q35" s="42"/>
    </row>
    <row r="36" spans="9:17" ht="12.75">
      <c r="I36" s="42"/>
      <c r="J36" s="42"/>
      <c r="K36" s="42"/>
      <c r="L36" s="42"/>
      <c r="M36" s="42"/>
      <c r="N36" s="42"/>
      <c r="O36" s="42"/>
      <c r="P36" s="42"/>
      <c r="Q36" s="42"/>
    </row>
    <row r="37" spans="9:17" ht="12.75">
      <c r="I37" s="42"/>
      <c r="J37" s="42"/>
      <c r="K37" s="42"/>
      <c r="L37" s="42"/>
      <c r="M37" s="42"/>
      <c r="N37" s="42"/>
      <c r="O37" s="42"/>
      <c r="P37" s="42"/>
      <c r="Q37" s="42"/>
    </row>
    <row r="38" spans="9:17" ht="12.75">
      <c r="I38" s="42"/>
      <c r="J38" s="42"/>
      <c r="K38" s="42"/>
      <c r="L38" s="42"/>
      <c r="M38" s="42"/>
      <c r="N38" s="42"/>
      <c r="O38" s="42"/>
      <c r="P38" s="42"/>
      <c r="Q38" s="42"/>
    </row>
    <row r="39" spans="9:17" ht="12.75">
      <c r="I39" s="42"/>
      <c r="J39" s="42"/>
      <c r="K39" s="42"/>
      <c r="L39" s="42"/>
      <c r="M39" s="42"/>
      <c r="N39" s="42"/>
      <c r="O39" s="42"/>
      <c r="P39" s="42"/>
      <c r="Q39" s="42"/>
    </row>
  </sheetData>
  <sheetProtection/>
  <mergeCells count="3">
    <mergeCell ref="B1:I1"/>
    <mergeCell ref="A4:E4"/>
    <mergeCell ref="A5:I5"/>
  </mergeCells>
  <printOptions/>
  <pageMargins left="0.5118110236220472" right="0.5118110236220472" top="0.5511811023622047" bottom="0.35433070866141736" header="0.31496062992125984" footer="0.31496062992125984"/>
  <pageSetup fitToHeight="2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Kamila Rotter</dc:creator>
  <cp:keywords/>
  <dc:description/>
  <cp:lastModifiedBy>Agata Helcyk</cp:lastModifiedBy>
  <cp:lastPrinted>2022-06-14T06:15:48Z</cp:lastPrinted>
  <dcterms:created xsi:type="dcterms:W3CDTF">2010-08-22T21:28:02Z</dcterms:created>
  <dcterms:modified xsi:type="dcterms:W3CDTF">2024-05-16T09:18:50Z</dcterms:modified>
  <cp:category/>
  <cp:version/>
  <cp:contentType/>
  <cp:contentStatus/>
</cp:coreProperties>
</file>