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70" activeTab="1"/>
  </bookViews>
  <sheets>
    <sheet name="Pakiet nr 1" sheetId="1" r:id="rId1"/>
    <sheet name="Pakiet nr 2" sheetId="2" r:id="rId2"/>
  </sheets>
  <definedNames>
    <definedName name="_xlnm.Print_Area" localSheetId="0">'Pakiet nr 1'!$A$1:$L$39</definedName>
  </definedNames>
  <calcPr fullCalcOnLoad="1"/>
</workbook>
</file>

<file path=xl/sharedStrings.xml><?xml version="1.0" encoding="utf-8"?>
<sst xmlns="http://schemas.openxmlformats.org/spreadsheetml/2006/main" count="342" uniqueCount="101">
  <si>
    <t xml:space="preserve"> Syntetyczne szwy niewchłanialne, jednowłókninowe, poliamidowe, barwione.</t>
  </si>
  <si>
    <t>L.p.</t>
  </si>
  <si>
    <t>U.S.P.</t>
  </si>
  <si>
    <t>Rozmiar igły</t>
  </si>
  <si>
    <t>Rodzaj igły</t>
  </si>
  <si>
    <t>Długość
szwu</t>
  </si>
  <si>
    <t>Ilość
saszetek/sztuk</t>
  </si>
  <si>
    <t>Nazwa 
handlowa</t>
  </si>
  <si>
    <t>Kod</t>
  </si>
  <si>
    <t>Cena jedn.
netto</t>
  </si>
  <si>
    <t>Wartość 
netto</t>
  </si>
  <si>
    <t>Wartość
brutto</t>
  </si>
  <si>
    <t>4/0</t>
  </si>
  <si>
    <t>24 mm, 3/8 koła</t>
  </si>
  <si>
    <t>odwrotnie tnąca</t>
  </si>
  <si>
    <t>75 cm</t>
  </si>
  <si>
    <t>45 cm</t>
  </si>
  <si>
    <t>3/0</t>
  </si>
  <si>
    <t>19 mm, 3/8 koła</t>
  </si>
  <si>
    <t>odwrotnie tnąca, kosmetyczna,
o mikrograwerowanym i trapezoidalnym kształcie trzonu oraz precyzyjnym dwustronnie przyostrzonym zakończeniem z ostrzem micro-point, powleczona silikonem</t>
  </si>
  <si>
    <t>30 mm, 3/8 koła</t>
  </si>
  <si>
    <t>75-90 cm</t>
  </si>
  <si>
    <t>2/0</t>
  </si>
  <si>
    <t>75- 90 cm</t>
  </si>
  <si>
    <t>51 mm, prosta</t>
  </si>
  <si>
    <t xml:space="preserve">odwrotnie tnąca </t>
  </si>
  <si>
    <t>90 cm</t>
  </si>
  <si>
    <t>35 mm, 3/8 koła</t>
  </si>
  <si>
    <t>39 mm, 3/8 koła</t>
  </si>
  <si>
    <t>Szwy skórne mechaniczne(stapler skórny) oraz klej tkankowy</t>
  </si>
  <si>
    <t>Stapler skórny jednorazowego użytku,ze zszywkami w minimalnej liczbie 35 sztuk oraz ze wskaźnikiem ilości zszywek,umieszczonym na bocznej stronie staplera. Uchwyt staplera wygięty pod optymalnym kątem, zapewniający dobrą widoczność brzegów zamykanej rany. Zszywki prostokątne o wymiarach po zamknięciu: 6,9mm x 4,2mm, powlekane teflonem(PTFE), o przekroju poprzecznym (grubość) 0,58mm</t>
  </si>
  <si>
    <t>Klej tkankowy niebieski  pod postacią ampułek a 0,5ml (z czystego N-butylo-2-cyjanoakrylatu) do zamykania niewielkich,gładkich i świeżych ran skórnych oraz zamykania ran w nacięciach endoskopowych, biokompatybilny, bakteriostatyczny, z możliwością przechowywania w temperaturze pokojowej, gotowy do użycia po wyjęciu z saszetki</t>
  </si>
  <si>
    <t>Szwy plecione niewchłanialne, poliester pleciony, powlekany</t>
  </si>
  <si>
    <t>22 mm, 1/2 koła</t>
  </si>
  <si>
    <t>okrągła</t>
  </si>
  <si>
    <t>26 mm, 1/2 koła</t>
  </si>
  <si>
    <t>30 mm, 1/2 koła</t>
  </si>
  <si>
    <t>2 x 37 mm, 1/2 koła</t>
  </si>
  <si>
    <t>okrągła wzmocniona</t>
  </si>
  <si>
    <t>48 mm, 1/2 koła</t>
  </si>
  <si>
    <t>okrągła o zakończeniu trokarowym</t>
  </si>
  <si>
    <t>4 x 75 cm</t>
  </si>
  <si>
    <t>55 mm, 1/2 koła</t>
  </si>
  <si>
    <t>Syntetyczne szwy, monofilamentowe,niewchłanialne,niepowlekane,wykonane z polipropylenu i polietylenu</t>
  </si>
  <si>
    <t>16 - 17 mm, 1/2 koła</t>
  </si>
  <si>
    <t>okrągła podwójna</t>
  </si>
  <si>
    <t>5/0</t>
  </si>
  <si>
    <t xml:space="preserve">okrągła </t>
  </si>
  <si>
    <t xml:space="preserve"> 30 mm, 1/2 koła</t>
  </si>
  <si>
    <t xml:space="preserve"> 37 mm, 1/2 koła</t>
  </si>
  <si>
    <t>Szwy chirurgiczne wchłanialne, plecione, syntetyczne, wykonane z kopolimeru składającego się w 90% z glikolidu i w 10% z L-laktydu, powlekane mieszaniną równych części, składających się w 50% z kopolimeru glikolidu i L-laktydu(30/70) oraz w 50% ze stearynianu wapnia, o czasie wchłaniania 56-70 dni, czas podtrzymania tkankowego: 75% początkowej zdolności podtrzymywania po 14 dniach, 40%-50% po 21 dniach od zaimplantowania, 25% początkowej zdolności podtrzymywania po 28 dniach,  0% po 35 dniach.</t>
  </si>
  <si>
    <t>bez igły</t>
  </si>
  <si>
    <t>3 x 45 cm</t>
  </si>
  <si>
    <t>6 x 45 cm</t>
  </si>
  <si>
    <t>1 x 140- 150 cm</t>
  </si>
  <si>
    <t>12 x 45 cm</t>
  </si>
  <si>
    <t>Igła chirurgiczna wielorazowego użytku ze stali nierdzewnej, okrągła, do podwiązek, z dwoma oczkami do założenia nici, średnica igły 1,40mm, długość igły 73mm</t>
  </si>
  <si>
    <t>Igła chirurgiczna wielorazowego użytku ze stali nierdzewnej, okrągła, do podwiązek, z dwoma oczkami do założenia nici, średnica igły 1,40mm, długość igły 45mm</t>
  </si>
  <si>
    <t>50-60 mm, prosta</t>
  </si>
  <si>
    <t>70 - 75 cm</t>
  </si>
  <si>
    <t>30 - 31 mm, 3/8 koła</t>
  </si>
  <si>
    <t>30 - 31 mm, 1/2 koła</t>
  </si>
  <si>
    <t>37 - 39 mm, 1/2 koła</t>
  </si>
  <si>
    <t>43 mm, 1/2 koła</t>
  </si>
  <si>
    <t>okrągła,o zakończeniu krótkim tnącym</t>
  </si>
  <si>
    <t>okrągła wzmocniona,o zakończeniu krótkim tnącym</t>
  </si>
  <si>
    <t>37 mm, 1/2 koła</t>
  </si>
  <si>
    <t>37 mm,1/2 koła</t>
  </si>
  <si>
    <t>40 mm , 1/2 koła</t>
  </si>
  <si>
    <t>65 mm, 1/2 koła,</t>
  </si>
  <si>
    <t>4 x 70-75 cm</t>
  </si>
  <si>
    <t>65 mm , 1/2 koła</t>
  </si>
  <si>
    <t>30 mm</t>
  </si>
  <si>
    <t>okrągła, wzmocniona, haczykowata typu "J",o zakończeniu krótkim tącym</t>
  </si>
  <si>
    <t>70 cm</t>
  </si>
  <si>
    <t>Szwy chirurgiczne wchłanialne, plecione, syntetyczne, pokryte środkiem antybakteryjnym(dioctanem chlorheksydyny), wykonane z pologlaktyny 910, powlekane  poliglaktyną 370 oraz stearynianem wapnia, o czasie wchłaniania 56-70 dni, czas podtrzymania tkankowego: 75% początkowej zdolności podtrzymywania po 14 dniach, 40%-50% po 21 dniach od zaimplantowania, 25% początkowej zdolności podtrzymywania po 28 dniach.</t>
  </si>
  <si>
    <t>40 mm, 1/2 koła</t>
  </si>
  <si>
    <t>150 cm</t>
  </si>
  <si>
    <t>okrągła, o zakończeniu trokarowym</t>
  </si>
  <si>
    <t>150 cm , pętla</t>
  </si>
  <si>
    <t>Wchłaniany jałowy hemostatyk powierzchniowy wykonany ze 100% nieregenerowanej,  utlenionej celulozy o pH 2,2 -4,5, stanowiący gęstą dzianinę  z naturalnej bawełny, posiadający właściwości bakteriostatyczne i bakteriobójcze uniemożliwiające  wzrost i namnażanie się organizmów gram dodatnich i gram ujemnych, w tym bakterii tlenowych i beztlenowych,działanie bakteriobójcze na MRSA,MRSE,VRE, PRSP, szczelnie przylegający i łączący się z krwawiącą tkanką, o czasie wchłaniania 7-14 dni i czasie umożliwiającym hemostazę: 3-4 minuty</t>
  </si>
  <si>
    <t>rozmiar 7cmx10cm</t>
  </si>
  <si>
    <t>rozmiar 5cmx7,5cm</t>
  </si>
  <si>
    <t>24 - 26 mm, 3/8 koła</t>
  </si>
  <si>
    <t>43 mm , 1/2 koła</t>
  </si>
  <si>
    <t>okrągła, o zakończeniu krótkim tnącym</t>
  </si>
  <si>
    <t>37- 39 mm, 1/2 koła</t>
  </si>
  <si>
    <t>26mm, 1/2 koła</t>
  </si>
  <si>
    <t xml:space="preserve">
Syntetyczne szwy wchłanialne, monofilamentowe, wykonane z glikonatu, czas wchłaniania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
</t>
  </si>
  <si>
    <t>17 mm, 1/2 koła</t>
  </si>
  <si>
    <t>Stawka
Vat %</t>
  </si>
  <si>
    <t>Wartość pakietu nr 1</t>
  </si>
  <si>
    <t>……………………………………………………………
Data i podpis Wykonawcy</t>
  </si>
  <si>
    <t xml:space="preserve">
Syntetyczne szwy wchłanialne, monofilamentowe,wchłanialne w terminie 13-36 miesięcy,siła podtrzymywania tkankowego: ok. 90% początkowej zdolności podtrzymywania po 1 miesiącu od zaimplantowania, ok. 70%-60% początkowej zdolności podtrzymywania po 3 miesiącach od zaimplantowania, ok. 50%-0% początkowej zdolności podtrzymywania po 7 miesiącach od zaimplantowania</t>
  </si>
  <si>
    <t xml:space="preserve">
Syntetyczne szwy wchłanialne ( 180 – 210 dni ), monofilamentowe, z poli-p-dioksanonu,siła podtrzymywania tkankowego: 90% początkowej zdolności podtrzymywania - 14 dni od zaimplantowania, 50-70% początkowej zdolności podtrzymywania po 28-35 dniach od zaimplantowania  
</t>
  </si>
  <si>
    <r>
      <t xml:space="preserve">
Synte</t>
    </r>
    <r>
      <rPr>
        <b/>
        <sz val="10"/>
        <color indexed="8"/>
        <rFont val="Times New Roman"/>
        <family val="1"/>
      </rPr>
      <t xml:space="preserve">tyczne szwy plecione szybkowchłanialne - po około 42 dniach, wykonane z poliglaktyny 910, powlekane poliglaktyną 370 i stearynianem wapnia,siła podtrzymywania tkankowego: 50% początkowej zdolności podtrzymywania - po 5 dniach od zaimplantowania, 0% - po 10 -14 dniach od zaimplantowania,bezbarwne </t>
    </r>
    <r>
      <rPr>
        <b/>
        <sz val="10"/>
        <color indexed="8"/>
        <rFont val="Times New Roman"/>
        <family val="1"/>
      </rPr>
      <t xml:space="preserve">
</t>
    </r>
  </si>
  <si>
    <t>PAKIET NR 1</t>
  </si>
  <si>
    <t>PAKIET NR 2</t>
  </si>
  <si>
    <t>Wartość pakietu nr 2</t>
  </si>
  <si>
    <r>
      <t xml:space="preserve">dodatek nr 2 do SWZ na dostawę materiałów szewnych na potrzeby Samodzielnego Publicznego Zakładu Opieki Zdrowotnej w Sulęcinie
</t>
    </r>
    <r>
      <rPr>
        <sz val="10"/>
        <color indexed="8"/>
        <rFont val="Times New Roman"/>
        <family val="1"/>
      </rPr>
      <t>Nr sprawy: ZP/P/05/21</t>
    </r>
  </si>
  <si>
    <t>……………………………………………
Data i podpis Wykonawcy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</si>
</sst>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\ &quot;zł&quot;_-;\-* #,##0.00\ &quot;zł&quot;_-;_-* &quot;-&quot;??\ &quot;zł&quot;_-;_-@"/>
    <numFmt numFmtId="166" formatCode="0.0"/>
  </numFmts>
  <fonts count="46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mo"/>
      <family val="0"/>
    </font>
    <font>
      <sz val="10"/>
      <color theme="1"/>
      <name val="Arimo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164" fontId="42" fillId="0" borderId="0" xfId="0" applyNumberFormat="1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 wrapText="1"/>
    </xf>
    <xf numFmtId="1" fontId="42" fillId="33" borderId="24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64" fontId="5" fillId="33" borderId="24" xfId="0" applyNumberFormat="1" applyFont="1" applyFill="1" applyBorder="1" applyAlignment="1">
      <alignment horizontal="center" vertical="center"/>
    </xf>
    <xf numFmtId="164" fontId="5" fillId="33" borderId="25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1" fontId="44" fillId="0" borderId="0" xfId="0" applyNumberFormat="1" applyFont="1" applyAlignment="1">
      <alignment/>
    </xf>
    <xf numFmtId="1" fontId="42" fillId="0" borderId="0" xfId="0" applyNumberFormat="1" applyFont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43" fillId="0" borderId="3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0" fontId="45" fillId="0" borderId="52" xfId="0" applyFont="1" applyBorder="1" applyAlignment="1">
      <alignment horizontal="left" vertical="center" wrapText="1"/>
    </xf>
    <xf numFmtId="0" fontId="45" fillId="0" borderId="52" xfId="0" applyFont="1" applyBorder="1" applyAlignment="1">
      <alignment horizontal="left" vertical="center"/>
    </xf>
    <xf numFmtId="0" fontId="42" fillId="33" borderId="53" xfId="0" applyFont="1" applyFill="1" applyBorder="1" applyAlignment="1">
      <alignment horizontal="center" vertical="center"/>
    </xf>
    <xf numFmtId="0" fontId="42" fillId="33" borderId="54" xfId="0" applyFont="1" applyFill="1" applyBorder="1" applyAlignment="1">
      <alignment horizontal="center" vertical="center"/>
    </xf>
    <xf numFmtId="0" fontId="42" fillId="33" borderId="5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33" borderId="56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42" fillId="33" borderId="53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/>
    </xf>
    <xf numFmtId="0" fontId="3" fillId="33" borderId="59" xfId="0" applyFont="1" applyFill="1" applyBorder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60" xfId="0" applyFont="1" applyBorder="1" applyAlignment="1">
      <alignment/>
    </xf>
    <xf numFmtId="0" fontId="4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/>
    </xf>
    <xf numFmtId="0" fontId="3" fillId="0" borderId="18" xfId="0" applyFont="1" applyBorder="1" applyAlignment="1">
      <alignment/>
    </xf>
    <xf numFmtId="0" fontId="42" fillId="33" borderId="63" xfId="0" applyFont="1" applyFill="1" applyBorder="1" applyAlignment="1">
      <alignment horizontal="left" vertical="center"/>
    </xf>
    <xf numFmtId="0" fontId="44" fillId="33" borderId="64" xfId="0" applyFont="1" applyFill="1" applyBorder="1" applyAlignment="1">
      <alignment/>
    </xf>
    <xf numFmtId="0" fontId="3" fillId="33" borderId="65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3" fillId="33" borderId="67" xfId="0" applyFont="1" applyFill="1" applyBorder="1" applyAlignment="1">
      <alignment/>
    </xf>
    <xf numFmtId="0" fontId="42" fillId="33" borderId="6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3" borderId="69" xfId="0" applyFont="1" applyFill="1" applyBorder="1" applyAlignment="1">
      <alignment/>
    </xf>
    <xf numFmtId="0" fontId="45" fillId="33" borderId="68" xfId="0" applyFont="1" applyFill="1" applyBorder="1" applyAlignment="1">
      <alignment horizontal="left" vertical="center" wrapText="1"/>
    </xf>
    <xf numFmtId="0" fontId="45" fillId="33" borderId="56" xfId="0" applyFont="1" applyFill="1" applyBorder="1" applyAlignment="1">
      <alignment horizontal="left" vertical="center" wrapText="1"/>
    </xf>
    <xf numFmtId="0" fontId="44" fillId="0" borderId="52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33" borderId="72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73" xfId="0" applyFont="1" applyFill="1" applyBorder="1" applyAlignment="1">
      <alignment/>
    </xf>
    <xf numFmtId="0" fontId="45" fillId="33" borderId="53" xfId="0" applyFont="1" applyFill="1" applyBorder="1" applyAlignment="1">
      <alignment horizontal="left" vertical="center" wrapText="1"/>
    </xf>
    <xf numFmtId="0" fontId="45" fillId="33" borderId="54" xfId="0" applyFont="1" applyFill="1" applyBorder="1" applyAlignment="1">
      <alignment horizontal="left" vertical="center" wrapText="1"/>
    </xf>
    <xf numFmtId="0" fontId="45" fillId="33" borderId="59" xfId="0" applyFont="1" applyFill="1" applyBorder="1" applyAlignment="1">
      <alignment horizontal="left" vertical="center" wrapText="1"/>
    </xf>
    <xf numFmtId="0" fontId="4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/>
    </xf>
    <xf numFmtId="0" fontId="43" fillId="0" borderId="41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3" fillId="0" borderId="76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zoomScalePageLayoutView="0" workbookViewId="0" topLeftCell="A37">
      <selection activeCell="K46" sqref="K45:K46"/>
    </sheetView>
  </sheetViews>
  <sheetFormatPr defaultColWidth="14.421875" defaultRowHeight="15" customHeight="1"/>
  <cols>
    <col min="1" max="1" width="4.00390625" style="0" customWidth="1"/>
    <col min="2" max="2" width="6.00390625" style="0" customWidth="1"/>
    <col min="3" max="3" width="13.28125" style="0" customWidth="1"/>
    <col min="4" max="4" width="17.00390625" style="0" customWidth="1"/>
    <col min="5" max="5" width="7.421875" style="0" customWidth="1"/>
    <col min="6" max="6" width="8.7109375" style="0" customWidth="1"/>
    <col min="7" max="7" width="11.7109375" style="0" customWidth="1"/>
    <col min="8" max="8" width="10.8515625" style="0" customWidth="1"/>
    <col min="9" max="9" width="11.421875" style="0" customWidth="1"/>
    <col min="10" max="10" width="6.8515625" style="40" customWidth="1"/>
    <col min="11" max="11" width="13.140625" style="0" customWidth="1"/>
    <col min="12" max="12" width="13.8515625" style="0" customWidth="1"/>
    <col min="13" max="13" width="8.00390625" style="0" customWidth="1"/>
    <col min="14" max="14" width="11.140625" style="0" customWidth="1"/>
    <col min="15" max="15" width="8.00390625" style="0" customWidth="1"/>
    <col min="16" max="16" width="11.7109375" style="0" customWidth="1"/>
    <col min="17" max="26" width="8.00390625" style="0" customWidth="1"/>
  </cols>
  <sheetData>
    <row r="1" spans="1:14" ht="43.5" customHeight="1" thickBot="1">
      <c r="A1" s="114" t="s">
        <v>99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1"/>
    </row>
    <row r="2" spans="1:12" s="1" customFormat="1" ht="35.25" customHeight="1" thickBot="1">
      <c r="A2" s="121" t="s">
        <v>96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4" ht="35.25" customHeight="1" thickBot="1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M3" s="1"/>
      <c r="N3" s="1"/>
    </row>
    <row r="4" spans="1:14" ht="43.5" customHeight="1" thickBot="1">
      <c r="A4" s="41" t="s">
        <v>1</v>
      </c>
      <c r="B4" s="42" t="s">
        <v>2</v>
      </c>
      <c r="C4" s="42" t="s">
        <v>3</v>
      </c>
      <c r="D4" s="42" t="s">
        <v>4</v>
      </c>
      <c r="E4" s="43" t="s">
        <v>5</v>
      </c>
      <c r="F4" s="43" t="s">
        <v>6</v>
      </c>
      <c r="G4" s="43" t="s">
        <v>7</v>
      </c>
      <c r="H4" s="42" t="s">
        <v>8</v>
      </c>
      <c r="I4" s="43" t="s">
        <v>9</v>
      </c>
      <c r="J4" s="44" t="s">
        <v>90</v>
      </c>
      <c r="K4" s="43" t="s">
        <v>10</v>
      </c>
      <c r="L4" s="45" t="s">
        <v>11</v>
      </c>
      <c r="M4" s="1"/>
      <c r="N4" s="1"/>
    </row>
    <row r="5" spans="1:25" ht="28.5" customHeight="1">
      <c r="A5" s="32">
        <v>1</v>
      </c>
      <c r="B5" s="33" t="s">
        <v>12</v>
      </c>
      <c r="C5" s="33" t="s">
        <v>13</v>
      </c>
      <c r="D5" s="33" t="s">
        <v>14</v>
      </c>
      <c r="E5" s="33" t="s">
        <v>15</v>
      </c>
      <c r="F5" s="33">
        <v>648</v>
      </c>
      <c r="G5" s="16"/>
      <c r="H5" s="16"/>
      <c r="I5" s="18">
        <v>0</v>
      </c>
      <c r="J5" s="34"/>
      <c r="K5" s="18">
        <f>ROUND(F5*I5,2)</f>
        <v>0</v>
      </c>
      <c r="L5" s="15">
        <f>K5+ROUND(K5*J5/100,2)</f>
        <v>0</v>
      </c>
      <c r="M5" s="2"/>
      <c r="N5" s="2"/>
      <c r="O5" s="2"/>
      <c r="P5" s="3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6">
        <v>2</v>
      </c>
      <c r="B6" s="7" t="s">
        <v>12</v>
      </c>
      <c r="C6" s="7" t="s">
        <v>13</v>
      </c>
      <c r="D6" s="7" t="s">
        <v>14</v>
      </c>
      <c r="E6" s="7" t="s">
        <v>16</v>
      </c>
      <c r="F6" s="7">
        <v>648</v>
      </c>
      <c r="G6" s="8"/>
      <c r="H6" s="8"/>
      <c r="I6" s="9">
        <v>0</v>
      </c>
      <c r="J6" s="35"/>
      <c r="K6" s="18">
        <f aca="true" t="shared" si="0" ref="K6:K16">ROUND(F6*I6,2)</f>
        <v>0</v>
      </c>
      <c r="L6" s="15">
        <f aca="true" t="shared" si="1" ref="L6:L16">K6+ROUND(K6*J6/100,2)</f>
        <v>0</v>
      </c>
      <c r="M6" s="2"/>
      <c r="N6" s="2"/>
      <c r="O6" s="2"/>
      <c r="P6" s="3"/>
      <c r="Q6" s="2"/>
      <c r="R6" s="2"/>
      <c r="S6" s="2"/>
      <c r="T6" s="2"/>
      <c r="U6" s="2"/>
      <c r="V6" s="2"/>
      <c r="W6" s="2"/>
      <c r="X6" s="2"/>
      <c r="Y6" s="2"/>
    </row>
    <row r="7" spans="1:25" ht="28.5" customHeight="1">
      <c r="A7" s="6">
        <v>3</v>
      </c>
      <c r="B7" s="7" t="s">
        <v>17</v>
      </c>
      <c r="C7" s="7" t="s">
        <v>13</v>
      </c>
      <c r="D7" s="7" t="s">
        <v>14</v>
      </c>
      <c r="E7" s="7" t="s">
        <v>16</v>
      </c>
      <c r="F7" s="7">
        <v>648</v>
      </c>
      <c r="G7" s="8"/>
      <c r="H7" s="8"/>
      <c r="I7" s="9">
        <v>0</v>
      </c>
      <c r="J7" s="35"/>
      <c r="K7" s="18">
        <f t="shared" si="0"/>
        <v>0</v>
      </c>
      <c r="L7" s="15">
        <f t="shared" si="1"/>
        <v>0</v>
      </c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</row>
    <row r="8" spans="1:26" ht="162" customHeight="1">
      <c r="A8" s="6">
        <v>4</v>
      </c>
      <c r="B8" s="7" t="s">
        <v>12</v>
      </c>
      <c r="C8" s="7" t="s">
        <v>18</v>
      </c>
      <c r="D8" s="10" t="s">
        <v>19</v>
      </c>
      <c r="E8" s="7">
        <v>45</v>
      </c>
      <c r="F8" s="7">
        <v>72</v>
      </c>
      <c r="G8" s="8"/>
      <c r="H8" s="8"/>
      <c r="I8" s="9">
        <v>0</v>
      </c>
      <c r="J8" s="35"/>
      <c r="K8" s="18">
        <f t="shared" si="0"/>
        <v>0</v>
      </c>
      <c r="L8" s="15">
        <f t="shared" si="1"/>
        <v>0</v>
      </c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1"/>
    </row>
    <row r="9" spans="1:26" ht="28.5" customHeight="1">
      <c r="A9" s="6">
        <v>5</v>
      </c>
      <c r="B9" s="7" t="s">
        <v>12</v>
      </c>
      <c r="C9" s="7" t="s">
        <v>20</v>
      </c>
      <c r="D9" s="7" t="s">
        <v>14</v>
      </c>
      <c r="E9" s="7" t="s">
        <v>15</v>
      </c>
      <c r="F9" s="7">
        <v>144</v>
      </c>
      <c r="G9" s="8"/>
      <c r="H9" s="8"/>
      <c r="I9" s="9">
        <v>0</v>
      </c>
      <c r="J9" s="35"/>
      <c r="K9" s="18">
        <f t="shared" si="0"/>
        <v>0</v>
      </c>
      <c r="L9" s="15">
        <f t="shared" si="1"/>
        <v>0</v>
      </c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16" ht="28.5" customHeight="1">
      <c r="A10" s="6">
        <v>6</v>
      </c>
      <c r="B10" s="7" t="s">
        <v>17</v>
      </c>
      <c r="C10" s="7" t="s">
        <v>20</v>
      </c>
      <c r="D10" s="7" t="s">
        <v>14</v>
      </c>
      <c r="E10" s="7" t="s">
        <v>21</v>
      </c>
      <c r="F10" s="7">
        <v>2448</v>
      </c>
      <c r="G10" s="8"/>
      <c r="H10" s="8"/>
      <c r="I10" s="9">
        <v>0</v>
      </c>
      <c r="J10" s="35"/>
      <c r="K10" s="18">
        <f t="shared" si="0"/>
        <v>0</v>
      </c>
      <c r="L10" s="15">
        <f t="shared" si="1"/>
        <v>0</v>
      </c>
      <c r="M10" s="1"/>
      <c r="N10" s="4"/>
      <c r="P10" s="3"/>
    </row>
    <row r="11" spans="1:16" ht="28.5" customHeight="1">
      <c r="A11" s="6">
        <v>7</v>
      </c>
      <c r="B11" s="7" t="s">
        <v>22</v>
      </c>
      <c r="C11" s="7" t="s">
        <v>20</v>
      </c>
      <c r="D11" s="7" t="s">
        <v>14</v>
      </c>
      <c r="E11" s="10" t="s">
        <v>21</v>
      </c>
      <c r="F11" s="7">
        <v>2160</v>
      </c>
      <c r="G11" s="8"/>
      <c r="H11" s="8"/>
      <c r="I11" s="9">
        <v>0</v>
      </c>
      <c r="J11" s="35"/>
      <c r="K11" s="18">
        <f t="shared" si="0"/>
        <v>0</v>
      </c>
      <c r="L11" s="15">
        <f t="shared" si="1"/>
        <v>0</v>
      </c>
      <c r="M11" s="1"/>
      <c r="N11" s="4"/>
      <c r="P11" s="3"/>
    </row>
    <row r="12" spans="1:16" ht="28.5" customHeight="1">
      <c r="A12" s="6">
        <v>8</v>
      </c>
      <c r="B12" s="7">
        <v>0</v>
      </c>
      <c r="C12" s="7" t="s">
        <v>20</v>
      </c>
      <c r="D12" s="7" t="s">
        <v>14</v>
      </c>
      <c r="E12" s="7" t="s">
        <v>23</v>
      </c>
      <c r="F12" s="7">
        <v>144</v>
      </c>
      <c r="G12" s="8"/>
      <c r="H12" s="8"/>
      <c r="I12" s="9">
        <v>0</v>
      </c>
      <c r="J12" s="35"/>
      <c r="K12" s="18">
        <f t="shared" si="0"/>
        <v>0</v>
      </c>
      <c r="L12" s="15">
        <f t="shared" si="1"/>
        <v>0</v>
      </c>
      <c r="M12" s="1"/>
      <c r="N12" s="4"/>
      <c r="P12" s="3"/>
    </row>
    <row r="13" spans="1:16" ht="28.5" customHeight="1">
      <c r="A13" s="6">
        <v>9</v>
      </c>
      <c r="B13" s="7" t="s">
        <v>22</v>
      </c>
      <c r="C13" s="7" t="s">
        <v>20</v>
      </c>
      <c r="D13" s="7" t="s">
        <v>14</v>
      </c>
      <c r="E13" s="7" t="s">
        <v>16</v>
      </c>
      <c r="F13" s="7">
        <v>144</v>
      </c>
      <c r="G13" s="8"/>
      <c r="H13" s="8"/>
      <c r="I13" s="9">
        <v>0</v>
      </c>
      <c r="J13" s="35"/>
      <c r="K13" s="18">
        <f t="shared" si="0"/>
        <v>0</v>
      </c>
      <c r="L13" s="15">
        <f t="shared" si="1"/>
        <v>0</v>
      </c>
      <c r="M13" s="1"/>
      <c r="N13" s="4"/>
      <c r="P13" s="3"/>
    </row>
    <row r="14" spans="1:26" ht="28.5" customHeight="1">
      <c r="A14" s="6">
        <v>10</v>
      </c>
      <c r="B14" s="7" t="s">
        <v>22</v>
      </c>
      <c r="C14" s="7" t="s">
        <v>24</v>
      </c>
      <c r="D14" s="7" t="s">
        <v>25</v>
      </c>
      <c r="E14" s="7" t="s">
        <v>26</v>
      </c>
      <c r="F14" s="7">
        <v>72</v>
      </c>
      <c r="G14" s="8"/>
      <c r="H14" s="8"/>
      <c r="I14" s="9">
        <v>0</v>
      </c>
      <c r="J14" s="35"/>
      <c r="K14" s="18">
        <f t="shared" si="0"/>
        <v>0</v>
      </c>
      <c r="L14" s="15">
        <f t="shared" si="1"/>
        <v>0</v>
      </c>
      <c r="M14" s="1"/>
      <c r="N14" s="4"/>
      <c r="O14" s="1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6" ht="28.5" customHeight="1">
      <c r="A15" s="6">
        <v>11</v>
      </c>
      <c r="B15" s="7">
        <v>0</v>
      </c>
      <c r="C15" s="7" t="s">
        <v>27</v>
      </c>
      <c r="D15" s="7" t="s">
        <v>14</v>
      </c>
      <c r="E15" s="7" t="s">
        <v>26</v>
      </c>
      <c r="F15" s="7">
        <v>432</v>
      </c>
      <c r="G15" s="8"/>
      <c r="H15" s="8"/>
      <c r="I15" s="9">
        <v>0</v>
      </c>
      <c r="J15" s="35"/>
      <c r="K15" s="18">
        <f t="shared" si="0"/>
        <v>0</v>
      </c>
      <c r="L15" s="15">
        <f t="shared" si="1"/>
        <v>0</v>
      </c>
      <c r="M15" s="1"/>
      <c r="N15" s="4"/>
      <c r="P15" s="3"/>
    </row>
    <row r="16" spans="1:16" ht="28.5" customHeight="1" thickBot="1">
      <c r="A16" s="46">
        <v>12</v>
      </c>
      <c r="B16" s="21">
        <v>1</v>
      </c>
      <c r="C16" s="21" t="s">
        <v>28</v>
      </c>
      <c r="D16" s="21" t="s">
        <v>14</v>
      </c>
      <c r="E16" s="21" t="s">
        <v>15</v>
      </c>
      <c r="F16" s="21">
        <v>36</v>
      </c>
      <c r="G16" s="47"/>
      <c r="H16" s="47"/>
      <c r="I16" s="25">
        <v>0</v>
      </c>
      <c r="J16" s="38"/>
      <c r="K16" s="26">
        <f t="shared" si="0"/>
        <v>0</v>
      </c>
      <c r="L16" s="48">
        <f t="shared" si="1"/>
        <v>0</v>
      </c>
      <c r="M16" s="1"/>
      <c r="N16" s="4"/>
      <c r="P16" s="3"/>
    </row>
    <row r="17" spans="1:16" ht="36" customHeight="1" thickBot="1">
      <c r="A17" s="124" t="s">
        <v>29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6"/>
      <c r="M17" s="1"/>
      <c r="N17" s="1"/>
      <c r="P17" s="3"/>
    </row>
    <row r="18" spans="1:16" ht="106.5" customHeight="1">
      <c r="A18" s="32">
        <v>13</v>
      </c>
      <c r="B18" s="127" t="s">
        <v>30</v>
      </c>
      <c r="C18" s="128"/>
      <c r="D18" s="128"/>
      <c r="E18" s="129"/>
      <c r="F18" s="33">
        <v>24</v>
      </c>
      <c r="G18" s="16"/>
      <c r="H18" s="16"/>
      <c r="I18" s="18">
        <v>0</v>
      </c>
      <c r="J18" s="34"/>
      <c r="K18" s="18">
        <f>ROUND(F18*I18,2)</f>
        <v>0</v>
      </c>
      <c r="L18" s="15">
        <f>K18+ROUND(K18*J18/100,2)</f>
        <v>0</v>
      </c>
      <c r="M18" s="1"/>
      <c r="N18" s="1"/>
      <c r="P18" s="3"/>
    </row>
    <row r="19" spans="1:16" ht="99" customHeight="1" thickBot="1">
      <c r="A19" s="46">
        <v>14</v>
      </c>
      <c r="B19" s="130" t="s">
        <v>31</v>
      </c>
      <c r="C19" s="131"/>
      <c r="D19" s="131"/>
      <c r="E19" s="132"/>
      <c r="F19" s="21">
        <v>20</v>
      </c>
      <c r="G19" s="47"/>
      <c r="H19" s="47"/>
      <c r="I19" s="25">
        <v>0</v>
      </c>
      <c r="J19" s="38"/>
      <c r="K19" s="26">
        <f>ROUND(F19*I19,2)</f>
        <v>0</v>
      </c>
      <c r="L19" s="48">
        <f>K19+ROUND(K19*J19/100,2)</f>
        <v>0</v>
      </c>
      <c r="M19" s="1"/>
      <c r="N19" s="1"/>
      <c r="P19" s="3"/>
    </row>
    <row r="20" spans="1:16" ht="12.75" customHeight="1">
      <c r="A20" s="133" t="s">
        <v>32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/>
      <c r="M20" s="1"/>
      <c r="N20" s="1"/>
      <c r="P20" s="3"/>
    </row>
    <row r="21" spans="1:16" ht="25.5" customHeight="1" thickBo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8"/>
      <c r="M21" s="1"/>
      <c r="N21" s="1"/>
      <c r="P21" s="3"/>
    </row>
    <row r="22" spans="1:16" ht="35.25" customHeight="1">
      <c r="A22" s="13">
        <v>15</v>
      </c>
      <c r="B22" s="50" t="s">
        <v>12</v>
      </c>
      <c r="C22" s="50" t="s">
        <v>33</v>
      </c>
      <c r="D22" s="50" t="s">
        <v>34</v>
      </c>
      <c r="E22" s="50" t="s">
        <v>15</v>
      </c>
      <c r="F22" s="50">
        <v>144</v>
      </c>
      <c r="G22" s="23"/>
      <c r="H22" s="51"/>
      <c r="I22" s="26">
        <v>0</v>
      </c>
      <c r="J22" s="52"/>
      <c r="K22" s="18">
        <f aca="true" t="shared" si="2" ref="K22:K28">ROUND(F22*I22,2)</f>
        <v>0</v>
      </c>
      <c r="L22" s="15">
        <f aca="true" t="shared" si="3" ref="L22:L28">K22+ROUND(K22*J22/100,2)</f>
        <v>0</v>
      </c>
      <c r="M22" s="1"/>
      <c r="N22" s="1"/>
      <c r="P22" s="3"/>
    </row>
    <row r="23" spans="1:16" ht="35.25" customHeight="1">
      <c r="A23" s="11">
        <v>16</v>
      </c>
      <c r="B23" s="7" t="s">
        <v>17</v>
      </c>
      <c r="C23" s="7" t="s">
        <v>35</v>
      </c>
      <c r="D23" s="7" t="s">
        <v>34</v>
      </c>
      <c r="E23" s="7" t="s">
        <v>15</v>
      </c>
      <c r="F23" s="7">
        <v>36</v>
      </c>
      <c r="G23" s="12"/>
      <c r="H23" s="8"/>
      <c r="I23" s="9">
        <v>0</v>
      </c>
      <c r="J23" s="35"/>
      <c r="K23" s="18">
        <f t="shared" si="2"/>
        <v>0</v>
      </c>
      <c r="L23" s="15">
        <f t="shared" si="3"/>
        <v>0</v>
      </c>
      <c r="M23" s="1"/>
      <c r="N23" s="1"/>
      <c r="P23" s="3"/>
    </row>
    <row r="24" spans="1:26" ht="35.25" customHeight="1">
      <c r="A24" s="11">
        <v>17</v>
      </c>
      <c r="B24" s="7" t="s">
        <v>22</v>
      </c>
      <c r="C24" s="7" t="s">
        <v>35</v>
      </c>
      <c r="D24" s="7" t="s">
        <v>34</v>
      </c>
      <c r="E24" s="7" t="s">
        <v>15</v>
      </c>
      <c r="F24" s="7">
        <v>72</v>
      </c>
      <c r="G24" s="12"/>
      <c r="H24" s="8"/>
      <c r="I24" s="9">
        <v>0</v>
      </c>
      <c r="J24" s="36"/>
      <c r="K24" s="18">
        <f t="shared" si="2"/>
        <v>0</v>
      </c>
      <c r="L24" s="15">
        <f t="shared" si="3"/>
        <v>0</v>
      </c>
      <c r="M24" s="1"/>
      <c r="N24" s="1"/>
      <c r="O24" s="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5.25" customHeight="1">
      <c r="A25" s="11">
        <v>18</v>
      </c>
      <c r="B25" s="7" t="s">
        <v>22</v>
      </c>
      <c r="C25" s="7" t="s">
        <v>36</v>
      </c>
      <c r="D25" s="7" t="s">
        <v>34</v>
      </c>
      <c r="E25" s="7" t="s">
        <v>15</v>
      </c>
      <c r="F25" s="7">
        <v>72</v>
      </c>
      <c r="G25" s="12"/>
      <c r="H25" s="8"/>
      <c r="I25" s="9">
        <v>0</v>
      </c>
      <c r="J25" s="36"/>
      <c r="K25" s="18">
        <f t="shared" si="2"/>
        <v>0</v>
      </c>
      <c r="L25" s="15">
        <f t="shared" si="3"/>
        <v>0</v>
      </c>
      <c r="M25" s="1"/>
      <c r="N25" s="1"/>
      <c r="O25" s="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16" ht="35.25" customHeight="1">
      <c r="A26" s="13">
        <v>19</v>
      </c>
      <c r="B26" s="14">
        <v>2</v>
      </c>
      <c r="C26" s="8" t="s">
        <v>37</v>
      </c>
      <c r="D26" s="8" t="s">
        <v>38</v>
      </c>
      <c r="E26" s="8" t="s">
        <v>26</v>
      </c>
      <c r="F26" s="8">
        <v>72</v>
      </c>
      <c r="G26" s="12"/>
      <c r="H26" s="8"/>
      <c r="I26" s="9">
        <v>0</v>
      </c>
      <c r="J26" s="37"/>
      <c r="K26" s="18">
        <f t="shared" si="2"/>
        <v>0</v>
      </c>
      <c r="L26" s="15">
        <f t="shared" si="3"/>
        <v>0</v>
      </c>
      <c r="M26" s="1"/>
      <c r="N26" s="1"/>
      <c r="P26" s="3"/>
    </row>
    <row r="27" spans="1:16" ht="40.5" customHeight="1">
      <c r="A27" s="13">
        <v>20</v>
      </c>
      <c r="B27" s="16">
        <v>5</v>
      </c>
      <c r="C27" s="16" t="s">
        <v>39</v>
      </c>
      <c r="D27" s="17" t="s">
        <v>40</v>
      </c>
      <c r="E27" s="16" t="s">
        <v>41</v>
      </c>
      <c r="F27" s="16">
        <v>24</v>
      </c>
      <c r="G27" s="17"/>
      <c r="H27" s="17"/>
      <c r="I27" s="18">
        <v>0</v>
      </c>
      <c r="J27" s="34"/>
      <c r="K27" s="18">
        <f t="shared" si="2"/>
        <v>0</v>
      </c>
      <c r="L27" s="15">
        <f t="shared" si="3"/>
        <v>0</v>
      </c>
      <c r="M27" s="1"/>
      <c r="N27" s="1"/>
      <c r="P27" s="3"/>
    </row>
    <row r="28" spans="1:16" ht="45" customHeight="1" thickBot="1">
      <c r="A28" s="19">
        <v>21</v>
      </c>
      <c r="B28" s="20">
        <v>5</v>
      </c>
      <c r="C28" s="21" t="s">
        <v>42</v>
      </c>
      <c r="D28" s="22" t="s">
        <v>40</v>
      </c>
      <c r="E28" s="21" t="s">
        <v>41</v>
      </c>
      <c r="F28" s="21">
        <v>24</v>
      </c>
      <c r="G28" s="23"/>
      <c r="H28" s="24"/>
      <c r="I28" s="25">
        <v>0</v>
      </c>
      <c r="J28" s="38"/>
      <c r="K28" s="26">
        <f t="shared" si="2"/>
        <v>0</v>
      </c>
      <c r="L28" s="48">
        <f t="shared" si="3"/>
        <v>0</v>
      </c>
      <c r="M28" s="1"/>
      <c r="N28" s="1"/>
      <c r="P28" s="3"/>
    </row>
    <row r="29" spans="1:26" ht="45" customHeight="1" thickBot="1">
      <c r="A29" s="124" t="s">
        <v>43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"/>
      <c r="N29" s="1"/>
      <c r="O29" s="1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customHeight="1">
      <c r="A30" s="32">
        <v>22</v>
      </c>
      <c r="B30" s="33" t="s">
        <v>17</v>
      </c>
      <c r="C30" s="33" t="s">
        <v>44</v>
      </c>
      <c r="D30" s="49" t="s">
        <v>45</v>
      </c>
      <c r="E30" s="49" t="s">
        <v>21</v>
      </c>
      <c r="F30" s="33">
        <v>36</v>
      </c>
      <c r="G30" s="17"/>
      <c r="H30" s="16"/>
      <c r="I30" s="18">
        <v>0</v>
      </c>
      <c r="J30" s="34"/>
      <c r="K30" s="18">
        <f aca="true" t="shared" si="4" ref="K30:K35">ROUND(F30*I30,2)</f>
        <v>0</v>
      </c>
      <c r="L30" s="15">
        <f aca="true" t="shared" si="5" ref="L30:L35">K30+ROUND(K30*J30/100,2)</f>
        <v>0</v>
      </c>
      <c r="M30" s="1"/>
      <c r="N30" s="1"/>
      <c r="O30" s="1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 customHeight="1">
      <c r="A31" s="6">
        <v>23</v>
      </c>
      <c r="B31" s="7" t="s">
        <v>12</v>
      </c>
      <c r="C31" s="7" t="s">
        <v>44</v>
      </c>
      <c r="D31" s="10" t="s">
        <v>45</v>
      </c>
      <c r="E31" s="10" t="s">
        <v>21</v>
      </c>
      <c r="F31" s="7">
        <v>36</v>
      </c>
      <c r="G31" s="12"/>
      <c r="H31" s="8"/>
      <c r="I31" s="9">
        <v>0</v>
      </c>
      <c r="J31" s="35"/>
      <c r="K31" s="18">
        <f t="shared" si="4"/>
        <v>0</v>
      </c>
      <c r="L31" s="15">
        <f t="shared" si="5"/>
        <v>0</v>
      </c>
      <c r="M31" s="1"/>
      <c r="N31" s="1"/>
      <c r="O31" s="1"/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customHeight="1">
      <c r="A32" s="6">
        <v>24</v>
      </c>
      <c r="B32" s="7" t="s">
        <v>46</v>
      </c>
      <c r="C32" s="7" t="s">
        <v>44</v>
      </c>
      <c r="D32" s="10" t="s">
        <v>45</v>
      </c>
      <c r="E32" s="10" t="s">
        <v>21</v>
      </c>
      <c r="F32" s="7">
        <v>108</v>
      </c>
      <c r="G32" s="12"/>
      <c r="H32" s="8"/>
      <c r="I32" s="9">
        <v>0</v>
      </c>
      <c r="J32" s="35"/>
      <c r="K32" s="18">
        <f t="shared" si="4"/>
        <v>0</v>
      </c>
      <c r="L32" s="15">
        <f t="shared" si="5"/>
        <v>0</v>
      </c>
      <c r="M32" s="1"/>
      <c r="N32" s="1"/>
      <c r="O32" s="1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>
      <c r="A33" s="6">
        <v>25</v>
      </c>
      <c r="B33" s="7" t="s">
        <v>22</v>
      </c>
      <c r="C33" s="7" t="s">
        <v>36</v>
      </c>
      <c r="D33" s="10" t="s">
        <v>47</v>
      </c>
      <c r="E33" s="10" t="s">
        <v>21</v>
      </c>
      <c r="F33" s="7">
        <v>36</v>
      </c>
      <c r="G33" s="12"/>
      <c r="H33" s="8"/>
      <c r="I33" s="9">
        <v>0</v>
      </c>
      <c r="J33" s="35"/>
      <c r="K33" s="18">
        <f t="shared" si="4"/>
        <v>0</v>
      </c>
      <c r="L33" s="15">
        <f t="shared" si="5"/>
        <v>0</v>
      </c>
      <c r="M33" s="1"/>
      <c r="N33" s="1"/>
      <c r="O33" s="1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>
      <c r="A34" s="27">
        <v>26</v>
      </c>
      <c r="B34" s="8" t="s">
        <v>22</v>
      </c>
      <c r="C34" s="8" t="s">
        <v>48</v>
      </c>
      <c r="D34" s="12" t="s">
        <v>45</v>
      </c>
      <c r="E34" s="12" t="s">
        <v>26</v>
      </c>
      <c r="F34" s="8">
        <v>324</v>
      </c>
      <c r="G34" s="12"/>
      <c r="H34" s="8"/>
      <c r="I34" s="9">
        <v>0</v>
      </c>
      <c r="J34" s="35"/>
      <c r="K34" s="18">
        <f t="shared" si="4"/>
        <v>0</v>
      </c>
      <c r="L34" s="15">
        <f t="shared" si="5"/>
        <v>0</v>
      </c>
      <c r="M34" s="1"/>
      <c r="N34" s="1"/>
      <c r="O34" s="1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customHeight="1" thickBot="1">
      <c r="A35" s="46">
        <v>27</v>
      </c>
      <c r="B35" s="21">
        <v>1</v>
      </c>
      <c r="C35" s="21" t="s">
        <v>49</v>
      </c>
      <c r="D35" s="22" t="s">
        <v>34</v>
      </c>
      <c r="E35" s="22">
        <v>75</v>
      </c>
      <c r="F35" s="21">
        <v>72</v>
      </c>
      <c r="G35" s="24"/>
      <c r="H35" s="47"/>
      <c r="I35" s="25">
        <v>0</v>
      </c>
      <c r="J35" s="38"/>
      <c r="K35" s="26">
        <f t="shared" si="4"/>
        <v>0</v>
      </c>
      <c r="L35" s="48">
        <f t="shared" si="5"/>
        <v>0</v>
      </c>
      <c r="M35" s="1"/>
      <c r="N35" s="1"/>
      <c r="O35" s="1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 thickBot="1">
      <c r="A36" s="116" t="s">
        <v>91</v>
      </c>
      <c r="B36" s="117"/>
      <c r="C36" s="117"/>
      <c r="D36" s="117"/>
      <c r="E36" s="117"/>
      <c r="F36" s="117"/>
      <c r="G36" s="117"/>
      <c r="H36" s="117"/>
      <c r="I36" s="117"/>
      <c r="J36" s="118"/>
      <c r="K36" s="53">
        <f>SUM(K30:K35)+SUM(K22:K28)+SUM(K18:K19)+SUM(K5:K16)</f>
        <v>0</v>
      </c>
      <c r="L36" s="54">
        <f>SUM(L30:L35)+SUM(L22:L28)+SUM(L18:L19)+SUM(L5:L16)</f>
        <v>0</v>
      </c>
      <c r="M36" s="1"/>
      <c r="N36" s="1"/>
      <c r="O36" s="1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2.25" customHeight="1">
      <c r="A37" s="28"/>
      <c r="B37" s="28"/>
      <c r="C37" s="28"/>
      <c r="D37" s="28"/>
      <c r="E37" s="28"/>
      <c r="F37" s="28"/>
      <c r="G37" s="28"/>
      <c r="H37" s="28"/>
      <c r="I37" s="29"/>
      <c r="J37" s="39"/>
      <c r="K37" s="31"/>
      <c r="L37" s="31"/>
      <c r="M37" s="1"/>
      <c r="N37" s="1"/>
      <c r="O37" s="1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14" ht="21" customHeight="1">
      <c r="A38" s="1"/>
      <c r="B38" s="5"/>
      <c r="C38" s="1"/>
      <c r="D38" s="1"/>
      <c r="E38" s="1"/>
      <c r="F38" s="1"/>
      <c r="G38" s="119" t="s">
        <v>100</v>
      </c>
      <c r="H38" s="120"/>
      <c r="I38" s="120"/>
      <c r="K38" s="1"/>
      <c r="L38" s="1"/>
      <c r="M38" s="1"/>
      <c r="N38" s="1"/>
    </row>
    <row r="39" spans="1:14" ht="26.25" customHeight="1">
      <c r="A39" s="1"/>
      <c r="B39" s="1"/>
      <c r="C39" s="1"/>
      <c r="D39" s="1"/>
      <c r="E39" s="1"/>
      <c r="F39" s="1"/>
      <c r="G39" s="120"/>
      <c r="H39" s="120"/>
      <c r="I39" s="120"/>
      <c r="K39" s="1"/>
      <c r="L39" s="1"/>
      <c r="M39" s="1"/>
      <c r="N39" s="1"/>
    </row>
    <row r="40" spans="1:14" ht="12.75" customHeight="1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</row>
    <row r="41" spans="1:14" ht="12.75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</row>
    <row r="42" spans="1:14" ht="12.75" customHeight="1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</row>
    <row r="43" spans="1:14" ht="12.75" customHeight="1">
      <c r="A43" s="1"/>
      <c r="B43" s="1"/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</row>
    <row r="44" spans="1:14" ht="12.75" customHeight="1">
      <c r="A44" s="1"/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</row>
    <row r="45" spans="1:14" ht="12.75" customHeight="1">
      <c r="A45" s="1"/>
      <c r="B45" s="1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</row>
    <row r="46" spans="1:14" ht="12.75" customHeight="1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</row>
    <row r="47" spans="1:14" ht="12.75" customHeight="1">
      <c r="A47" s="1"/>
      <c r="B47" s="1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</row>
    <row r="48" spans="1:14" ht="12.75" customHeight="1">
      <c r="A48" s="1"/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</row>
    <row r="49" spans="1:14" ht="12.75" customHeight="1">
      <c r="A49" s="1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</row>
    <row r="50" spans="1:14" ht="12.75" customHeight="1">
      <c r="A50" s="1"/>
      <c r="B50" s="1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</row>
    <row r="51" spans="1:14" ht="12.75" customHeight="1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</row>
    <row r="52" spans="1:14" ht="12.75" customHeight="1">
      <c r="A52" s="1"/>
      <c r="B52" s="1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</row>
    <row r="54" spans="1:14" ht="12.75" customHeight="1">
      <c r="A54" s="1"/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</row>
    <row r="55" spans="1:14" ht="12.75" customHeight="1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</row>
    <row r="57" spans="1:14" ht="12.75" customHeight="1">
      <c r="A57" s="1"/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</row>
    <row r="59" spans="1:14" ht="12.75" customHeight="1">
      <c r="A59" s="1"/>
      <c r="B59" s="1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</row>
    <row r="60" spans="1:14" ht="12.75" customHeight="1">
      <c r="A60" s="1"/>
      <c r="B60" s="1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</row>
    <row r="61" spans="1:14" ht="12.75" customHeight="1">
      <c r="A61" s="1"/>
      <c r="B61" s="1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</row>
    <row r="62" spans="1:14" ht="12.75" customHeight="1">
      <c r="A62" s="1"/>
      <c r="B62" s="1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</row>
    <row r="63" spans="1:14" ht="12.75" customHeight="1">
      <c r="A63" s="1"/>
      <c r="B63" s="1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</row>
    <row r="64" spans="1:14" ht="12.75" customHeight="1">
      <c r="A64" s="1"/>
      <c r="B64" s="1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</row>
    <row r="65" spans="1:14" ht="12.75" customHeight="1">
      <c r="A65" s="1"/>
      <c r="B65" s="1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</row>
    <row r="66" spans="1:14" ht="12.75" customHeight="1">
      <c r="A66" s="1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</row>
    <row r="67" spans="1:14" ht="12.75" customHeight="1">
      <c r="A67" s="1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</row>
    <row r="68" spans="1:14" ht="12.75" customHeight="1">
      <c r="A68" s="1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</row>
    <row r="69" spans="1:14" ht="12.75" customHeight="1">
      <c r="A69" s="1"/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</row>
    <row r="70" spans="1:14" ht="12.75" customHeight="1">
      <c r="A70" s="1"/>
      <c r="B70" s="1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</row>
    <row r="71" spans="1:14" ht="12.75" customHeight="1">
      <c r="A71" s="1"/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</row>
    <row r="72" spans="1:14" ht="12.75" customHeight="1">
      <c r="A72" s="1"/>
      <c r="B72" s="1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</row>
    <row r="73" spans="1:14" ht="12.75" customHeight="1">
      <c r="A73" s="1"/>
      <c r="B73" s="1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</row>
    <row r="74" spans="1:14" ht="12.75" customHeight="1">
      <c r="A74" s="1"/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</row>
    <row r="75" spans="1:14" ht="12.75" customHeight="1">
      <c r="A75" s="1"/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</row>
    <row r="76" spans="1:14" ht="12.75" customHeight="1">
      <c r="A76" s="1"/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</row>
    <row r="77" spans="1:14" ht="12.75" customHeight="1">
      <c r="A77" s="1"/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</row>
    <row r="78" spans="1:14" ht="12.75" customHeight="1">
      <c r="A78" s="1"/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</row>
    <row r="79" spans="1:14" ht="12.75" customHeight="1">
      <c r="A79" s="1"/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</row>
    <row r="80" spans="1:14" ht="12.75" customHeight="1">
      <c r="A80" s="1"/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</row>
    <row r="81" spans="1:14" ht="12.75" customHeight="1">
      <c r="A81" s="1"/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</row>
    <row r="82" spans="1:14" ht="12.75" customHeight="1">
      <c r="A82" s="1"/>
      <c r="B82" s="1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</row>
    <row r="83" spans="1:14" ht="12.75" customHeight="1">
      <c r="A83" s="1"/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</row>
    <row r="100" spans="1:14" ht="12.75" customHeight="1">
      <c r="A100" s="1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</row>
    <row r="101" spans="1:14" ht="12.75" customHeight="1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</row>
    <row r="102" spans="1:14" ht="12.75" customHeight="1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</row>
    <row r="103" spans="1:14" ht="12.75" customHeight="1">
      <c r="A103" s="1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</row>
    <row r="104" spans="1:14" ht="12.75" customHeight="1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</row>
    <row r="105" spans="1:14" ht="12.75" customHeight="1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</row>
    <row r="106" spans="1:14" ht="12.75" customHeight="1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</row>
    <row r="107" spans="1:14" ht="12.75" customHeight="1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</row>
    <row r="108" spans="1:14" ht="12.75" customHeight="1">
      <c r="A108" s="1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</row>
    <row r="109" spans="1:14" ht="12.75" customHeight="1">
      <c r="A109" s="1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</row>
    <row r="110" spans="1:14" ht="12.75" customHeight="1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</row>
    <row r="111" spans="1:14" ht="12.75" customHeight="1">
      <c r="A111" s="1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</row>
    <row r="112" spans="1:14" ht="12.75" customHeight="1">
      <c r="A112" s="1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</row>
    <row r="113" spans="1:14" ht="12.75" customHeight="1">
      <c r="A113" s="1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</row>
    <row r="116" spans="1:14" ht="12.75" customHeight="1">
      <c r="A116" s="1"/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</row>
    <row r="118" spans="1:14" ht="12.75" customHeight="1">
      <c r="A118" s="1"/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</row>
    <row r="119" spans="1:14" ht="12.75" customHeight="1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</row>
    <row r="121" spans="1:14" ht="12.75" customHeight="1">
      <c r="A121" s="1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</row>
    <row r="122" spans="1:14" ht="12.75" customHeight="1">
      <c r="A122" s="1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</row>
    <row r="123" spans="1:14" ht="12.75" customHeight="1">
      <c r="A123" s="1"/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</row>
    <row r="124" spans="1:14" ht="12.75" customHeight="1">
      <c r="A124" s="1"/>
      <c r="B124" s="1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</row>
    <row r="125" spans="1:14" ht="12.75" customHeight="1">
      <c r="A125" s="1"/>
      <c r="B125" s="1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</row>
    <row r="126" spans="1:14" ht="12.75" customHeight="1">
      <c r="A126" s="1"/>
      <c r="B126" s="1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</row>
    <row r="127" spans="1:14" ht="12.75" customHeight="1">
      <c r="A127" s="1"/>
      <c r="B127" s="1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</row>
    <row r="128" spans="1:14" ht="12.75" customHeight="1">
      <c r="A128" s="1"/>
      <c r="B128" s="1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</row>
    <row r="129" spans="1:14" ht="12.75" customHeight="1">
      <c r="A129" s="1"/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</row>
    <row r="130" spans="1:14" ht="12.75" customHeight="1">
      <c r="A130" s="1"/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</row>
    <row r="131" spans="1:14" ht="12.75" customHeight="1">
      <c r="A131" s="1"/>
      <c r="B131" s="1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</row>
    <row r="132" spans="1:14" ht="12.75" customHeight="1">
      <c r="A132" s="1"/>
      <c r="B132" s="1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</row>
    <row r="133" spans="1:14" ht="12.75" customHeight="1">
      <c r="A133" s="1"/>
      <c r="B133" s="1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</row>
    <row r="134" spans="1:14" ht="12.75" customHeight="1">
      <c r="A134" s="1"/>
      <c r="B134" s="1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</row>
    <row r="135" spans="1:14" ht="12.75" customHeight="1">
      <c r="A135" s="1"/>
      <c r="B135" s="1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</row>
    <row r="136" spans="1:14" ht="12.75" customHeight="1">
      <c r="A136" s="1"/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</row>
    <row r="137" spans="1:14" ht="12.75" customHeight="1">
      <c r="A137" s="1"/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</row>
    <row r="138" spans="1:14" ht="12.75" customHeight="1">
      <c r="A138" s="1"/>
      <c r="B138" s="1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</row>
    <row r="139" spans="1:14" ht="12.75" customHeight="1">
      <c r="A139" s="1"/>
      <c r="B139" s="1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</row>
    <row r="140" spans="1:14" ht="12.75" customHeight="1">
      <c r="A140" s="1"/>
      <c r="B140" s="1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</row>
    <row r="141" spans="1:14" ht="12.75" customHeight="1">
      <c r="A141" s="1"/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</row>
    <row r="142" spans="1:14" ht="12.75" customHeight="1">
      <c r="A142" s="1"/>
      <c r="B142" s="1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</row>
    <row r="143" spans="1:14" ht="12.75" customHeight="1">
      <c r="A143" s="1"/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</row>
    <row r="144" spans="1:14" ht="12.75" customHeight="1">
      <c r="A144" s="1"/>
      <c r="B144" s="1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</row>
    <row r="145" spans="1:14" ht="12.75" customHeight="1">
      <c r="A145" s="1"/>
      <c r="B145" s="1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</row>
    <row r="146" spans="1:14" ht="12.75" customHeight="1">
      <c r="A146" s="1"/>
      <c r="B146" s="1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</row>
    <row r="147" spans="1:14" ht="12.75" customHeight="1">
      <c r="A147" s="1"/>
      <c r="B147" s="1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</row>
    <row r="148" spans="1:14" ht="12.75" customHeight="1">
      <c r="A148" s="1"/>
      <c r="B148" s="1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</row>
    <row r="149" spans="1:14" ht="12.75" customHeight="1">
      <c r="A149" s="1"/>
      <c r="B149" s="1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</row>
    <row r="150" spans="1:14" ht="12.75" customHeight="1">
      <c r="A150" s="1"/>
      <c r="B150" s="1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</row>
    <row r="151" spans="1:14" ht="12.75" customHeight="1">
      <c r="A151" s="1"/>
      <c r="B151" s="1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</row>
    <row r="152" spans="1:14" ht="12.75" customHeight="1">
      <c r="A152" s="1"/>
      <c r="B152" s="1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</row>
    <row r="153" spans="1:14" ht="12.75" customHeight="1">
      <c r="A153" s="1"/>
      <c r="B153" s="1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</row>
    <row r="154" spans="1:14" ht="12.75" customHeight="1">
      <c r="A154" s="1"/>
      <c r="B154" s="1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</row>
    <row r="155" spans="1:14" ht="12.75" customHeight="1">
      <c r="A155" s="1"/>
      <c r="B155" s="1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/>
  <mergeCells count="10">
    <mergeCell ref="A1:L1"/>
    <mergeCell ref="A36:J36"/>
    <mergeCell ref="G38:I39"/>
    <mergeCell ref="A2:L2"/>
    <mergeCell ref="A3:L3"/>
    <mergeCell ref="A17:L17"/>
    <mergeCell ref="B18:E18"/>
    <mergeCell ref="B19:E19"/>
    <mergeCell ref="A20:L21"/>
    <mergeCell ref="A29:L29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1">
      <selection activeCell="H7" sqref="H7"/>
    </sheetView>
  </sheetViews>
  <sheetFormatPr defaultColWidth="14.421875" defaultRowHeight="15" customHeight="1"/>
  <cols>
    <col min="1" max="1" width="5.00390625" style="0" customWidth="1"/>
    <col min="2" max="2" width="8.421875" style="0" customWidth="1"/>
    <col min="3" max="3" width="19.421875" style="0" customWidth="1"/>
    <col min="4" max="4" width="13.57421875" style="0" customWidth="1"/>
    <col min="5" max="5" width="10.57421875" style="0" customWidth="1"/>
    <col min="6" max="6" width="8.8515625" style="0" customWidth="1"/>
    <col min="7" max="7" width="12.421875" style="0" customWidth="1"/>
    <col min="8" max="8" width="10.00390625" style="0" customWidth="1"/>
    <col min="9" max="9" width="11.28125" style="0" customWidth="1"/>
    <col min="10" max="10" width="7.7109375" style="40" customWidth="1"/>
    <col min="11" max="11" width="12.140625" style="0" customWidth="1"/>
    <col min="12" max="12" width="13.7109375" style="0" customWidth="1"/>
    <col min="13" max="13" width="9.00390625" style="0" customWidth="1"/>
    <col min="14" max="26" width="8.00390625" style="0" customWidth="1"/>
  </cols>
  <sheetData>
    <row r="1" spans="1:14" ht="39" customHeight="1" thickBot="1">
      <c r="A1" s="114" t="s">
        <v>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"/>
      <c r="N1" s="1"/>
    </row>
    <row r="2" spans="1:12" s="1" customFormat="1" ht="27.75" customHeight="1" thickBot="1">
      <c r="A2" s="143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4" ht="62.25" customHeight="1" thickBot="1">
      <c r="A3" s="143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M3" s="1"/>
      <c r="N3" s="1"/>
    </row>
    <row r="4" spans="1:14" ht="42" customHeight="1" thickBot="1">
      <c r="A4" s="41" t="s">
        <v>1</v>
      </c>
      <c r="B4" s="42" t="s">
        <v>2</v>
      </c>
      <c r="C4" s="42" t="s">
        <v>3</v>
      </c>
      <c r="D4" s="42" t="s">
        <v>4</v>
      </c>
      <c r="E4" s="43" t="s">
        <v>5</v>
      </c>
      <c r="F4" s="43" t="s">
        <v>6</v>
      </c>
      <c r="G4" s="43" t="s">
        <v>7</v>
      </c>
      <c r="H4" s="42" t="s">
        <v>8</v>
      </c>
      <c r="I4" s="43" t="s">
        <v>9</v>
      </c>
      <c r="J4" s="44" t="s">
        <v>90</v>
      </c>
      <c r="K4" s="43" t="s">
        <v>10</v>
      </c>
      <c r="L4" s="45" t="s">
        <v>11</v>
      </c>
      <c r="M4" s="1"/>
      <c r="N4" s="1"/>
    </row>
    <row r="5" spans="1:25" ht="21.75" customHeight="1">
      <c r="A5" s="62">
        <v>1</v>
      </c>
      <c r="B5" s="63" t="s">
        <v>12</v>
      </c>
      <c r="C5" s="63" t="s">
        <v>51</v>
      </c>
      <c r="D5" s="63"/>
      <c r="E5" s="63" t="s">
        <v>52</v>
      </c>
      <c r="F5" s="63">
        <v>216</v>
      </c>
      <c r="G5" s="65"/>
      <c r="H5" s="65"/>
      <c r="I5" s="66">
        <v>0</v>
      </c>
      <c r="J5" s="67"/>
      <c r="K5" s="66">
        <f>ROUND(F5*I5,2)</f>
        <v>0</v>
      </c>
      <c r="L5" s="68">
        <f>K5+ROUND(K5*J5/100,2)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6" customHeight="1">
      <c r="A6" s="77">
        <v>2</v>
      </c>
      <c r="B6" s="7" t="s">
        <v>17</v>
      </c>
      <c r="C6" s="7" t="s">
        <v>51</v>
      </c>
      <c r="D6" s="7"/>
      <c r="E6" s="7" t="s">
        <v>52</v>
      </c>
      <c r="F6" s="7">
        <v>216</v>
      </c>
      <c r="G6" s="8"/>
      <c r="H6" s="8"/>
      <c r="I6" s="9">
        <v>0</v>
      </c>
      <c r="J6" s="35"/>
      <c r="K6" s="18">
        <f aca="true" t="shared" si="0" ref="K6:K39">ROUND(F6*I6,2)</f>
        <v>0</v>
      </c>
      <c r="L6" s="78">
        <f aca="true" t="shared" si="1" ref="L6:L39">K6+ROUND(K6*J6/100,2)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6" customHeight="1">
      <c r="A7" s="77">
        <v>3</v>
      </c>
      <c r="B7" s="7" t="s">
        <v>22</v>
      </c>
      <c r="C7" s="7" t="s">
        <v>51</v>
      </c>
      <c r="D7" s="7"/>
      <c r="E7" s="7" t="s">
        <v>52</v>
      </c>
      <c r="F7" s="7">
        <v>1500</v>
      </c>
      <c r="G7" s="8"/>
      <c r="H7" s="8"/>
      <c r="I7" s="9">
        <v>0</v>
      </c>
      <c r="J7" s="35"/>
      <c r="K7" s="18">
        <f t="shared" si="0"/>
        <v>0</v>
      </c>
      <c r="L7" s="78">
        <f t="shared" si="1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6" customHeight="1">
      <c r="A8" s="77">
        <v>4</v>
      </c>
      <c r="B8" s="7">
        <v>0</v>
      </c>
      <c r="C8" s="7" t="s">
        <v>51</v>
      </c>
      <c r="D8" s="7"/>
      <c r="E8" s="7" t="s">
        <v>52</v>
      </c>
      <c r="F8" s="7">
        <v>720</v>
      </c>
      <c r="G8" s="8"/>
      <c r="H8" s="8"/>
      <c r="I8" s="9">
        <v>0</v>
      </c>
      <c r="J8" s="35"/>
      <c r="K8" s="18">
        <f t="shared" si="0"/>
        <v>0</v>
      </c>
      <c r="L8" s="78">
        <f t="shared" si="1"/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6" customHeight="1">
      <c r="A9" s="77">
        <v>5</v>
      </c>
      <c r="B9" s="7">
        <v>1</v>
      </c>
      <c r="C9" s="7" t="s">
        <v>51</v>
      </c>
      <c r="D9" s="7"/>
      <c r="E9" s="55" t="s">
        <v>53</v>
      </c>
      <c r="F9" s="7">
        <v>576</v>
      </c>
      <c r="G9" s="8"/>
      <c r="H9" s="12"/>
      <c r="I9" s="9">
        <v>0</v>
      </c>
      <c r="J9" s="35"/>
      <c r="K9" s="18">
        <f t="shared" si="0"/>
        <v>0</v>
      </c>
      <c r="L9" s="78">
        <f t="shared" si="1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6" customHeight="1">
      <c r="A10" s="77">
        <v>6</v>
      </c>
      <c r="B10" s="7">
        <v>1</v>
      </c>
      <c r="C10" s="7" t="s">
        <v>51</v>
      </c>
      <c r="D10" s="7"/>
      <c r="E10" s="55" t="s">
        <v>52</v>
      </c>
      <c r="F10" s="7">
        <v>180</v>
      </c>
      <c r="G10" s="8"/>
      <c r="H10" s="12"/>
      <c r="I10" s="9">
        <v>0</v>
      </c>
      <c r="J10" s="35"/>
      <c r="K10" s="18">
        <f t="shared" si="0"/>
        <v>0</v>
      </c>
      <c r="L10" s="78">
        <f t="shared" si="1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6" customHeight="1">
      <c r="A11" s="77">
        <v>7</v>
      </c>
      <c r="B11" s="7">
        <v>1</v>
      </c>
      <c r="C11" s="7" t="s">
        <v>51</v>
      </c>
      <c r="D11" s="7"/>
      <c r="E11" s="55" t="s">
        <v>54</v>
      </c>
      <c r="F11" s="7">
        <v>36</v>
      </c>
      <c r="G11" s="8"/>
      <c r="H11" s="12"/>
      <c r="I11" s="9">
        <v>0</v>
      </c>
      <c r="J11" s="35"/>
      <c r="K11" s="18">
        <f t="shared" si="0"/>
        <v>0</v>
      </c>
      <c r="L11" s="78">
        <f t="shared" si="1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>
      <c r="A12" s="77">
        <v>8</v>
      </c>
      <c r="B12" s="7">
        <v>2</v>
      </c>
      <c r="C12" s="7" t="s">
        <v>51</v>
      </c>
      <c r="D12" s="7"/>
      <c r="E12" s="55" t="s">
        <v>53</v>
      </c>
      <c r="F12" s="7">
        <v>264</v>
      </c>
      <c r="G12" s="8"/>
      <c r="H12" s="12"/>
      <c r="I12" s="9">
        <v>0</v>
      </c>
      <c r="J12" s="35"/>
      <c r="K12" s="18">
        <f t="shared" si="0"/>
        <v>0</v>
      </c>
      <c r="L12" s="78">
        <f t="shared" si="1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6" customHeight="1">
      <c r="A13" s="77">
        <v>9</v>
      </c>
      <c r="B13" s="7">
        <v>2</v>
      </c>
      <c r="C13" s="7" t="s">
        <v>51</v>
      </c>
      <c r="D13" s="7"/>
      <c r="E13" s="55" t="s">
        <v>52</v>
      </c>
      <c r="F13" s="7">
        <v>324</v>
      </c>
      <c r="G13" s="8"/>
      <c r="H13" s="12"/>
      <c r="I13" s="9">
        <v>0</v>
      </c>
      <c r="J13" s="35"/>
      <c r="K13" s="18">
        <f t="shared" si="0"/>
        <v>0</v>
      </c>
      <c r="L13" s="78">
        <f t="shared" si="1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6" customHeight="1">
      <c r="A14" s="77">
        <v>10</v>
      </c>
      <c r="B14" s="7">
        <v>2</v>
      </c>
      <c r="C14" s="7" t="s">
        <v>51</v>
      </c>
      <c r="D14" s="7"/>
      <c r="E14" s="7" t="s">
        <v>54</v>
      </c>
      <c r="F14" s="7">
        <v>72</v>
      </c>
      <c r="G14" s="8"/>
      <c r="H14" s="12"/>
      <c r="I14" s="9">
        <v>0</v>
      </c>
      <c r="J14" s="35"/>
      <c r="K14" s="18">
        <f t="shared" si="0"/>
        <v>0</v>
      </c>
      <c r="L14" s="78">
        <f t="shared" si="1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6" customHeight="1">
      <c r="A15" s="77">
        <v>11</v>
      </c>
      <c r="B15" s="7">
        <v>2</v>
      </c>
      <c r="C15" s="7" t="s">
        <v>51</v>
      </c>
      <c r="D15" s="7"/>
      <c r="E15" s="55" t="s">
        <v>55</v>
      </c>
      <c r="F15" s="7">
        <v>432</v>
      </c>
      <c r="G15" s="8"/>
      <c r="H15" s="12"/>
      <c r="I15" s="9">
        <v>0</v>
      </c>
      <c r="J15" s="35"/>
      <c r="K15" s="18">
        <f t="shared" si="0"/>
        <v>0</v>
      </c>
      <c r="L15" s="78">
        <f t="shared" si="1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ht="45" customHeight="1">
      <c r="A16" s="77">
        <v>12</v>
      </c>
      <c r="B16" s="145" t="s">
        <v>56</v>
      </c>
      <c r="C16" s="146"/>
      <c r="D16" s="146"/>
      <c r="E16" s="147"/>
      <c r="F16" s="7">
        <v>12</v>
      </c>
      <c r="G16" s="12"/>
      <c r="H16" s="12"/>
      <c r="I16" s="9">
        <v>0</v>
      </c>
      <c r="J16" s="35"/>
      <c r="K16" s="18">
        <f t="shared" si="0"/>
        <v>0</v>
      </c>
      <c r="L16" s="78">
        <f t="shared" si="1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</row>
    <row r="17" spans="1:26" ht="36" customHeight="1">
      <c r="A17" s="77">
        <v>13</v>
      </c>
      <c r="B17" s="145" t="s">
        <v>57</v>
      </c>
      <c r="C17" s="146"/>
      <c r="D17" s="146"/>
      <c r="E17" s="147"/>
      <c r="F17" s="7">
        <v>12</v>
      </c>
      <c r="G17" s="12"/>
      <c r="H17" s="12"/>
      <c r="I17" s="9">
        <v>0</v>
      </c>
      <c r="J17" s="35"/>
      <c r="K17" s="18">
        <f t="shared" si="0"/>
        <v>0</v>
      </c>
      <c r="L17" s="78">
        <f t="shared" si="1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</row>
    <row r="18" spans="1:15" ht="36" customHeight="1">
      <c r="A18" s="77">
        <v>14</v>
      </c>
      <c r="B18" s="7" t="s">
        <v>22</v>
      </c>
      <c r="C18" s="7" t="s">
        <v>58</v>
      </c>
      <c r="D18" s="7" t="s">
        <v>25</v>
      </c>
      <c r="E18" s="55" t="s">
        <v>59</v>
      </c>
      <c r="F18" s="7">
        <v>576</v>
      </c>
      <c r="G18" s="8"/>
      <c r="H18" s="12"/>
      <c r="I18" s="9">
        <v>0</v>
      </c>
      <c r="J18" s="35"/>
      <c r="K18" s="18">
        <f t="shared" si="0"/>
        <v>0</v>
      </c>
      <c r="L18" s="78">
        <f t="shared" si="1"/>
        <v>0</v>
      </c>
      <c r="M18" s="2"/>
      <c r="N18" s="2"/>
      <c r="O18" s="2"/>
    </row>
    <row r="19" spans="1:15" ht="36" customHeight="1">
      <c r="A19" s="77">
        <v>15</v>
      </c>
      <c r="B19" s="7" t="s">
        <v>17</v>
      </c>
      <c r="C19" s="7" t="s">
        <v>60</v>
      </c>
      <c r="D19" s="7" t="s">
        <v>14</v>
      </c>
      <c r="E19" s="55" t="s">
        <v>59</v>
      </c>
      <c r="F19" s="7">
        <v>252</v>
      </c>
      <c r="G19" s="8"/>
      <c r="H19" s="12"/>
      <c r="I19" s="9">
        <v>0</v>
      </c>
      <c r="J19" s="35"/>
      <c r="K19" s="18">
        <f t="shared" si="0"/>
        <v>0</v>
      </c>
      <c r="L19" s="78">
        <f t="shared" si="1"/>
        <v>0</v>
      </c>
      <c r="M19" s="2"/>
      <c r="N19" s="2"/>
      <c r="O19" s="2"/>
    </row>
    <row r="20" spans="1:15" ht="36" customHeight="1">
      <c r="A20" s="77">
        <v>16</v>
      </c>
      <c r="B20" s="7" t="s">
        <v>12</v>
      </c>
      <c r="C20" s="7" t="s">
        <v>61</v>
      </c>
      <c r="D20" s="7" t="s">
        <v>34</v>
      </c>
      <c r="E20" s="55" t="s">
        <v>59</v>
      </c>
      <c r="F20" s="7">
        <v>180</v>
      </c>
      <c r="G20" s="8"/>
      <c r="H20" s="12"/>
      <c r="I20" s="9">
        <v>0</v>
      </c>
      <c r="J20" s="35"/>
      <c r="K20" s="18">
        <f t="shared" si="0"/>
        <v>0</v>
      </c>
      <c r="L20" s="78">
        <f t="shared" si="1"/>
        <v>0</v>
      </c>
      <c r="M20" s="2"/>
      <c r="N20" s="2"/>
      <c r="O20" s="2"/>
    </row>
    <row r="21" spans="1:15" ht="36" customHeight="1">
      <c r="A21" s="77">
        <v>17</v>
      </c>
      <c r="B21" s="7" t="s">
        <v>17</v>
      </c>
      <c r="C21" s="7" t="s">
        <v>61</v>
      </c>
      <c r="D21" s="7" t="s">
        <v>34</v>
      </c>
      <c r="E21" s="55" t="s">
        <v>59</v>
      </c>
      <c r="F21" s="7">
        <v>468</v>
      </c>
      <c r="G21" s="8"/>
      <c r="H21" s="12"/>
      <c r="I21" s="9">
        <v>0</v>
      </c>
      <c r="J21" s="35"/>
      <c r="K21" s="18">
        <f t="shared" si="0"/>
        <v>0</v>
      </c>
      <c r="L21" s="78">
        <f t="shared" si="1"/>
        <v>0</v>
      </c>
      <c r="M21" s="2"/>
      <c r="N21" s="2"/>
      <c r="O21" s="2"/>
    </row>
    <row r="22" spans="1:15" ht="36" customHeight="1">
      <c r="A22" s="77">
        <v>18</v>
      </c>
      <c r="B22" s="7" t="s">
        <v>22</v>
      </c>
      <c r="C22" s="7" t="s">
        <v>61</v>
      </c>
      <c r="D22" s="7" t="s">
        <v>34</v>
      </c>
      <c r="E22" s="55" t="s">
        <v>59</v>
      </c>
      <c r="F22" s="7">
        <v>1188</v>
      </c>
      <c r="G22" s="8"/>
      <c r="H22" s="12"/>
      <c r="I22" s="9">
        <v>0</v>
      </c>
      <c r="J22" s="35"/>
      <c r="K22" s="18">
        <f t="shared" si="0"/>
        <v>0</v>
      </c>
      <c r="L22" s="78">
        <f t="shared" si="1"/>
        <v>0</v>
      </c>
      <c r="M22" s="2"/>
      <c r="N22" s="2"/>
      <c r="O22" s="2"/>
    </row>
    <row r="23" spans="1:15" ht="36" customHeight="1">
      <c r="A23" s="77">
        <v>19</v>
      </c>
      <c r="B23" s="7" t="s">
        <v>22</v>
      </c>
      <c r="C23" s="7" t="s">
        <v>62</v>
      </c>
      <c r="D23" s="7" t="s">
        <v>34</v>
      </c>
      <c r="E23" s="55" t="s">
        <v>59</v>
      </c>
      <c r="F23" s="7">
        <v>216</v>
      </c>
      <c r="G23" s="8"/>
      <c r="H23" s="12"/>
      <c r="I23" s="9">
        <v>0</v>
      </c>
      <c r="J23" s="35"/>
      <c r="K23" s="18">
        <f t="shared" si="0"/>
        <v>0</v>
      </c>
      <c r="L23" s="78">
        <f t="shared" si="1"/>
        <v>0</v>
      </c>
      <c r="M23" s="2"/>
      <c r="N23" s="2"/>
      <c r="O23" s="2"/>
    </row>
    <row r="24" spans="1:15" ht="42" customHeight="1">
      <c r="A24" s="77">
        <v>20</v>
      </c>
      <c r="B24" s="7" t="s">
        <v>22</v>
      </c>
      <c r="C24" s="7" t="s">
        <v>63</v>
      </c>
      <c r="D24" s="10" t="s">
        <v>64</v>
      </c>
      <c r="E24" s="55" t="s">
        <v>59</v>
      </c>
      <c r="F24" s="7">
        <v>144</v>
      </c>
      <c r="G24" s="8"/>
      <c r="H24" s="12"/>
      <c r="I24" s="9">
        <v>0</v>
      </c>
      <c r="J24" s="35"/>
      <c r="K24" s="18">
        <f t="shared" si="0"/>
        <v>0</v>
      </c>
      <c r="L24" s="78">
        <f t="shared" si="1"/>
        <v>0</v>
      </c>
      <c r="M24" s="2"/>
      <c r="N24" s="2"/>
      <c r="O24" s="2"/>
    </row>
    <row r="25" spans="1:26" ht="55.5" customHeight="1">
      <c r="A25" s="77">
        <v>21</v>
      </c>
      <c r="B25" s="7" t="s">
        <v>22</v>
      </c>
      <c r="C25" s="7" t="s">
        <v>63</v>
      </c>
      <c r="D25" s="10" t="s">
        <v>65</v>
      </c>
      <c r="E25" s="55" t="s">
        <v>59</v>
      </c>
      <c r="F25" s="7">
        <v>144</v>
      </c>
      <c r="G25" s="8"/>
      <c r="H25" s="12"/>
      <c r="I25" s="9">
        <v>0</v>
      </c>
      <c r="J25" s="35"/>
      <c r="K25" s="18">
        <f t="shared" si="0"/>
        <v>0</v>
      </c>
      <c r="L25" s="78">
        <f t="shared" si="1"/>
        <v>0</v>
      </c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5.5" customHeight="1">
      <c r="A26" s="77">
        <v>22</v>
      </c>
      <c r="B26" s="7" t="s">
        <v>22</v>
      </c>
      <c r="C26" s="7" t="s">
        <v>39</v>
      </c>
      <c r="D26" s="10" t="s">
        <v>64</v>
      </c>
      <c r="E26" s="55" t="s">
        <v>59</v>
      </c>
      <c r="F26" s="7">
        <v>144</v>
      </c>
      <c r="G26" s="8"/>
      <c r="H26" s="12"/>
      <c r="I26" s="9">
        <v>0</v>
      </c>
      <c r="J26" s="35"/>
      <c r="K26" s="18">
        <f t="shared" si="0"/>
        <v>0</v>
      </c>
      <c r="L26" s="78">
        <f t="shared" si="1"/>
        <v>0</v>
      </c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15" ht="36" customHeight="1">
      <c r="A27" s="77">
        <v>23</v>
      </c>
      <c r="B27" s="7">
        <v>0</v>
      </c>
      <c r="C27" s="7" t="s">
        <v>61</v>
      </c>
      <c r="D27" s="7" t="s">
        <v>34</v>
      </c>
      <c r="E27" s="55" t="s">
        <v>59</v>
      </c>
      <c r="F27" s="7">
        <v>576</v>
      </c>
      <c r="G27" s="8"/>
      <c r="H27" s="12"/>
      <c r="I27" s="9">
        <v>0</v>
      </c>
      <c r="J27" s="35"/>
      <c r="K27" s="18">
        <f t="shared" si="0"/>
        <v>0</v>
      </c>
      <c r="L27" s="78">
        <f t="shared" si="1"/>
        <v>0</v>
      </c>
      <c r="M27" s="2"/>
      <c r="N27" s="2"/>
      <c r="O27" s="2"/>
    </row>
    <row r="28" spans="1:15" ht="36" customHeight="1">
      <c r="A28" s="77">
        <v>24</v>
      </c>
      <c r="B28" s="7">
        <v>1</v>
      </c>
      <c r="C28" s="7" t="s">
        <v>61</v>
      </c>
      <c r="D28" s="7" t="s">
        <v>34</v>
      </c>
      <c r="E28" s="7" t="s">
        <v>59</v>
      </c>
      <c r="F28" s="7">
        <v>180</v>
      </c>
      <c r="G28" s="8"/>
      <c r="H28" s="12"/>
      <c r="I28" s="9">
        <v>0</v>
      </c>
      <c r="J28" s="35"/>
      <c r="K28" s="18">
        <f t="shared" si="0"/>
        <v>0</v>
      </c>
      <c r="L28" s="78">
        <f t="shared" si="1"/>
        <v>0</v>
      </c>
      <c r="M28" s="2"/>
      <c r="N28" s="2"/>
      <c r="O28" s="2"/>
    </row>
    <row r="29" spans="1:15" ht="36" customHeight="1">
      <c r="A29" s="77">
        <v>25</v>
      </c>
      <c r="B29" s="7">
        <v>2</v>
      </c>
      <c r="C29" s="7" t="s">
        <v>61</v>
      </c>
      <c r="D29" s="7" t="s">
        <v>34</v>
      </c>
      <c r="E29" s="7" t="s">
        <v>59</v>
      </c>
      <c r="F29" s="7">
        <v>36</v>
      </c>
      <c r="G29" s="8"/>
      <c r="H29" s="12"/>
      <c r="I29" s="9">
        <v>0</v>
      </c>
      <c r="J29" s="35"/>
      <c r="K29" s="18">
        <f t="shared" si="0"/>
        <v>0</v>
      </c>
      <c r="L29" s="78">
        <f t="shared" si="1"/>
        <v>0</v>
      </c>
      <c r="M29" s="2"/>
      <c r="N29" s="2"/>
      <c r="O29" s="2"/>
    </row>
    <row r="30" spans="1:15" ht="36" customHeight="1">
      <c r="A30" s="77">
        <v>26</v>
      </c>
      <c r="B30" s="7">
        <v>0</v>
      </c>
      <c r="C30" s="7" t="s">
        <v>66</v>
      </c>
      <c r="D30" s="7" t="s">
        <v>34</v>
      </c>
      <c r="E30" s="7" t="s">
        <v>59</v>
      </c>
      <c r="F30" s="7">
        <v>972</v>
      </c>
      <c r="G30" s="8"/>
      <c r="H30" s="12"/>
      <c r="I30" s="9">
        <v>0</v>
      </c>
      <c r="J30" s="35"/>
      <c r="K30" s="18">
        <f t="shared" si="0"/>
        <v>0</v>
      </c>
      <c r="L30" s="78">
        <f t="shared" si="1"/>
        <v>0</v>
      </c>
      <c r="M30" s="2"/>
      <c r="N30" s="2"/>
      <c r="O30" s="2"/>
    </row>
    <row r="31" spans="1:15" ht="36" customHeight="1">
      <c r="A31" s="77">
        <v>27</v>
      </c>
      <c r="B31" s="7">
        <v>2</v>
      </c>
      <c r="C31" s="7" t="s">
        <v>66</v>
      </c>
      <c r="D31" s="7" t="s">
        <v>34</v>
      </c>
      <c r="E31" s="7" t="s">
        <v>59</v>
      </c>
      <c r="F31" s="7">
        <v>504</v>
      </c>
      <c r="G31" s="8"/>
      <c r="H31" s="12"/>
      <c r="I31" s="9">
        <v>0</v>
      </c>
      <c r="J31" s="35"/>
      <c r="K31" s="18">
        <f t="shared" si="0"/>
        <v>0</v>
      </c>
      <c r="L31" s="78">
        <f t="shared" si="1"/>
        <v>0</v>
      </c>
      <c r="M31" s="2"/>
      <c r="N31" s="2"/>
      <c r="O31" s="2"/>
    </row>
    <row r="32" spans="1:15" ht="56.25" customHeight="1">
      <c r="A32" s="77">
        <v>28</v>
      </c>
      <c r="B32" s="7">
        <v>1</v>
      </c>
      <c r="C32" s="7" t="s">
        <v>67</v>
      </c>
      <c r="D32" s="10" t="s">
        <v>38</v>
      </c>
      <c r="E32" s="7" t="s">
        <v>26</v>
      </c>
      <c r="F32" s="7">
        <v>324</v>
      </c>
      <c r="G32" s="8"/>
      <c r="H32" s="12"/>
      <c r="I32" s="9">
        <v>0</v>
      </c>
      <c r="J32" s="35"/>
      <c r="K32" s="18">
        <f t="shared" si="0"/>
        <v>0</v>
      </c>
      <c r="L32" s="78">
        <f t="shared" si="1"/>
        <v>0</v>
      </c>
      <c r="M32" s="2"/>
      <c r="N32" s="2"/>
      <c r="O32" s="2"/>
    </row>
    <row r="33" spans="1:15" ht="56.25" customHeight="1">
      <c r="A33" s="77">
        <v>29</v>
      </c>
      <c r="B33" s="7">
        <v>1</v>
      </c>
      <c r="C33" s="7" t="s">
        <v>68</v>
      </c>
      <c r="D33" s="10" t="s">
        <v>38</v>
      </c>
      <c r="E33" s="7" t="s">
        <v>26</v>
      </c>
      <c r="F33" s="7">
        <v>396</v>
      </c>
      <c r="G33" s="8"/>
      <c r="H33" s="12"/>
      <c r="I33" s="9">
        <v>0</v>
      </c>
      <c r="J33" s="35"/>
      <c r="K33" s="18">
        <f t="shared" si="0"/>
        <v>0</v>
      </c>
      <c r="L33" s="78">
        <f t="shared" si="1"/>
        <v>0</v>
      </c>
      <c r="M33" s="2"/>
      <c r="N33" s="2"/>
      <c r="O33" s="2"/>
    </row>
    <row r="34" spans="1:15" ht="42.75" customHeight="1">
      <c r="A34" s="77">
        <v>30</v>
      </c>
      <c r="B34" s="7">
        <v>1</v>
      </c>
      <c r="C34" s="7" t="s">
        <v>63</v>
      </c>
      <c r="D34" s="7" t="s">
        <v>34</v>
      </c>
      <c r="E34" s="7" t="s">
        <v>26</v>
      </c>
      <c r="F34" s="7">
        <v>36</v>
      </c>
      <c r="G34" s="8"/>
      <c r="H34" s="12"/>
      <c r="I34" s="9">
        <v>0</v>
      </c>
      <c r="J34" s="35"/>
      <c r="K34" s="18">
        <f t="shared" si="0"/>
        <v>0</v>
      </c>
      <c r="L34" s="78">
        <f t="shared" si="1"/>
        <v>0</v>
      </c>
      <c r="M34" s="2"/>
      <c r="N34" s="2"/>
      <c r="O34" s="2"/>
    </row>
    <row r="35" spans="1:15" ht="42.75" customHeight="1">
      <c r="A35" s="77">
        <v>31</v>
      </c>
      <c r="B35" s="7">
        <v>2</v>
      </c>
      <c r="C35" s="7" t="s">
        <v>39</v>
      </c>
      <c r="D35" s="7" t="s">
        <v>34</v>
      </c>
      <c r="E35" s="7" t="s">
        <v>26</v>
      </c>
      <c r="F35" s="7">
        <v>312</v>
      </c>
      <c r="G35" s="8"/>
      <c r="H35" s="12"/>
      <c r="I35" s="9">
        <v>0</v>
      </c>
      <c r="J35" s="35"/>
      <c r="K35" s="18">
        <f t="shared" si="0"/>
        <v>0</v>
      </c>
      <c r="L35" s="78">
        <f t="shared" si="1"/>
        <v>0</v>
      </c>
      <c r="M35" s="2"/>
      <c r="N35" s="2"/>
      <c r="O35" s="2"/>
    </row>
    <row r="36" spans="1:26" ht="42.75" customHeight="1">
      <c r="A36" s="77">
        <v>32</v>
      </c>
      <c r="B36" s="7">
        <v>1</v>
      </c>
      <c r="C36" s="7" t="s">
        <v>69</v>
      </c>
      <c r="D36" s="7" t="s">
        <v>34</v>
      </c>
      <c r="E36" s="7" t="s">
        <v>59</v>
      </c>
      <c r="F36" s="7">
        <v>24</v>
      </c>
      <c r="G36" s="8"/>
      <c r="H36" s="12"/>
      <c r="I36" s="9">
        <v>0</v>
      </c>
      <c r="J36" s="35"/>
      <c r="K36" s="18">
        <f t="shared" si="0"/>
        <v>0</v>
      </c>
      <c r="L36" s="78">
        <f t="shared" si="1"/>
        <v>0</v>
      </c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customHeight="1">
      <c r="A37" s="77">
        <v>33</v>
      </c>
      <c r="B37" s="7">
        <v>2</v>
      </c>
      <c r="C37" s="7" t="s">
        <v>69</v>
      </c>
      <c r="D37" s="7" t="s">
        <v>34</v>
      </c>
      <c r="E37" s="7" t="s">
        <v>70</v>
      </c>
      <c r="F37" s="7">
        <v>120</v>
      </c>
      <c r="G37" s="8"/>
      <c r="H37" s="12"/>
      <c r="I37" s="9">
        <v>0</v>
      </c>
      <c r="J37" s="35"/>
      <c r="K37" s="18">
        <f t="shared" si="0"/>
        <v>0</v>
      </c>
      <c r="L37" s="78">
        <f t="shared" si="1"/>
        <v>0</v>
      </c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>
      <c r="A38" s="77">
        <v>34</v>
      </c>
      <c r="B38" s="7">
        <v>2</v>
      </c>
      <c r="C38" s="7" t="s">
        <v>71</v>
      </c>
      <c r="D38" s="7" t="s">
        <v>34</v>
      </c>
      <c r="E38" s="7" t="s">
        <v>26</v>
      </c>
      <c r="F38" s="7">
        <v>240</v>
      </c>
      <c r="G38" s="8"/>
      <c r="H38" s="24"/>
      <c r="I38" s="9">
        <v>0</v>
      </c>
      <c r="J38" s="35"/>
      <c r="K38" s="18">
        <f t="shared" si="0"/>
        <v>0</v>
      </c>
      <c r="L38" s="78">
        <f t="shared" si="1"/>
        <v>0</v>
      </c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9" customHeight="1" thickBot="1">
      <c r="A39" s="69">
        <v>35</v>
      </c>
      <c r="B39" s="70">
        <v>1</v>
      </c>
      <c r="C39" s="70" t="s">
        <v>72</v>
      </c>
      <c r="D39" s="86" t="s">
        <v>73</v>
      </c>
      <c r="E39" s="70" t="s">
        <v>74</v>
      </c>
      <c r="F39" s="70">
        <v>288</v>
      </c>
      <c r="G39" s="72"/>
      <c r="H39" s="93"/>
      <c r="I39" s="73">
        <v>0</v>
      </c>
      <c r="J39" s="74"/>
      <c r="K39" s="75">
        <f t="shared" si="0"/>
        <v>0</v>
      </c>
      <c r="L39" s="76">
        <f t="shared" si="1"/>
        <v>0</v>
      </c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42" t="s">
        <v>75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2.5" customHeight="1" thickBo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6">
        <v>36</v>
      </c>
      <c r="B42" s="7" t="s">
        <v>22</v>
      </c>
      <c r="C42" s="7" t="s">
        <v>51</v>
      </c>
      <c r="D42" s="7"/>
      <c r="E42" s="7" t="s">
        <v>52</v>
      </c>
      <c r="F42" s="7">
        <v>72</v>
      </c>
      <c r="G42" s="8"/>
      <c r="H42" s="8"/>
      <c r="I42" s="9">
        <v>0</v>
      </c>
      <c r="J42" s="35"/>
      <c r="K42" s="18">
        <f>ROUND(F42*I42,2)</f>
        <v>0</v>
      </c>
      <c r="L42" s="15">
        <f>K42+ROUND(K42*J42/100,2)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</row>
    <row r="43" spans="1:26" ht="21.75" customHeight="1">
      <c r="A43" s="6">
        <v>37</v>
      </c>
      <c r="B43" s="7">
        <v>0</v>
      </c>
      <c r="C43" s="7" t="s">
        <v>51</v>
      </c>
      <c r="D43" s="7"/>
      <c r="E43" s="7" t="s">
        <v>52</v>
      </c>
      <c r="F43" s="7">
        <v>72</v>
      </c>
      <c r="G43" s="8"/>
      <c r="H43" s="8"/>
      <c r="I43" s="9">
        <v>0</v>
      </c>
      <c r="J43" s="35"/>
      <c r="K43" s="18">
        <f>ROUND(F43*I43,2)</f>
        <v>0</v>
      </c>
      <c r="L43" s="15">
        <f>K43+ROUND(K43*J43/100,2)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</row>
    <row r="44" spans="1:26" ht="21.75" customHeight="1">
      <c r="A44" s="6">
        <v>38</v>
      </c>
      <c r="B44" s="7" t="s">
        <v>17</v>
      </c>
      <c r="C44" s="7" t="s">
        <v>36</v>
      </c>
      <c r="D44" s="7" t="s">
        <v>34</v>
      </c>
      <c r="E44" s="55" t="s">
        <v>59</v>
      </c>
      <c r="F44" s="7">
        <v>72</v>
      </c>
      <c r="G44" s="8"/>
      <c r="H44" s="12"/>
      <c r="I44" s="9">
        <v>0</v>
      </c>
      <c r="J44" s="35"/>
      <c r="K44" s="18">
        <f>ROUND(F44*I44,2)</f>
        <v>0</v>
      </c>
      <c r="L44" s="15">
        <f>K44+ROUND(K44*J44/100,2)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"/>
    </row>
    <row r="45" spans="1:26" ht="21.75" customHeight="1">
      <c r="A45" s="6">
        <v>39</v>
      </c>
      <c r="B45" s="7" t="s">
        <v>22</v>
      </c>
      <c r="C45" s="7" t="s">
        <v>36</v>
      </c>
      <c r="D45" s="7" t="s">
        <v>34</v>
      </c>
      <c r="E45" s="55" t="s">
        <v>59</v>
      </c>
      <c r="F45" s="7">
        <v>72</v>
      </c>
      <c r="G45" s="8"/>
      <c r="H45" s="12"/>
      <c r="I45" s="9">
        <v>0</v>
      </c>
      <c r="J45" s="35"/>
      <c r="K45" s="18">
        <f aca="true" t="shared" si="2" ref="K45:K50">ROUND(F45*I45,2)</f>
        <v>0</v>
      </c>
      <c r="L45" s="15">
        <f aca="true" t="shared" si="3" ref="L45:L50">K45+ROUND(K45*J45/100,2)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"/>
    </row>
    <row r="46" spans="1:26" ht="36" customHeight="1">
      <c r="A46" s="6">
        <v>40</v>
      </c>
      <c r="B46" s="7" t="s">
        <v>22</v>
      </c>
      <c r="C46" s="7" t="s">
        <v>66</v>
      </c>
      <c r="D46" s="7" t="s">
        <v>34</v>
      </c>
      <c r="E46" s="55" t="s">
        <v>59</v>
      </c>
      <c r="F46" s="7">
        <v>72</v>
      </c>
      <c r="G46" s="8"/>
      <c r="H46" s="12"/>
      <c r="I46" s="9">
        <v>0</v>
      </c>
      <c r="J46" s="35"/>
      <c r="K46" s="18">
        <f t="shared" si="2"/>
        <v>0</v>
      </c>
      <c r="L46" s="15">
        <f t="shared" si="3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"/>
    </row>
    <row r="47" spans="1:26" ht="36" customHeight="1">
      <c r="A47" s="6">
        <v>41</v>
      </c>
      <c r="B47" s="7">
        <v>0</v>
      </c>
      <c r="C47" s="7" t="s">
        <v>36</v>
      </c>
      <c r="D47" s="7" t="s">
        <v>34</v>
      </c>
      <c r="E47" s="55" t="s">
        <v>59</v>
      </c>
      <c r="F47" s="7">
        <v>72</v>
      </c>
      <c r="G47" s="8"/>
      <c r="H47" s="12"/>
      <c r="I47" s="9">
        <v>0</v>
      </c>
      <c r="J47" s="35"/>
      <c r="K47" s="18">
        <f t="shared" si="2"/>
        <v>0</v>
      </c>
      <c r="L47" s="15">
        <f t="shared" si="3"/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"/>
    </row>
    <row r="48" spans="1:26" ht="36" customHeight="1">
      <c r="A48" s="6">
        <v>42</v>
      </c>
      <c r="B48" s="7">
        <v>0</v>
      </c>
      <c r="C48" s="7" t="s">
        <v>66</v>
      </c>
      <c r="D48" s="7" t="s">
        <v>34</v>
      </c>
      <c r="E48" s="55" t="s">
        <v>59</v>
      </c>
      <c r="F48" s="7">
        <v>72</v>
      </c>
      <c r="G48" s="8"/>
      <c r="H48" s="12"/>
      <c r="I48" s="9">
        <v>0</v>
      </c>
      <c r="J48" s="35"/>
      <c r="K48" s="18">
        <f t="shared" si="2"/>
        <v>0</v>
      </c>
      <c r="L48" s="15">
        <f t="shared" si="3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"/>
    </row>
    <row r="49" spans="1:26" ht="36" customHeight="1">
      <c r="A49" s="6">
        <v>43</v>
      </c>
      <c r="B49" s="7">
        <v>1</v>
      </c>
      <c r="C49" s="7" t="s">
        <v>76</v>
      </c>
      <c r="D49" s="7" t="s">
        <v>38</v>
      </c>
      <c r="E49" s="55" t="s">
        <v>59</v>
      </c>
      <c r="F49" s="7">
        <v>72</v>
      </c>
      <c r="G49" s="8"/>
      <c r="H49" s="12"/>
      <c r="I49" s="9">
        <v>0</v>
      </c>
      <c r="J49" s="35"/>
      <c r="K49" s="18">
        <f t="shared" si="2"/>
        <v>0</v>
      </c>
      <c r="L49" s="15">
        <f t="shared" si="3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"/>
    </row>
    <row r="50" spans="1:26" ht="36" customHeight="1" thickBot="1">
      <c r="A50" s="46">
        <v>44</v>
      </c>
      <c r="B50" s="21">
        <v>2</v>
      </c>
      <c r="C50" s="21" t="s">
        <v>76</v>
      </c>
      <c r="D50" s="21" t="s">
        <v>38</v>
      </c>
      <c r="E50" s="94" t="s">
        <v>59</v>
      </c>
      <c r="F50" s="21">
        <v>72</v>
      </c>
      <c r="G50" s="47"/>
      <c r="H50" s="24"/>
      <c r="I50" s="25">
        <v>0</v>
      </c>
      <c r="J50" s="38"/>
      <c r="K50" s="26">
        <f t="shared" si="2"/>
        <v>0</v>
      </c>
      <c r="L50" s="48">
        <f t="shared" si="3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"/>
    </row>
    <row r="51" spans="1:26" ht="80.25" customHeight="1" thickBot="1">
      <c r="A51" s="151" t="s">
        <v>93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"/>
    </row>
    <row r="52" spans="1:15" ht="52.5" customHeight="1">
      <c r="A52" s="56">
        <v>45</v>
      </c>
      <c r="B52" s="33" t="s">
        <v>22</v>
      </c>
      <c r="C52" s="33" t="s">
        <v>35</v>
      </c>
      <c r="D52" s="49" t="s">
        <v>34</v>
      </c>
      <c r="E52" s="33" t="s">
        <v>74</v>
      </c>
      <c r="F52" s="33">
        <v>96</v>
      </c>
      <c r="G52" s="16"/>
      <c r="H52" s="16"/>
      <c r="I52" s="18">
        <v>0</v>
      </c>
      <c r="J52" s="34"/>
      <c r="K52" s="18">
        <f>ROUND(F52*I52,2)</f>
        <v>0</v>
      </c>
      <c r="L52" s="15">
        <f>K52+ROUND(K52*J52/100,2)</f>
        <v>0</v>
      </c>
      <c r="M52" s="2"/>
      <c r="N52" s="2"/>
      <c r="O52" s="2"/>
    </row>
    <row r="53" spans="1:15" ht="52.5" customHeight="1">
      <c r="A53" s="56">
        <v>46</v>
      </c>
      <c r="B53" s="33" t="s">
        <v>22</v>
      </c>
      <c r="C53" s="33" t="s">
        <v>36</v>
      </c>
      <c r="D53" s="49" t="s">
        <v>34</v>
      </c>
      <c r="E53" s="33" t="s">
        <v>77</v>
      </c>
      <c r="F53" s="33">
        <v>96</v>
      </c>
      <c r="G53" s="16"/>
      <c r="H53" s="16"/>
      <c r="I53" s="9">
        <v>0</v>
      </c>
      <c r="J53" s="35"/>
      <c r="K53" s="18">
        <f>ROUND(F53*I53,2)</f>
        <v>0</v>
      </c>
      <c r="L53" s="15">
        <f>K53+ROUND(K53*J53/100,2)</f>
        <v>0</v>
      </c>
      <c r="M53" s="2"/>
      <c r="N53" s="2"/>
      <c r="O53" s="2"/>
    </row>
    <row r="54" spans="1:15" ht="52.5" customHeight="1">
      <c r="A54" s="56">
        <v>47</v>
      </c>
      <c r="B54" s="33">
        <v>1</v>
      </c>
      <c r="C54" s="33" t="s">
        <v>39</v>
      </c>
      <c r="D54" s="49" t="s">
        <v>78</v>
      </c>
      <c r="E54" s="33" t="s">
        <v>26</v>
      </c>
      <c r="F54" s="33">
        <v>96</v>
      </c>
      <c r="G54" s="16"/>
      <c r="H54" s="16"/>
      <c r="I54" s="9">
        <v>0</v>
      </c>
      <c r="J54" s="35"/>
      <c r="K54" s="18">
        <f>ROUND(F54*I54,2)</f>
        <v>0</v>
      </c>
      <c r="L54" s="15">
        <f>K54+ROUND(K54*J54/100,2)</f>
        <v>0</v>
      </c>
      <c r="M54" s="2"/>
      <c r="N54" s="2"/>
      <c r="O54" s="2"/>
    </row>
    <row r="55" spans="1:15" ht="40.5" customHeight="1" thickBot="1">
      <c r="A55" s="95">
        <v>48</v>
      </c>
      <c r="B55" s="50">
        <v>1</v>
      </c>
      <c r="C55" s="50" t="s">
        <v>39</v>
      </c>
      <c r="D55" s="96" t="s">
        <v>78</v>
      </c>
      <c r="E55" s="50" t="s">
        <v>79</v>
      </c>
      <c r="F55" s="50">
        <v>96</v>
      </c>
      <c r="G55" s="51"/>
      <c r="H55" s="51"/>
      <c r="I55" s="25">
        <v>0</v>
      </c>
      <c r="J55" s="38"/>
      <c r="K55" s="26">
        <f>ROUND(F55*I55,2)</f>
        <v>0</v>
      </c>
      <c r="L55" s="48">
        <f>K55+ROUND(K55*J55/100,2)</f>
        <v>0</v>
      </c>
      <c r="M55" s="2"/>
      <c r="N55" s="2"/>
      <c r="O55" s="2"/>
    </row>
    <row r="56" spans="1:15" ht="51" customHeight="1" thickBot="1">
      <c r="A56" s="151" t="s">
        <v>94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3"/>
      <c r="M56" s="2"/>
      <c r="N56" s="2"/>
      <c r="O56" s="2"/>
    </row>
    <row r="57" spans="1:15" ht="48.75" customHeight="1">
      <c r="A57" s="97">
        <v>49</v>
      </c>
      <c r="B57" s="98" t="s">
        <v>17</v>
      </c>
      <c r="C57" s="99" t="s">
        <v>35</v>
      </c>
      <c r="D57" s="100" t="s">
        <v>34</v>
      </c>
      <c r="E57" s="100" t="s">
        <v>74</v>
      </c>
      <c r="F57" s="99">
        <v>144</v>
      </c>
      <c r="G57" s="101"/>
      <c r="H57" s="101"/>
      <c r="I57" s="102">
        <v>0</v>
      </c>
      <c r="J57" s="103"/>
      <c r="K57" s="102">
        <f aca="true" t="shared" si="4" ref="K57:K63">ROUND(F57*I57,2)</f>
        <v>0</v>
      </c>
      <c r="L57" s="104">
        <f aca="true" t="shared" si="5" ref="L57:L63">K57+ROUND(K57*J57/100,2)</f>
        <v>0</v>
      </c>
      <c r="M57" s="2"/>
      <c r="N57" s="2"/>
      <c r="O57" s="2"/>
    </row>
    <row r="58" spans="1:15" ht="48.75" customHeight="1">
      <c r="A58" s="105">
        <v>50</v>
      </c>
      <c r="B58" s="87" t="s">
        <v>17</v>
      </c>
      <c r="C58" s="88" t="s">
        <v>36</v>
      </c>
      <c r="D58" s="89" t="s">
        <v>34</v>
      </c>
      <c r="E58" s="88" t="s">
        <v>74</v>
      </c>
      <c r="F58" s="88">
        <v>144</v>
      </c>
      <c r="G58" s="90"/>
      <c r="H58" s="90"/>
      <c r="I58" s="91">
        <v>0</v>
      </c>
      <c r="J58" s="92"/>
      <c r="K58" s="91">
        <f t="shared" si="4"/>
        <v>0</v>
      </c>
      <c r="L58" s="106">
        <f t="shared" si="5"/>
        <v>0</v>
      </c>
      <c r="M58" s="2"/>
      <c r="N58" s="2"/>
      <c r="O58" s="2"/>
    </row>
    <row r="59" spans="1:15" ht="48.75" customHeight="1">
      <c r="A59" s="105">
        <v>51</v>
      </c>
      <c r="B59" s="87" t="s">
        <v>22</v>
      </c>
      <c r="C59" s="88" t="s">
        <v>35</v>
      </c>
      <c r="D59" s="89" t="s">
        <v>34</v>
      </c>
      <c r="E59" s="88" t="s">
        <v>74</v>
      </c>
      <c r="F59" s="88">
        <v>144</v>
      </c>
      <c r="G59" s="90"/>
      <c r="H59" s="90"/>
      <c r="I59" s="91">
        <v>0</v>
      </c>
      <c r="J59" s="92"/>
      <c r="K59" s="91">
        <f t="shared" si="4"/>
        <v>0</v>
      </c>
      <c r="L59" s="106">
        <f t="shared" si="5"/>
        <v>0</v>
      </c>
      <c r="M59" s="2"/>
      <c r="N59" s="2"/>
      <c r="O59" s="2"/>
    </row>
    <row r="60" spans="1:15" ht="48.75" customHeight="1">
      <c r="A60" s="105">
        <v>52</v>
      </c>
      <c r="B60" s="87" t="s">
        <v>22</v>
      </c>
      <c r="C60" s="88" t="s">
        <v>36</v>
      </c>
      <c r="D60" s="89" t="s">
        <v>34</v>
      </c>
      <c r="E60" s="88" t="s">
        <v>74</v>
      </c>
      <c r="F60" s="88">
        <v>144</v>
      </c>
      <c r="G60" s="90"/>
      <c r="H60" s="90"/>
      <c r="I60" s="91">
        <v>0</v>
      </c>
      <c r="J60" s="92"/>
      <c r="K60" s="91">
        <f t="shared" si="4"/>
        <v>0</v>
      </c>
      <c r="L60" s="106">
        <f t="shared" si="5"/>
        <v>0</v>
      </c>
      <c r="M60" s="2"/>
      <c r="N60" s="2"/>
      <c r="O60" s="2"/>
    </row>
    <row r="61" spans="1:15" ht="48.75" customHeight="1">
      <c r="A61" s="105">
        <v>53</v>
      </c>
      <c r="B61" s="87">
        <v>1</v>
      </c>
      <c r="C61" s="88" t="s">
        <v>68</v>
      </c>
      <c r="D61" s="89" t="s">
        <v>38</v>
      </c>
      <c r="E61" s="88" t="s">
        <v>79</v>
      </c>
      <c r="F61" s="88">
        <v>120</v>
      </c>
      <c r="G61" s="90"/>
      <c r="H61" s="90"/>
      <c r="I61" s="91">
        <v>0</v>
      </c>
      <c r="J61" s="92"/>
      <c r="K61" s="91">
        <f t="shared" si="4"/>
        <v>0</v>
      </c>
      <c r="L61" s="106">
        <f t="shared" si="5"/>
        <v>0</v>
      </c>
      <c r="M61" s="2"/>
      <c r="N61" s="2"/>
      <c r="O61" s="2"/>
    </row>
    <row r="62" spans="1:15" ht="48.75" customHeight="1">
      <c r="A62" s="105">
        <v>54</v>
      </c>
      <c r="B62" s="87">
        <v>1</v>
      </c>
      <c r="C62" s="88" t="s">
        <v>39</v>
      </c>
      <c r="D62" s="89" t="s">
        <v>34</v>
      </c>
      <c r="E62" s="88" t="s">
        <v>26</v>
      </c>
      <c r="F62" s="88">
        <v>144</v>
      </c>
      <c r="G62" s="90"/>
      <c r="H62" s="90"/>
      <c r="I62" s="91">
        <v>0</v>
      </c>
      <c r="J62" s="92"/>
      <c r="K62" s="91">
        <f t="shared" si="4"/>
        <v>0</v>
      </c>
      <c r="L62" s="106">
        <f t="shared" si="5"/>
        <v>0</v>
      </c>
      <c r="M62" s="2"/>
      <c r="N62" s="2"/>
      <c r="O62" s="2"/>
    </row>
    <row r="63" spans="1:15" ht="70.5" customHeight="1" thickBot="1">
      <c r="A63" s="107">
        <v>55</v>
      </c>
      <c r="B63" s="108">
        <v>1</v>
      </c>
      <c r="C63" s="108" t="s">
        <v>39</v>
      </c>
      <c r="D63" s="109" t="s">
        <v>34</v>
      </c>
      <c r="E63" s="108" t="s">
        <v>79</v>
      </c>
      <c r="F63" s="108">
        <v>96</v>
      </c>
      <c r="G63" s="110"/>
      <c r="H63" s="110"/>
      <c r="I63" s="111">
        <v>0</v>
      </c>
      <c r="J63" s="112"/>
      <c r="K63" s="111">
        <f t="shared" si="4"/>
        <v>0</v>
      </c>
      <c r="L63" s="113">
        <f t="shared" si="5"/>
        <v>0</v>
      </c>
      <c r="M63" s="2"/>
      <c r="N63" s="2"/>
      <c r="O63" s="2"/>
    </row>
    <row r="64" spans="1:26" ht="62.25" customHeight="1" thickBot="1">
      <c r="A64" s="139" t="s">
        <v>80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 customHeight="1">
      <c r="A65" s="79">
        <v>56</v>
      </c>
      <c r="B65" s="154" t="s">
        <v>81</v>
      </c>
      <c r="C65" s="155"/>
      <c r="D65" s="155"/>
      <c r="E65" s="155"/>
      <c r="F65" s="65">
        <v>30</v>
      </c>
      <c r="G65" s="80"/>
      <c r="H65" s="81"/>
      <c r="I65" s="66">
        <v>0</v>
      </c>
      <c r="J65" s="67"/>
      <c r="K65" s="66">
        <f>ROUND(F65*I65,2)</f>
        <v>0</v>
      </c>
      <c r="L65" s="68">
        <f>K65+ROUND(K65*J65/100,2)</f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"/>
    </row>
    <row r="66" spans="1:26" ht="45" customHeight="1" thickBot="1">
      <c r="A66" s="82">
        <v>57</v>
      </c>
      <c r="B66" s="156" t="s">
        <v>82</v>
      </c>
      <c r="C66" s="157"/>
      <c r="D66" s="157"/>
      <c r="E66" s="158"/>
      <c r="F66" s="83">
        <v>30</v>
      </c>
      <c r="G66" s="84"/>
      <c r="H66" s="85"/>
      <c r="I66" s="73">
        <v>0</v>
      </c>
      <c r="J66" s="74"/>
      <c r="K66" s="75">
        <f>ROUND(F66*I66,2)</f>
        <v>0</v>
      </c>
      <c r="L66" s="76">
        <f>K66+ROUND(K66*J66/100,2)</f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"/>
    </row>
    <row r="67" spans="1:26" ht="70.5" customHeight="1" thickBot="1">
      <c r="A67" s="139" t="s">
        <v>95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1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0.5" customHeight="1">
      <c r="A68" s="62">
        <v>58</v>
      </c>
      <c r="B68" s="63" t="s">
        <v>22</v>
      </c>
      <c r="C68" s="63" t="s">
        <v>83</v>
      </c>
      <c r="D68" s="63" t="s">
        <v>14</v>
      </c>
      <c r="E68" s="63" t="s">
        <v>59</v>
      </c>
      <c r="F68" s="63">
        <v>36</v>
      </c>
      <c r="G68" s="64"/>
      <c r="H68" s="65"/>
      <c r="I68" s="66">
        <v>0</v>
      </c>
      <c r="J68" s="67"/>
      <c r="K68" s="66">
        <f>ROUND(F68*I68,2)</f>
        <v>0</v>
      </c>
      <c r="L68" s="68">
        <f>K68+ROUND(K68*J68/100,2)</f>
        <v>0</v>
      </c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0.5" customHeight="1">
      <c r="A69" s="77">
        <v>59</v>
      </c>
      <c r="B69" s="7">
        <v>1</v>
      </c>
      <c r="C69" s="55" t="s">
        <v>84</v>
      </c>
      <c r="D69" s="10" t="s">
        <v>85</v>
      </c>
      <c r="E69" s="7" t="s">
        <v>26</v>
      </c>
      <c r="F69" s="7">
        <v>144</v>
      </c>
      <c r="G69" s="12"/>
      <c r="H69" s="8"/>
      <c r="I69" s="9">
        <v>0</v>
      </c>
      <c r="J69" s="35"/>
      <c r="K69" s="18">
        <f>ROUND(F69*I69,2)</f>
        <v>0</v>
      </c>
      <c r="L69" s="78">
        <f>K69+ROUND(K69*J69/100,2)</f>
        <v>0</v>
      </c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0.5" customHeight="1">
      <c r="A70" s="77">
        <v>60</v>
      </c>
      <c r="B70" s="7">
        <v>0</v>
      </c>
      <c r="C70" s="55" t="s">
        <v>63</v>
      </c>
      <c r="D70" s="10" t="s">
        <v>85</v>
      </c>
      <c r="E70" s="7" t="s">
        <v>26</v>
      </c>
      <c r="F70" s="7">
        <v>144</v>
      </c>
      <c r="G70" s="12"/>
      <c r="H70" s="8"/>
      <c r="I70" s="9">
        <v>0</v>
      </c>
      <c r="J70" s="35"/>
      <c r="K70" s="18">
        <f aca="true" t="shared" si="6" ref="K70:K75">ROUND(F70*I70,2)</f>
        <v>0</v>
      </c>
      <c r="L70" s="78">
        <f aca="true" t="shared" si="7" ref="L70:L75">K70+ROUND(K70*J70/100,2)</f>
        <v>0</v>
      </c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0.5" customHeight="1">
      <c r="A71" s="77">
        <v>61</v>
      </c>
      <c r="B71" s="7">
        <v>0</v>
      </c>
      <c r="C71" s="7" t="s">
        <v>86</v>
      </c>
      <c r="D71" s="10" t="s">
        <v>38</v>
      </c>
      <c r="E71" s="7" t="s">
        <v>26</v>
      </c>
      <c r="F71" s="7">
        <v>180</v>
      </c>
      <c r="G71" s="12"/>
      <c r="H71" s="8"/>
      <c r="I71" s="9">
        <v>0</v>
      </c>
      <c r="J71" s="35"/>
      <c r="K71" s="18">
        <f t="shared" si="6"/>
        <v>0</v>
      </c>
      <c r="L71" s="78">
        <f t="shared" si="7"/>
        <v>0</v>
      </c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70.5" customHeight="1">
      <c r="A72" s="77">
        <v>62</v>
      </c>
      <c r="B72" s="7">
        <v>1</v>
      </c>
      <c r="C72" s="7" t="s">
        <v>86</v>
      </c>
      <c r="D72" s="10" t="s">
        <v>38</v>
      </c>
      <c r="E72" s="7" t="s">
        <v>26</v>
      </c>
      <c r="F72" s="7">
        <v>108</v>
      </c>
      <c r="G72" s="12"/>
      <c r="H72" s="8"/>
      <c r="I72" s="9">
        <v>0</v>
      </c>
      <c r="J72" s="35"/>
      <c r="K72" s="18">
        <f t="shared" si="6"/>
        <v>0</v>
      </c>
      <c r="L72" s="78">
        <f t="shared" si="7"/>
        <v>0</v>
      </c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70.5" customHeight="1">
      <c r="A73" s="77">
        <v>63</v>
      </c>
      <c r="B73" s="21">
        <v>1</v>
      </c>
      <c r="C73" s="7" t="s">
        <v>39</v>
      </c>
      <c r="D73" s="10" t="s">
        <v>34</v>
      </c>
      <c r="E73" s="21" t="s">
        <v>26</v>
      </c>
      <c r="F73" s="21">
        <v>108</v>
      </c>
      <c r="G73" s="12"/>
      <c r="H73" s="47"/>
      <c r="I73" s="9">
        <v>0</v>
      </c>
      <c r="J73" s="35"/>
      <c r="K73" s="18">
        <f t="shared" si="6"/>
        <v>0</v>
      </c>
      <c r="L73" s="78">
        <f t="shared" si="7"/>
        <v>0</v>
      </c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70.5" customHeight="1">
      <c r="A74" s="77">
        <v>64</v>
      </c>
      <c r="B74" s="21">
        <v>0</v>
      </c>
      <c r="C74" s="7" t="s">
        <v>63</v>
      </c>
      <c r="D74" s="10" t="s">
        <v>38</v>
      </c>
      <c r="E74" s="21" t="s">
        <v>26</v>
      </c>
      <c r="F74" s="21">
        <v>144</v>
      </c>
      <c r="G74" s="12"/>
      <c r="H74" s="47"/>
      <c r="I74" s="9">
        <v>0</v>
      </c>
      <c r="J74" s="35"/>
      <c r="K74" s="18">
        <f t="shared" si="6"/>
        <v>0</v>
      </c>
      <c r="L74" s="78">
        <f t="shared" si="7"/>
        <v>0</v>
      </c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0.5" customHeight="1" thickBot="1">
      <c r="A75" s="69">
        <v>65</v>
      </c>
      <c r="B75" s="70" t="s">
        <v>17</v>
      </c>
      <c r="C75" s="70" t="s">
        <v>87</v>
      </c>
      <c r="D75" s="70" t="s">
        <v>47</v>
      </c>
      <c r="E75" s="70" t="s">
        <v>59</v>
      </c>
      <c r="F75" s="70">
        <v>144</v>
      </c>
      <c r="G75" s="71"/>
      <c r="H75" s="72"/>
      <c r="I75" s="73">
        <v>0</v>
      </c>
      <c r="J75" s="74"/>
      <c r="K75" s="75">
        <f t="shared" si="6"/>
        <v>0</v>
      </c>
      <c r="L75" s="76">
        <f t="shared" si="7"/>
        <v>0</v>
      </c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70.5" customHeight="1" thickBot="1">
      <c r="A76" s="142" t="s">
        <v>88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1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70.5" customHeight="1">
      <c r="A77" s="62">
        <v>66</v>
      </c>
      <c r="B77" s="63" t="s">
        <v>46</v>
      </c>
      <c r="C77" s="63" t="s">
        <v>89</v>
      </c>
      <c r="D77" s="63" t="s">
        <v>47</v>
      </c>
      <c r="E77" s="63" t="s">
        <v>16</v>
      </c>
      <c r="F77" s="63">
        <v>72</v>
      </c>
      <c r="G77" s="64"/>
      <c r="H77" s="65"/>
      <c r="I77" s="66">
        <v>0</v>
      </c>
      <c r="J77" s="67"/>
      <c r="K77" s="66">
        <f>ROUND(F77*I77,2)</f>
        <v>0</v>
      </c>
      <c r="L77" s="68">
        <f>K77+ROUND(K77*J77/100,2)</f>
        <v>0</v>
      </c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70.5" customHeight="1" thickBot="1">
      <c r="A78" s="69">
        <v>67</v>
      </c>
      <c r="B78" s="70" t="s">
        <v>12</v>
      </c>
      <c r="C78" s="70" t="s">
        <v>89</v>
      </c>
      <c r="D78" s="70" t="s">
        <v>47</v>
      </c>
      <c r="E78" s="70" t="s">
        <v>74</v>
      </c>
      <c r="F78" s="70">
        <v>72</v>
      </c>
      <c r="G78" s="71"/>
      <c r="H78" s="72"/>
      <c r="I78" s="73">
        <v>0</v>
      </c>
      <c r="J78" s="74"/>
      <c r="K78" s="75">
        <f>ROUND(F78*I78,2)</f>
        <v>0</v>
      </c>
      <c r="L78" s="76">
        <f>K78+ROUND(K78*J78/100,2)</f>
        <v>0</v>
      </c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14" ht="35.25" customHeight="1" thickBot="1">
      <c r="A79" s="116" t="s">
        <v>98</v>
      </c>
      <c r="B79" s="117"/>
      <c r="C79" s="117"/>
      <c r="D79" s="117"/>
      <c r="E79" s="117"/>
      <c r="F79" s="117"/>
      <c r="G79" s="117"/>
      <c r="H79" s="117"/>
      <c r="I79" s="117"/>
      <c r="J79" s="118"/>
      <c r="K79" s="53">
        <f>SUM(K5:K78)</f>
        <v>0</v>
      </c>
      <c r="L79" s="53">
        <f>SUM(L5:L78)</f>
        <v>0</v>
      </c>
      <c r="M79" s="1"/>
      <c r="N79" s="1"/>
    </row>
    <row r="80" spans="1:14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60"/>
      <c r="K80" s="57"/>
      <c r="L80" s="57"/>
      <c r="M80" s="1"/>
      <c r="N80" s="1"/>
    </row>
    <row r="81" spans="1:14" ht="12.75" customHeight="1">
      <c r="A81" s="30"/>
      <c r="B81" s="57"/>
      <c r="C81" s="57"/>
      <c r="D81" s="57"/>
      <c r="E81" s="57"/>
      <c r="F81" s="57"/>
      <c r="G81" s="57"/>
      <c r="H81" s="57"/>
      <c r="I81" s="58"/>
      <c r="J81" s="61"/>
      <c r="K81" s="59"/>
      <c r="L81" s="57"/>
      <c r="M81" s="1"/>
      <c r="N81" s="1"/>
    </row>
    <row r="82" spans="1:14" ht="12.75" customHeight="1">
      <c r="A82" s="1"/>
      <c r="B82" s="1"/>
      <c r="C82" s="1"/>
      <c r="D82" s="1"/>
      <c r="E82" s="1"/>
      <c r="F82" s="119" t="s">
        <v>92</v>
      </c>
      <c r="G82" s="119"/>
      <c r="H82" s="119"/>
      <c r="I82" s="119"/>
      <c r="K82" s="1"/>
      <c r="L82" s="1"/>
      <c r="M82" s="1"/>
      <c r="N82" s="1"/>
    </row>
    <row r="83" spans="1:14" ht="27" customHeight="1">
      <c r="A83" s="1"/>
      <c r="B83" s="1"/>
      <c r="C83" s="1"/>
      <c r="D83" s="1"/>
      <c r="E83" s="1"/>
      <c r="F83" s="119"/>
      <c r="G83" s="119"/>
      <c r="H83" s="119"/>
      <c r="I83" s="119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</row>
    <row r="100" spans="1:14" ht="12.75" customHeight="1">
      <c r="A100" s="1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</row>
    <row r="101" spans="1:14" ht="12.75" customHeight="1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</row>
    <row r="102" spans="1:14" ht="12.75" customHeight="1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</row>
    <row r="103" spans="1:14" ht="12.75" customHeight="1">
      <c r="A103" s="1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</row>
    <row r="104" spans="1:14" ht="12.75" customHeight="1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</row>
    <row r="105" spans="1:14" ht="12.75" customHeight="1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</row>
    <row r="106" spans="1:14" ht="12.75" customHeight="1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</row>
    <row r="107" spans="1:14" ht="12.75" customHeight="1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</row>
    <row r="108" spans="1:14" ht="12.75" customHeight="1">
      <c r="A108" s="1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</row>
    <row r="109" spans="1:14" ht="12.75" customHeight="1">
      <c r="A109" s="1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</row>
    <row r="110" spans="1:14" ht="12.75" customHeight="1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</row>
    <row r="111" spans="1:14" ht="12.75" customHeight="1">
      <c r="A111" s="1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</row>
    <row r="112" spans="1:14" ht="12.75" customHeight="1">
      <c r="A112" s="1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</row>
    <row r="113" spans="1:14" ht="12.75" customHeight="1">
      <c r="A113" s="1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</row>
    <row r="116" spans="1:14" ht="12.75" customHeight="1">
      <c r="A116" s="1"/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</row>
    <row r="118" spans="1:14" ht="12.75" customHeight="1">
      <c r="A118" s="1"/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</row>
    <row r="119" spans="1:14" ht="12.75" customHeight="1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</row>
    <row r="121" spans="1:14" ht="12.75" customHeight="1">
      <c r="A121" s="1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/>
  <mergeCells count="15">
    <mergeCell ref="A56:L56"/>
    <mergeCell ref="A79:J79"/>
    <mergeCell ref="A64:L64"/>
    <mergeCell ref="B65:E65"/>
    <mergeCell ref="B66:E66"/>
    <mergeCell ref="A67:L67"/>
    <mergeCell ref="A76:L76"/>
    <mergeCell ref="A3:L3"/>
    <mergeCell ref="A1:L1"/>
    <mergeCell ref="A2:L2"/>
    <mergeCell ref="F82:I83"/>
    <mergeCell ref="B16:E16"/>
    <mergeCell ref="B17:E17"/>
    <mergeCell ref="A40:L41"/>
    <mergeCell ref="A51:L51"/>
  </mergeCells>
  <printOptions/>
  <pageMargins left="1.265" right="0.7" top="0.75" bottom="0.75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2021-06-17T11:59:05Z</cp:lastPrinted>
  <dcterms:created xsi:type="dcterms:W3CDTF">2019-02-26T10:36:13Z</dcterms:created>
  <dcterms:modified xsi:type="dcterms:W3CDTF">2021-06-17T11:59:05Z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piotr.renard@bbraun.com</vt:lpwstr>
  </property>
  <property fmtid="{D5CDD505-2E9C-101B-9397-08002B2CF9AE}" pid="6" name="MSIP_Label_97735299-2a7d-4f7d-99cc-db352b8b5a9b_SetDate">
    <vt:lpwstr>2019-03-18T12:35:35.4760660+01:00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piotr.renard@bbraun.com</vt:lpwstr>
  </property>
  <property fmtid="{D5CDD505-2E9C-101B-9397-08002B2CF9AE}" pid="14" name="MSIP_Label_fd058493-e43f-432e-b8cc-adb7daa46640_SetDate">
    <vt:lpwstr>2019-03-18T12:35:35.4760660+01:00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