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5EA147CC-E878-4C7C-ABBB-81956BDD1AE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ularz kalkulacji ceny ofe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M21" i="1"/>
  <c r="L14" i="1"/>
  <c r="L16" i="1"/>
  <c r="L20" i="1"/>
  <c r="L18" i="1"/>
  <c r="L19" i="1"/>
  <c r="K19" i="1"/>
  <c r="K13" i="1"/>
  <c r="K14" i="1"/>
  <c r="K21" i="1" l="1"/>
  <c r="K20" i="1"/>
  <c r="K18" i="1"/>
  <c r="K17" i="1"/>
  <c r="K16" i="1"/>
  <c r="K15" i="1"/>
  <c r="G14" i="1" l="1"/>
  <c r="G15" i="1"/>
  <c r="G16" i="1"/>
  <c r="G17" i="1"/>
  <c r="G18" i="1"/>
  <c r="G19" i="1"/>
  <c r="G20" i="1"/>
  <c r="G21" i="1"/>
  <c r="G13" i="1"/>
  <c r="L17" i="1" l="1"/>
  <c r="M17" i="1"/>
  <c r="M18" i="1"/>
  <c r="M19" i="1"/>
  <c r="L21" i="1"/>
  <c r="M20" i="1"/>
  <c r="M16" i="1"/>
  <c r="M15" i="1"/>
  <c r="L15" i="1"/>
  <c r="M14" i="1"/>
  <c r="M13" i="1"/>
  <c r="M22" i="1" l="1"/>
  <c r="L22" i="1"/>
</calcChain>
</file>

<file path=xl/sharedStrings.xml><?xml version="1.0" encoding="utf-8"?>
<sst xmlns="http://schemas.openxmlformats.org/spreadsheetml/2006/main" count="57" uniqueCount="50">
  <si>
    <t>pieczęć Wykonawcy (nazwa firmy, adres)</t>
  </si>
  <si>
    <t>FORMULARZ KALKULACJI CENY OFERTOWEJ</t>
  </si>
  <si>
    <t>Lp.</t>
  </si>
  <si>
    <t>Jedn. miary</t>
  </si>
  <si>
    <t>Stawka VAT [%]</t>
  </si>
  <si>
    <t>Cena jedn. brutto [zł/jedn. miary]</t>
  </si>
  <si>
    <t>Wartość netto [zł]</t>
  </si>
  <si>
    <t>Wartość brutto [zł]</t>
  </si>
  <si>
    <t>kol. 1</t>
  </si>
  <si>
    <t>kol. 2</t>
  </si>
  <si>
    <t>kol. 4</t>
  </si>
  <si>
    <t>kol. 5</t>
  </si>
  <si>
    <t>kol. 6</t>
  </si>
  <si>
    <t>kol. 7</t>
  </si>
  <si>
    <t>kol. 9</t>
  </si>
  <si>
    <t>kol. 10</t>
  </si>
  <si>
    <t>RAZEM zł *</t>
  </si>
  <si>
    <t>Cena jedn. netto [zł/jedn. miary]</t>
  </si>
  <si>
    <t>kol. 3</t>
  </si>
  <si>
    <t xml:space="preserve">* wartości przenieść do Formularza ofertowego (Załacznik nr 1) i wpisać w odpowiednie pola </t>
  </si>
  <si>
    <t>Nazwa/model urządzenia</t>
  </si>
  <si>
    <t>..................................................................</t>
  </si>
  <si>
    <r>
      <rPr>
        <b/>
        <sz val="10"/>
        <rFont val="Arial"/>
        <family val="2"/>
        <charset val="238"/>
      </rPr>
      <t>INSTRUKCJA:</t>
    </r>
    <r>
      <rPr>
        <sz val="10"/>
        <rFont val="Arial"/>
        <family val="2"/>
        <charset val="238"/>
      </rPr>
      <t xml:space="preserve">
1. Bardzo proszę o uzupełnienie kolumn oznaczonych kolorem białym.
2. W komórkach oznaczonych kolorem szarym zastosowano formuły. W przypadku wyraźnych błędów kalkulacyjnych możliwe jest wprowadzanie wartości "ręcznie".</t>
    </r>
  </si>
  <si>
    <t>Część nr 2 - Dostawa dostawa rur, przewodów</t>
  </si>
  <si>
    <t>Rura AROT 50 karbowana w kręgu</t>
  </si>
  <si>
    <t>Tulejka miedziana fi 10</t>
  </si>
  <si>
    <t>……………………………………………………</t>
  </si>
  <si>
    <t>miejscowość, data</t>
  </si>
  <si>
    <t>Załacznik nr 1B do SWZ / 
Załącznik nr 1 do Umowy</t>
  </si>
  <si>
    <t>……………………………………………………………………………………………………
(dokument należy podpisać kwalifikowanym podpisem elektronicznym lub elektronicznym podpisem zaufanym lub podpisem osobistym przez osobę lub osoby umocowane do złożenia podpisu w imieniu Wykonawcy)</t>
  </si>
  <si>
    <t>ILOŚĆ -
MAGAZYN JAROSŁAW</t>
  </si>
  <si>
    <t>ILOŚĆ -
MAGAZYN NISKO</t>
  </si>
  <si>
    <t>ILOŚĆ -
MAGAZYN RZESZÓW</t>
  </si>
  <si>
    <t>ILOŚĆ -
MAGAZYN ŻURAWICA</t>
  </si>
  <si>
    <t>RAZEM [ILOŚĆ]</t>
  </si>
  <si>
    <t>kol. 8</t>
  </si>
  <si>
    <t>kol. 11</t>
  </si>
  <si>
    <t>kol. 12</t>
  </si>
  <si>
    <t>kol. 13</t>
  </si>
  <si>
    <t>Znak sprawy: ZP/72/2024</t>
  </si>
  <si>
    <t>Przewód napowietrzny AsXSn 4x35 m²</t>
  </si>
  <si>
    <t>Przewód oponowy OPD 5x10 mm²</t>
  </si>
  <si>
    <t>Przewód oponowy OPD 5x35 mm²</t>
  </si>
  <si>
    <t>Przewód oponowy OPD 5x6 mm²</t>
  </si>
  <si>
    <t>Przewód OPD czarny 5x10 mm² w odcinkach po 100 m (3 odcinki po 100 m)</t>
  </si>
  <si>
    <t>Przewód OW czarny w gumie 5x4 mm² w odcinkach po 100 m (3 odcinki po 100 m)</t>
  </si>
  <si>
    <t>Przewód OW czarny w gumie 5x6 mm² w odcinkach po 100 m (3 odcinki po 100 m)</t>
  </si>
  <si>
    <t>mb</t>
  </si>
  <si>
    <t>szt</t>
  </si>
  <si>
    <t>Dostawa akcesoriów elektrycznych, rur, przewodów  – zamówienie z podziałem na 2 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</si>
</sst>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i/>
      <sz val="14"/>
      <name val="Arial 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15" fillId="0" borderId="0"/>
    <xf numFmtId="0" fontId="1" fillId="0" borderId="0"/>
    <xf numFmtId="0" fontId="23" fillId="0" borderId="0"/>
    <xf numFmtId="9" fontId="15" fillId="0" borderId="0" applyFont="0" applyFill="0" applyBorder="0" applyAlignment="0" applyProtection="0"/>
    <xf numFmtId="0" fontId="24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14" fillId="0" borderId="0" xfId="0" applyFont="1"/>
    <xf numFmtId="0" fontId="7" fillId="0" borderId="0" xfId="3" applyFont="1" applyFill="1" applyBorder="1"/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right" vertical="center" wrapText="1"/>
    </xf>
    <xf numFmtId="4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Border="1"/>
    <xf numFmtId="0" fontId="8" fillId="0" borderId="0" xfId="3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center" vertical="center" wrapText="1"/>
    </xf>
    <xf numFmtId="0" fontId="17" fillId="0" borderId="0" xfId="5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7" fillId="4" borderId="4" xfId="0" applyFont="1" applyFill="1" applyBorder="1" applyAlignment="1" applyProtection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 applyProtection="1">
      <alignment horizontal="center" vertical="center" wrapText="1"/>
    </xf>
    <xf numFmtId="4" fontId="3" fillId="4" borderId="9" xfId="1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20" fillId="0" borderId="4" xfId="5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20" fillId="0" borderId="0" xfId="5" applyFont="1" applyBorder="1" applyAlignment="1">
      <alignment horizontal="left" vertical="center"/>
    </xf>
    <xf numFmtId="0" fontId="27" fillId="5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11" fillId="4" borderId="15" xfId="0" applyFont="1" applyFill="1" applyBorder="1" applyAlignment="1" applyProtection="1">
      <alignment horizontal="center" vertical="center" wrapText="1"/>
    </xf>
    <xf numFmtId="0" fontId="28" fillId="4" borderId="4" xfId="0" applyFont="1" applyFill="1" applyBorder="1" applyAlignment="1">
      <alignment horizontal="left" vertical="center" wrapText="1"/>
    </xf>
    <xf numFmtId="0" fontId="28" fillId="4" borderId="11" xfId="0" applyFont="1" applyFill="1" applyBorder="1" applyAlignment="1">
      <alignment horizontal="left" vertical="center" wrapText="1"/>
    </xf>
    <xf numFmtId="0" fontId="28" fillId="4" borderId="5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4" xfId="8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20" fillId="4" borderId="5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20" fillId="4" borderId="11" xfId="0" applyFont="1" applyFill="1" applyBorder="1" applyAlignment="1" applyProtection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20" fillId="4" borderId="13" xfId="0" applyFont="1" applyFill="1" applyBorder="1" applyAlignment="1" applyProtection="1">
      <alignment horizontal="center" vertical="center" wrapText="1"/>
    </xf>
    <xf numFmtId="9" fontId="20" fillId="4" borderId="13" xfId="0" applyNumberFormat="1" applyFont="1" applyFill="1" applyBorder="1" applyAlignment="1">
      <alignment horizontal="center" vertical="center" wrapText="1"/>
    </xf>
    <xf numFmtId="9" fontId="20" fillId="4" borderId="5" xfId="0" applyNumberFormat="1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horizontal="center" vertical="center"/>
    </xf>
    <xf numFmtId="0" fontId="26" fillId="0" borderId="3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Excel Built-in Normal" xfId="2" xr:uid="{2ED70242-5B51-4CC7-909C-6CC22D994AD1}"/>
    <cellStyle name="Excel Built-in Normal 1" xfId="6" xr:uid="{00000000-0005-0000-0000-000001000000}"/>
    <cellStyle name="Normalny" xfId="0" builtinId="0"/>
    <cellStyle name="Normalny 2" xfId="8" xr:uid="{27C4BCD8-6A0E-419D-9D1C-DE09FB6EC16D}"/>
    <cellStyle name="Normalny 2 2" xfId="3" xr:uid="{EB49C5CD-99B2-4705-98E9-127711D8B599}"/>
    <cellStyle name="Normalny 3" xfId="4" xr:uid="{7859C4E8-FF86-4DE1-BB5F-1E1A91138D0D}"/>
    <cellStyle name="Normalny 4" xfId="5" xr:uid="{FF037EAE-111E-422A-BA3C-769981E58C83}"/>
    <cellStyle name="Procentowy" xfId="1" builtinId="5"/>
    <cellStyle name="Procentowy 2" xfId="7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70" zoomScaleNormal="70" workbookViewId="0">
      <selection activeCell="I13" sqref="I13"/>
    </sheetView>
  </sheetViews>
  <sheetFormatPr defaultRowHeight="15"/>
  <cols>
    <col min="1" max="1" width="5.5703125" customWidth="1"/>
    <col min="2" max="2" width="55.28515625" customWidth="1"/>
    <col min="3" max="3" width="17.7109375" customWidth="1"/>
    <col min="4" max="4" width="16.85546875" customWidth="1"/>
    <col min="5" max="5" width="15.7109375" customWidth="1"/>
    <col min="6" max="7" width="20" customWidth="1"/>
    <col min="8" max="8" width="13.5703125" customWidth="1"/>
    <col min="9" max="9" width="10.7109375" customWidth="1"/>
    <col min="10" max="10" width="10.85546875" customWidth="1"/>
    <col min="11" max="11" width="12.42578125" customWidth="1"/>
    <col min="12" max="12" width="16.7109375" bestFit="1" customWidth="1"/>
    <col min="13" max="13" width="15.7109375" customWidth="1"/>
  </cols>
  <sheetData>
    <row r="1" spans="1:13" ht="48.75" customHeight="1">
      <c r="A1" s="1"/>
      <c r="B1" s="32" t="s">
        <v>39</v>
      </c>
      <c r="C1" s="34"/>
      <c r="D1" s="34"/>
      <c r="E1" s="34"/>
      <c r="F1" s="18"/>
      <c r="G1" s="18"/>
      <c r="H1" s="17"/>
      <c r="I1" s="17"/>
      <c r="J1" s="18"/>
      <c r="K1" s="1"/>
      <c r="L1" s="51" t="s">
        <v>28</v>
      </c>
      <c r="M1" s="51"/>
    </row>
    <row r="2" spans="1:13">
      <c r="A2" s="1"/>
      <c r="B2" s="1"/>
      <c r="C2" s="1"/>
      <c r="D2" s="1"/>
      <c r="E2" s="1"/>
      <c r="F2" s="18"/>
      <c r="G2" s="18"/>
      <c r="H2" s="18"/>
      <c r="I2" s="18"/>
      <c r="J2" s="18"/>
      <c r="K2" s="1"/>
      <c r="L2" s="1"/>
      <c r="M2" s="1"/>
    </row>
    <row r="3" spans="1:13">
      <c r="A3" s="1"/>
      <c r="B3" s="45" t="s">
        <v>21</v>
      </c>
      <c r="C3" s="46"/>
      <c r="D3" s="46"/>
      <c r="E3" s="46"/>
      <c r="F3" s="47"/>
      <c r="G3" s="36"/>
      <c r="H3" s="18"/>
      <c r="I3" s="52" t="s">
        <v>26</v>
      </c>
      <c r="J3" s="53"/>
      <c r="K3" s="53"/>
      <c r="L3" s="53"/>
      <c r="M3" s="54"/>
    </row>
    <row r="4" spans="1:13" ht="18.75">
      <c r="A4" s="1"/>
      <c r="B4" s="48" t="s">
        <v>0</v>
      </c>
      <c r="C4" s="49"/>
      <c r="D4" s="49"/>
      <c r="E4" s="49"/>
      <c r="F4" s="50"/>
      <c r="G4" s="37"/>
      <c r="H4" s="18"/>
      <c r="I4" s="55" t="s">
        <v>27</v>
      </c>
      <c r="J4" s="56"/>
      <c r="K4" s="56"/>
      <c r="L4" s="56"/>
      <c r="M4" s="57"/>
    </row>
    <row r="5" spans="1:13">
      <c r="A5" s="1"/>
      <c r="B5" s="1"/>
      <c r="C5" s="1"/>
      <c r="D5" s="1"/>
      <c r="E5" s="1"/>
      <c r="F5" s="19"/>
      <c r="G5" s="19"/>
      <c r="H5" s="21"/>
      <c r="I5" s="21"/>
      <c r="J5" s="21"/>
      <c r="K5" s="20"/>
      <c r="L5" s="20"/>
      <c r="M5" s="20"/>
    </row>
    <row r="6" spans="1:13" ht="20.25">
      <c r="A6" s="1"/>
      <c r="B6" s="1"/>
      <c r="C6" s="1"/>
      <c r="D6" s="1"/>
      <c r="E6" s="1"/>
      <c r="F6" s="2"/>
      <c r="G6" s="2"/>
      <c r="H6" s="3"/>
      <c r="I6" s="3"/>
      <c r="J6" s="3"/>
      <c r="K6" s="3"/>
      <c r="L6" s="3"/>
      <c r="M6" s="3"/>
    </row>
    <row r="7" spans="1:13" ht="26.25">
      <c r="A7" s="77" t="s">
        <v>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</row>
    <row r="8" spans="1:13" ht="52.5" customHeight="1">
      <c r="A8" s="80" t="s">
        <v>49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</row>
    <row r="9" spans="1:13" ht="55.5" customHeight="1">
      <c r="A9" s="80" t="s">
        <v>23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 ht="58.5" customHeight="1">
      <c r="A10" s="59" t="s">
        <v>2</v>
      </c>
      <c r="B10" s="61" t="s">
        <v>20</v>
      </c>
      <c r="C10" s="66" t="s">
        <v>30</v>
      </c>
      <c r="D10" s="66" t="s">
        <v>31</v>
      </c>
      <c r="E10" s="66" t="s">
        <v>32</v>
      </c>
      <c r="F10" s="59" t="s">
        <v>33</v>
      </c>
      <c r="G10" s="66" t="s">
        <v>34</v>
      </c>
      <c r="H10" s="61" t="s">
        <v>3</v>
      </c>
      <c r="I10" s="62" t="s">
        <v>17</v>
      </c>
      <c r="J10" s="62" t="s">
        <v>4</v>
      </c>
      <c r="K10" s="64" t="s">
        <v>5</v>
      </c>
      <c r="L10" s="67" t="s">
        <v>6</v>
      </c>
      <c r="M10" s="69" t="s">
        <v>7</v>
      </c>
    </row>
    <row r="11" spans="1:13" ht="61.5" customHeight="1">
      <c r="A11" s="60"/>
      <c r="B11" s="59"/>
      <c r="C11" s="59"/>
      <c r="D11" s="59"/>
      <c r="E11" s="59"/>
      <c r="F11" s="60"/>
      <c r="G11" s="59"/>
      <c r="H11" s="59"/>
      <c r="I11" s="63"/>
      <c r="J11" s="63"/>
      <c r="K11" s="63"/>
      <c r="L11" s="68"/>
      <c r="M11" s="70"/>
    </row>
    <row r="12" spans="1:13" ht="12.75" customHeight="1">
      <c r="A12" s="24" t="s">
        <v>8</v>
      </c>
      <c r="B12" s="24" t="s">
        <v>9</v>
      </c>
      <c r="C12" s="24" t="s">
        <v>18</v>
      </c>
      <c r="D12" s="24" t="s">
        <v>10</v>
      </c>
      <c r="E12" s="24" t="s">
        <v>11</v>
      </c>
      <c r="F12" s="24" t="s">
        <v>12</v>
      </c>
      <c r="G12" s="24" t="s">
        <v>13</v>
      </c>
      <c r="H12" s="24" t="s">
        <v>35</v>
      </c>
      <c r="I12" s="24" t="s">
        <v>14</v>
      </c>
      <c r="J12" s="24" t="s">
        <v>15</v>
      </c>
      <c r="K12" s="24" t="s">
        <v>36</v>
      </c>
      <c r="L12" s="24" t="s">
        <v>37</v>
      </c>
      <c r="M12" s="24" t="s">
        <v>38</v>
      </c>
    </row>
    <row r="13" spans="1:13" ht="18">
      <c r="A13" s="26">
        <v>1</v>
      </c>
      <c r="B13" s="40" t="s">
        <v>40</v>
      </c>
      <c r="C13" s="39"/>
      <c r="D13" s="39"/>
      <c r="E13" s="35">
        <v>250</v>
      </c>
      <c r="F13" s="39"/>
      <c r="G13" s="35">
        <f>SUM(C13+D13+E13+F13)</f>
        <v>250</v>
      </c>
      <c r="H13" s="42" t="s">
        <v>47</v>
      </c>
      <c r="I13" s="27"/>
      <c r="J13" s="23"/>
      <c r="K13" s="28">
        <f>ROUND(I13*(1+J13),2)</f>
        <v>0</v>
      </c>
      <c r="L13" s="29">
        <f>ROUND((I13*G13),2)</f>
        <v>0</v>
      </c>
      <c r="M13" s="30">
        <f t="shared" ref="M13:M21" si="0">ROUND((K13*G13),2)</f>
        <v>0</v>
      </c>
    </row>
    <row r="14" spans="1:13" ht="29.25" customHeight="1">
      <c r="A14" s="26">
        <v>2</v>
      </c>
      <c r="B14" s="40" t="s">
        <v>41</v>
      </c>
      <c r="C14" s="39"/>
      <c r="D14" s="39"/>
      <c r="E14" s="35">
        <v>600</v>
      </c>
      <c r="F14" s="39"/>
      <c r="G14" s="35">
        <f t="shared" ref="G14:G21" si="1">SUM(C14+D14+E14+F14)</f>
        <v>600</v>
      </c>
      <c r="H14" s="43" t="s">
        <v>47</v>
      </c>
      <c r="I14" s="27"/>
      <c r="J14" s="23"/>
      <c r="K14" s="28">
        <f>ROUND(I14*(1+J14),2)</f>
        <v>0</v>
      </c>
      <c r="L14" s="29">
        <f>ROUND((I14*G14),2)</f>
        <v>0</v>
      </c>
      <c r="M14" s="30">
        <f t="shared" si="0"/>
        <v>0</v>
      </c>
    </row>
    <row r="15" spans="1:13" ht="18">
      <c r="A15" s="26">
        <v>3</v>
      </c>
      <c r="B15" s="40" t="s">
        <v>42</v>
      </c>
      <c r="C15" s="39"/>
      <c r="D15" s="39"/>
      <c r="E15" s="35">
        <v>300</v>
      </c>
      <c r="F15" s="39"/>
      <c r="G15" s="35">
        <f t="shared" si="1"/>
        <v>300</v>
      </c>
      <c r="H15" s="43" t="s">
        <v>47</v>
      </c>
      <c r="I15" s="27"/>
      <c r="J15" s="23"/>
      <c r="K15" s="28">
        <f t="shared" ref="K13:K21" si="2">ROUND(I15*(1+J15),2)</f>
        <v>0</v>
      </c>
      <c r="L15" s="29">
        <f t="shared" ref="L13:L21" si="3">ROUND((I15*G15),2)</f>
        <v>0</v>
      </c>
      <c r="M15" s="30">
        <f t="shared" si="0"/>
        <v>0</v>
      </c>
    </row>
    <row r="16" spans="1:13" ht="18">
      <c r="A16" s="26">
        <v>4</v>
      </c>
      <c r="B16" s="40" t="s">
        <v>43</v>
      </c>
      <c r="C16" s="39"/>
      <c r="D16" s="39"/>
      <c r="E16" s="35">
        <v>200</v>
      </c>
      <c r="F16" s="39"/>
      <c r="G16" s="35">
        <f t="shared" si="1"/>
        <v>200</v>
      </c>
      <c r="H16" s="44" t="s">
        <v>47</v>
      </c>
      <c r="I16" s="27"/>
      <c r="J16" s="23"/>
      <c r="K16" s="28">
        <f t="shared" si="2"/>
        <v>0</v>
      </c>
      <c r="L16" s="29">
        <f>ROUND((I16*G16),2)</f>
        <v>0</v>
      </c>
      <c r="M16" s="30">
        <f t="shared" si="0"/>
        <v>0</v>
      </c>
    </row>
    <row r="17" spans="1:13" ht="30">
      <c r="A17" s="26">
        <v>5</v>
      </c>
      <c r="B17" s="40" t="s">
        <v>44</v>
      </c>
      <c r="C17" s="39"/>
      <c r="D17" s="39"/>
      <c r="E17" s="35">
        <v>300</v>
      </c>
      <c r="F17" s="39"/>
      <c r="G17" s="35">
        <f t="shared" si="1"/>
        <v>300</v>
      </c>
      <c r="H17" s="43" t="s">
        <v>47</v>
      </c>
      <c r="I17" s="27"/>
      <c r="J17" s="23"/>
      <c r="K17" s="28">
        <f t="shared" si="2"/>
        <v>0</v>
      </c>
      <c r="L17" s="29">
        <f t="shared" si="3"/>
        <v>0</v>
      </c>
      <c r="M17" s="30">
        <f t="shared" si="0"/>
        <v>0</v>
      </c>
    </row>
    <row r="18" spans="1:13" ht="30">
      <c r="A18" s="26">
        <v>6</v>
      </c>
      <c r="B18" s="40" t="s">
        <v>45</v>
      </c>
      <c r="C18" s="39"/>
      <c r="D18" s="39"/>
      <c r="E18" s="35">
        <v>300</v>
      </c>
      <c r="F18" s="39"/>
      <c r="G18" s="35">
        <f t="shared" si="1"/>
        <v>300</v>
      </c>
      <c r="H18" s="43" t="s">
        <v>47</v>
      </c>
      <c r="I18" s="27"/>
      <c r="J18" s="23"/>
      <c r="K18" s="28">
        <f t="shared" si="2"/>
        <v>0</v>
      </c>
      <c r="L18" s="29">
        <f>ROUND((I18*G18),2)</f>
        <v>0</v>
      </c>
      <c r="M18" s="30">
        <f t="shared" si="0"/>
        <v>0</v>
      </c>
    </row>
    <row r="19" spans="1:13" ht="30">
      <c r="A19" s="26">
        <v>7</v>
      </c>
      <c r="B19" s="41" t="s">
        <v>46</v>
      </c>
      <c r="C19" s="39"/>
      <c r="D19" s="39"/>
      <c r="E19" s="35">
        <v>300</v>
      </c>
      <c r="F19" s="39"/>
      <c r="G19" s="35">
        <f t="shared" si="1"/>
        <v>300</v>
      </c>
      <c r="H19" s="43" t="s">
        <v>47</v>
      </c>
      <c r="I19" s="27"/>
      <c r="J19" s="23"/>
      <c r="K19" s="28">
        <f>ROUND(I19*(1+J19),2)</f>
        <v>0</v>
      </c>
      <c r="L19" s="29">
        <f>ROUND((I19*G19),2)</f>
        <v>0</v>
      </c>
      <c r="M19" s="30">
        <f t="shared" si="0"/>
        <v>0</v>
      </c>
    </row>
    <row r="20" spans="1:13" ht="18">
      <c r="A20" s="26">
        <v>8</v>
      </c>
      <c r="B20" s="40" t="s">
        <v>24</v>
      </c>
      <c r="C20" s="39"/>
      <c r="D20" s="39"/>
      <c r="E20" s="35">
        <v>150</v>
      </c>
      <c r="F20" s="39"/>
      <c r="G20" s="35">
        <f t="shared" si="1"/>
        <v>150</v>
      </c>
      <c r="H20" s="43" t="s">
        <v>47</v>
      </c>
      <c r="I20" s="27"/>
      <c r="J20" s="23"/>
      <c r="K20" s="28">
        <f t="shared" si="2"/>
        <v>0</v>
      </c>
      <c r="L20" s="29">
        <f>ROUND((I20*G20),2)</f>
        <v>0</v>
      </c>
      <c r="M20" s="30">
        <f t="shared" si="0"/>
        <v>0</v>
      </c>
    </row>
    <row r="21" spans="1:13" ht="18">
      <c r="A21" s="26">
        <v>9</v>
      </c>
      <c r="B21" s="40" t="s">
        <v>25</v>
      </c>
      <c r="C21" s="39"/>
      <c r="D21" s="39"/>
      <c r="E21" s="35">
        <v>40</v>
      </c>
      <c r="F21" s="39"/>
      <c r="G21" s="35">
        <f t="shared" si="1"/>
        <v>40</v>
      </c>
      <c r="H21" s="43" t="s">
        <v>48</v>
      </c>
      <c r="I21" s="27"/>
      <c r="J21" s="23"/>
      <c r="K21" s="28">
        <f t="shared" si="2"/>
        <v>0</v>
      </c>
      <c r="L21" s="29">
        <f t="shared" si="3"/>
        <v>0</v>
      </c>
      <c r="M21" s="30">
        <f>ROUND((K21*G21),2)</f>
        <v>0</v>
      </c>
    </row>
    <row r="22" spans="1:13" ht="18.75" thickBot="1">
      <c r="A22" s="65" t="s">
        <v>16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22">
        <f>SUM(L13:L21)</f>
        <v>0</v>
      </c>
      <c r="M22" s="22">
        <f>SUM(M13:M21)</f>
        <v>0</v>
      </c>
    </row>
    <row r="23" spans="1:13" ht="18">
      <c r="A23" s="25"/>
      <c r="B23" s="31"/>
      <c r="C23" s="33"/>
      <c r="D23" s="33"/>
      <c r="E23" s="33"/>
      <c r="F23" s="25"/>
      <c r="G23" s="33"/>
      <c r="H23" s="25"/>
      <c r="I23" s="25"/>
      <c r="J23" s="25"/>
      <c r="K23" s="25"/>
      <c r="L23" s="25"/>
      <c r="M23" s="25"/>
    </row>
    <row r="24" spans="1:13" ht="20.25">
      <c r="A24" s="4"/>
      <c r="B24" s="74" t="s">
        <v>19</v>
      </c>
      <c r="C24" s="75"/>
      <c r="D24" s="75"/>
      <c r="E24" s="75"/>
      <c r="F24" s="75"/>
      <c r="G24" s="75"/>
      <c r="H24" s="75"/>
      <c r="I24" s="75"/>
      <c r="J24" s="75"/>
      <c r="K24" s="76"/>
      <c r="L24" s="5"/>
      <c r="M24" s="5"/>
    </row>
    <row r="25" spans="1:13" ht="15.75">
      <c r="F25" s="6"/>
      <c r="G25" s="6"/>
      <c r="H25" s="7"/>
      <c r="I25" s="7"/>
      <c r="J25" s="8"/>
      <c r="K25" s="8"/>
      <c r="L25" s="9"/>
      <c r="M25" s="10"/>
    </row>
    <row r="26" spans="1:13" ht="75.75" customHeight="1">
      <c r="B26" s="71" t="s">
        <v>22</v>
      </c>
      <c r="C26" s="72"/>
      <c r="D26" s="72"/>
      <c r="E26" s="72"/>
      <c r="F26" s="73"/>
      <c r="G26" s="38"/>
      <c r="H26" s="51" t="s">
        <v>29</v>
      </c>
      <c r="I26" s="51"/>
      <c r="J26" s="51"/>
      <c r="K26" s="51"/>
      <c r="L26" s="51"/>
      <c r="M26" s="51"/>
    </row>
    <row r="27" spans="1:13" ht="15.75">
      <c r="F27" s="6"/>
      <c r="G27" s="6"/>
      <c r="H27" s="7"/>
      <c r="I27" s="7"/>
      <c r="J27" s="8"/>
      <c r="K27" s="8"/>
      <c r="L27" s="9"/>
      <c r="M27" s="10"/>
    </row>
    <row r="28" spans="1:13" ht="15.75">
      <c r="F28" s="12"/>
      <c r="G28" s="12"/>
      <c r="H28" s="13"/>
      <c r="I28" s="13"/>
      <c r="J28" s="8"/>
      <c r="K28" s="8"/>
      <c r="L28" s="9"/>
      <c r="M28" s="11"/>
    </row>
    <row r="29" spans="1:13" ht="15.75">
      <c r="F29" s="14"/>
      <c r="G29" s="14"/>
      <c r="H29" s="13"/>
      <c r="I29" s="13"/>
      <c r="J29" s="8"/>
      <c r="K29" s="8"/>
      <c r="L29" s="9"/>
      <c r="M29" s="11"/>
    </row>
    <row r="30" spans="1:13" ht="15.75">
      <c r="F30" s="14"/>
      <c r="G30" s="14"/>
      <c r="H30" s="13"/>
      <c r="I30" s="13"/>
      <c r="J30" s="8"/>
      <c r="K30" s="8"/>
      <c r="L30" s="9"/>
      <c r="M30" s="13"/>
    </row>
    <row r="31" spans="1:13" ht="15.75">
      <c r="F31" s="12"/>
      <c r="G31" s="12"/>
      <c r="H31" s="13"/>
      <c r="I31" s="13"/>
      <c r="J31" s="8"/>
      <c r="K31" s="8"/>
      <c r="L31" s="58"/>
      <c r="M31" s="58"/>
    </row>
    <row r="32" spans="1:13" ht="15.75">
      <c r="F32" s="12"/>
      <c r="G32" s="12"/>
      <c r="H32" s="13"/>
      <c r="I32" s="13"/>
      <c r="J32" s="8"/>
      <c r="K32" s="8"/>
      <c r="L32" s="16"/>
      <c r="M32" s="15"/>
    </row>
  </sheetData>
  <mergeCells count="26">
    <mergeCell ref="A7:M7"/>
    <mergeCell ref="A8:M8"/>
    <mergeCell ref="A9:M9"/>
    <mergeCell ref="B10:B11"/>
    <mergeCell ref="I10:I11"/>
    <mergeCell ref="L31:M31"/>
    <mergeCell ref="A10:A11"/>
    <mergeCell ref="F10:F11"/>
    <mergeCell ref="H10:H11"/>
    <mergeCell ref="J10:J11"/>
    <mergeCell ref="K10:K11"/>
    <mergeCell ref="A22:K22"/>
    <mergeCell ref="C10:C11"/>
    <mergeCell ref="D10:D11"/>
    <mergeCell ref="E10:E11"/>
    <mergeCell ref="G10:G11"/>
    <mergeCell ref="L10:L11"/>
    <mergeCell ref="M10:M11"/>
    <mergeCell ref="B26:F26"/>
    <mergeCell ref="H26:M26"/>
    <mergeCell ref="B24:K24"/>
    <mergeCell ref="B3:F3"/>
    <mergeCell ref="B4:F4"/>
    <mergeCell ref="L1:M1"/>
    <mergeCell ref="I3:M3"/>
    <mergeCell ref="I4:M4"/>
  </mergeCells>
  <pageMargins left="0.7" right="0.7" top="0.75" bottom="0.75" header="0.3" footer="0.3"/>
  <pageSetup paperSize="9"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31E9BE3-2F35-46F1-822D-9C7C1E7D21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kalkulacji ceny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05c1ed1b-4525-44ca-9158-32072676234b</vt:lpwstr>
  </property>
  <property fmtid="{D5CDD505-2E9C-101B-9397-08002B2CF9AE}" pid="3" name="bjSaver">
    <vt:lpwstr>5VkpYRbxtbbkG7nn6zcYbwPohfozS+lA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