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9TRA193\Users\Ewa\HP\Documents\PRZETARGI\SIWZ - Dostawa spzętu do zabiegów artroskowpowych 2023 - powtórka\"/>
    </mc:Choice>
  </mc:AlternateContent>
  <bookViews>
    <workbookView xWindow="0" yWindow="0" windowWidth="22260" windowHeight="12645"/>
  </bookViews>
  <sheets>
    <sheet name="Sheet1" sheetId="1" r:id="rId1"/>
  </sheets>
  <definedNames>
    <definedName name="_xlnm.Print_Area" localSheetId="0">Sheet1!$A$1:$M$43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30" i="1"/>
  <c r="I31" i="1"/>
  <c r="I32" i="1"/>
  <c r="I33" i="1"/>
  <c r="I34" i="1"/>
  <c r="I35" i="1"/>
  <c r="I36" i="1"/>
  <c r="I37" i="1"/>
  <c r="I38" i="1"/>
  <c r="I9" i="1"/>
  <c r="H10" i="1"/>
  <c r="H11" i="1"/>
  <c r="H12" i="1"/>
  <c r="H13" i="1"/>
  <c r="H14" i="1"/>
  <c r="H15" i="1"/>
  <c r="H16" i="1"/>
  <c r="H17" i="1"/>
  <c r="H18" i="1"/>
  <c r="H19" i="1"/>
  <c r="H20" i="1"/>
  <c r="H21" i="1"/>
  <c r="H22" i="1"/>
  <c r="H23" i="1"/>
  <c r="H24" i="1"/>
  <c r="H25" i="1"/>
  <c r="H26" i="1"/>
  <c r="H27" i="1"/>
  <c r="H28" i="1"/>
  <c r="H30" i="1"/>
  <c r="H31" i="1"/>
  <c r="H32" i="1"/>
  <c r="H33" i="1"/>
  <c r="H34" i="1"/>
  <c r="H35" i="1"/>
  <c r="H36" i="1"/>
  <c r="H37" i="1"/>
  <c r="H38" i="1"/>
  <c r="H9" i="1"/>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9" i="1"/>
  <c r="F39" i="1" l="1"/>
  <c r="H39" i="1" s="1"/>
  <c r="I39" i="1" s="1"/>
  <c r="H29" i="1"/>
  <c r="I29" i="1" s="1"/>
</calcChain>
</file>

<file path=xl/sharedStrings.xml><?xml version="1.0" encoding="utf-8"?>
<sst xmlns="http://schemas.openxmlformats.org/spreadsheetml/2006/main" count="76" uniqueCount="49">
  <si>
    <t>%</t>
  </si>
  <si>
    <t>Załącznik nr 2 do SWZ</t>
  </si>
  <si>
    <t>L.p</t>
  </si>
  <si>
    <t>Przedmiot Zamówienia</t>
  </si>
  <si>
    <t xml:space="preserve">Jedn. miary </t>
  </si>
  <si>
    <t>Ilość</t>
  </si>
  <si>
    <t>Podatek VAT</t>
  </si>
  <si>
    <t>Kwota</t>
  </si>
  <si>
    <t xml:space="preserve">Wartość netto w PLN </t>
  </si>
  <si>
    <t>Wartość brutto w PLN</t>
  </si>
  <si>
    <t>Nr katalogowy/ Producent</t>
  </si>
  <si>
    <t>Ostrze piły oscylacyjnej</t>
  </si>
  <si>
    <t>Sonda artroskopowa</t>
  </si>
  <si>
    <t>RAZEM</t>
  </si>
  <si>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jednokolorowa. Jedna nić w saszetce. Nić o grubości 2 wg USP i długości min 90cm atraumatycznie połączona z igłą okrągłą ½ koła o długości 26-27 mm. Opak. 12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</si>
  <si>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Dwie nici w saszetce. Każda nić o grubości 2 wg USP i długości min 90-100cm bez igły. Opak. 12 saszetek</t>
    </r>
  </si>
  <si>
    <r>
      <rPr>
        <b/>
        <sz val="11"/>
        <color theme="1"/>
        <rFont val="Calibri"/>
        <family val="2"/>
        <charset val="238"/>
        <scheme val="minor"/>
      </rPr>
      <t>Specjalistyczny szew  do zabiegów ortopedycznych</t>
    </r>
    <r>
      <rPr>
        <sz val="11"/>
        <color theme="1"/>
        <rFont val="Calibri"/>
        <family val="2"/>
        <scheme val="minor"/>
      </rPr>
      <t xml:space="preserve"> z UHMWPE w kształcie taśmy o grubości 2,5mm o dł 20cm zakończonej z kazdej strony nicia pleciona o gr USP 2 o długościach 40cm,  bez igły Opak. 6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</si>
  <si>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Jedna nić w saszetce. Nić o grubości 1 wg USP i długości min 90-100cm bez igły. Opak. 12 saszetek</t>
    </r>
  </si>
  <si>
    <r>
      <rPr>
        <b/>
        <sz val="11"/>
        <color theme="1"/>
        <rFont val="Calibri"/>
        <family val="2"/>
        <charset val="238"/>
        <scheme val="minor"/>
      </rPr>
      <t>Implant niewchłaniany do mocowania zewnątrzkorowego</t>
    </r>
    <r>
      <rPr>
        <sz val="11"/>
        <color theme="1"/>
        <rFont val="Calibri"/>
        <family val="2"/>
        <scheme val="minor"/>
      </rPr>
      <t xml:space="preserve">, składający się z guzika tytanowego zintegrowanego z potrójną pętlą zaciskową z materiału niewchłanianego.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 </t>
    </r>
  </si>
  <si>
    <r>
      <rPr>
        <b/>
        <sz val="11"/>
        <color theme="1"/>
        <rFont val="Calibri"/>
        <family val="2"/>
        <charset val="238"/>
        <scheme val="minor"/>
      </rPr>
      <t xml:space="preserve">Implant niewchłanialny </t>
    </r>
    <r>
      <rPr>
        <sz val="11"/>
        <color theme="1"/>
        <rFont val="Calibri"/>
        <family val="2"/>
        <scheme val="minor"/>
      </rPr>
      <t>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</si>
  <si>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2,0 -  2,5 mm i długości 7 - 12mm. Rdzeń implantu zwiększający swoją średnicę wraz z odległością od czubka penetrującego. Wkręt tytanowy z jedną lub dwoma niciami  niewchłanialnymi gr #3/0 z igłami . Podajnik ze znacznikami oznaczającymi optymalną głębokość zakotwiczenia implantu.Separacja podajnika od wkrętu samoistna po zwolnieniu nici.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</si>
  <si>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2,5 i 3,5 mm i długości 7 - 12mm. Rdzeń implantu zwiększający swoją średnicę wraz z odległością od czubka penetrującego. Wkręt tytanowy z jedną nicią  niewchłanialną gr #2  z dwoma igłami . Podajnik ze znacznikami oznaczającymi optymalną głębokość zakotwiczenia implantu.Separacja podajnika od wkrętu samoistna po zwolnieniu nici. Implant sterylny w zestawie z drutem wiercącym do twardej kości.</t>
    </r>
  </si>
  <si>
    <r>
      <rPr>
        <b/>
        <sz val="11"/>
        <color theme="1"/>
        <rFont val="Calibri"/>
        <family val="2"/>
        <charset val="238"/>
        <scheme val="minor"/>
      </rPr>
      <t xml:space="preserve">Implant niewchłaniany bezwęzłowy </t>
    </r>
    <r>
      <rPr>
        <sz val="11"/>
        <color theme="1"/>
        <rFont val="Calibri"/>
        <family val="2"/>
        <scheme val="minor"/>
      </rPr>
      <t>z niewchłanilnego polimeru  PEEK. Implant o śr 3,5mm, 4,75mm, 5,5mm mm gwintowany zakończony  czubkiempenetrującym w ksztalcie trójkątnym z otworem na nim 4 nici o gr 2 lub dwie tasmy o szer 2,5mm. Implant mocowany poprzez wkręceine w kanał kostny, możliwość wykorzystania implantu do zabiegów tenodezy. Sterylny</t>
    </r>
  </si>
  <si>
    <r>
      <rPr>
        <b/>
        <sz val="11"/>
        <color theme="1"/>
        <rFont val="Calibri"/>
        <family val="2"/>
        <charset val="238"/>
        <scheme val="minor"/>
      </rPr>
      <t xml:space="preserve">Implant niewchłaniany bezwęzłowy </t>
    </r>
    <r>
      <rPr>
        <sz val="11"/>
        <color theme="1"/>
        <rFont val="Calibri"/>
        <family val="2"/>
        <scheme val="minor"/>
      </rPr>
      <t xml:space="preserve"> z  niewchłanilnego polimeru  PEEK CF z włóknami węglowymi. Implant o śr 3,5mm, 4,5mm , 5,5mm z pierścieniami antywyrwaniowymi zakończony otworem. Implant mocowany na presfit w kanale kostnym. Implant bez podajnika w zestawie z przeciągaczem do nici, mocowany na podajniku wielorazowym.</t>
    </r>
  </si>
  <si>
    <r>
      <rPr>
        <b/>
        <sz val="11"/>
        <color theme="1"/>
        <rFont val="Calibri"/>
        <family val="2"/>
        <charset val="238"/>
        <scheme val="minor"/>
      </rPr>
      <t>Elektroda do ablacji bipolarnej</t>
    </r>
    <r>
      <rPr>
        <sz val="11"/>
        <color theme="1"/>
        <rFont val="Calibri"/>
        <family val="2"/>
        <scheme val="minor"/>
      </rPr>
      <t xml:space="preserve"> tkanek w środowisu płynów stosowanych do artroskopii stawów. Elektroda z drenem odsysającym zagięta 30st, 45st, sterylna Elektroda aktywowana włącznikiem nożnym.</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</si>
  <si>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każdym użyciu. Zestaw do obsługi tylko jedną ręką. </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</si>
  <si>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 </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</si>
  <si>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2,9mm, sterylne do shavera STRYKER. Każde ostrze z wklejką ewidencyjną.</t>
    </r>
  </si>
  <si>
    <r>
      <rPr>
        <b/>
        <sz val="11"/>
        <color theme="1"/>
        <rFont val="Calibri"/>
        <family val="2"/>
        <charset val="238"/>
        <scheme val="minor"/>
      </rPr>
      <t xml:space="preserve">Ostrze shavera do tkanek miękkich </t>
    </r>
    <r>
      <rPr>
        <sz val="11"/>
        <color theme="1"/>
        <rFont val="Calibri"/>
        <family val="2"/>
        <scheme val="minor"/>
      </rPr>
      <t>standardowe o ząbkowanym   ostrzu wewnętrznym i gładkim płaszczu. Ostrza jednorazowe o śr 3,4mm,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</si>
  <si>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4,2mm,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</si>
  <si>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5,3mm, sterylne do shavera STRYKER. Każde ostrze z wklejką ewidencyjną.</t>
    </r>
  </si>
  <si>
    <r>
      <rPr>
        <b/>
        <sz val="11"/>
        <color theme="1"/>
        <rFont val="Calibri"/>
        <family val="2"/>
        <charset val="238"/>
        <scheme val="minor"/>
      </rPr>
      <t>Dren do pompy FMS</t>
    </r>
    <r>
      <rPr>
        <sz val="11"/>
        <color theme="1"/>
        <rFont val="Calibri"/>
        <family val="2"/>
        <scheme val="minor"/>
      </rPr>
      <t>, tzw pacjenta typ inflow z łącznikiem przeciwdziałąjącym cofaniu płynu, o długości min 80cm, jałowy, jednorazowy. Opakowanie 50szt</t>
    </r>
  </si>
  <si>
    <r>
      <rPr>
        <b/>
        <sz val="11"/>
        <color theme="1"/>
        <rFont val="Calibri"/>
        <family val="2"/>
        <charset val="238"/>
        <scheme val="minor"/>
      </rPr>
      <t>Dren do pompy artroskopowej FMS typ inflow</t>
    </r>
    <r>
      <rPr>
        <sz val="11"/>
        <color theme="1"/>
        <rFont val="Calibri"/>
        <family val="2"/>
        <scheme val="minor"/>
      </rPr>
      <t xml:space="preserve">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</si>
  <si>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Zestaw drenów pacjenta do pompy artroskopowej</t>
    </r>
    <r>
      <rPr>
        <sz val="11"/>
        <color theme="1"/>
        <rFont val="Calibri"/>
        <family val="2"/>
        <scheme val="minor"/>
      </rPr>
      <t xml:space="preserve"> FMS typ inflow- outflow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</si>
  <si>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Optyka artroskopowa HD</t>
    </r>
    <r>
      <rPr>
        <sz val="11"/>
        <color theme="1"/>
        <rFont val="Calibri"/>
        <family val="2"/>
        <scheme val="minor"/>
      </rPr>
      <t xml:space="preserve"> o śr 4,00mm, dł. 175mm kąt obrazowania 30 stopni,  autoklawna, wielorazowa. </t>
    </r>
  </si>
  <si>
    <r>
      <rPr>
        <b/>
        <sz val="11"/>
        <color theme="1"/>
        <rFont val="Calibri"/>
        <family val="2"/>
        <charset val="238"/>
        <scheme val="minor"/>
      </rPr>
      <t>Kaseta do sterylizacji optyki artroskopowej</t>
    </r>
    <r>
      <rPr>
        <sz val="11"/>
        <color theme="1"/>
        <rFont val="Calibri"/>
        <family val="2"/>
        <scheme val="minor"/>
      </rPr>
      <t xml:space="preserve"> o wym 255×71×36mm z plastiku z przezierną perforowaną pokrywą oraz denkiem z mocowaniami na dwie optyki.</t>
    </r>
  </si>
  <si>
    <r>
      <rPr>
        <b/>
        <sz val="11"/>
        <color theme="1"/>
        <rFont val="Calibri"/>
        <family val="2"/>
        <charset val="238"/>
        <scheme val="minor"/>
      </rPr>
      <t>Płaszcz artroskopow</t>
    </r>
    <r>
      <rPr>
        <sz val="11"/>
        <color theme="1"/>
        <rFont val="Calibri"/>
        <family val="2"/>
        <scheme val="minor"/>
      </rPr>
      <t>y z dwoma zaworami, o śr 6,5mm z otworami na koću prowadnicy rozpraszającymi napływ soli. Płaszcz z automatycznym mocowanie do optyk artroskopowych. Autoklawny wielorazowy.</t>
    </r>
  </si>
  <si>
    <r>
      <rPr>
        <b/>
        <sz val="11"/>
        <color theme="1"/>
        <rFont val="Calibri"/>
        <family val="2"/>
        <charset val="238"/>
        <scheme val="minor"/>
      </rPr>
      <t>Trokar ołówkowy</t>
    </r>
    <r>
      <rPr>
        <sz val="11"/>
        <color theme="1"/>
        <rFont val="Calibri"/>
        <family val="2"/>
        <scheme val="minor"/>
      </rPr>
      <t xml:space="preserve"> do płaszcza artroskopowego do automatycznego mocowania</t>
    </r>
  </si>
  <si>
    <r>
      <rPr>
        <b/>
        <sz val="11"/>
        <color theme="1"/>
        <rFont val="Calibri"/>
        <family val="2"/>
        <charset val="238"/>
        <scheme val="minor"/>
      </rPr>
      <t>Światłowód do optyk artroskopowyc</t>
    </r>
    <r>
      <rPr>
        <sz val="11"/>
        <color theme="1"/>
        <rFont val="Calibri"/>
        <family val="2"/>
        <scheme val="minor"/>
      </rPr>
      <t>h z adapterem do mocowania w źródle światła typu STRYKER lub STORZ</t>
    </r>
  </si>
  <si>
    <r>
      <rPr>
        <b/>
        <sz val="11"/>
        <color theme="1"/>
        <rFont val="Calibri"/>
        <family val="2"/>
        <charset val="238"/>
        <scheme val="minor"/>
      </rPr>
      <t>Narzędzie do mikrozłamań</t>
    </r>
    <r>
      <rPr>
        <sz val="11"/>
        <color theme="1"/>
        <rFont val="Calibri"/>
        <family val="2"/>
        <scheme val="minor"/>
      </rPr>
      <t xml:space="preserve"> chrzęstnokostnych zagięte</t>
    </r>
  </si>
  <si>
    <r>
      <rPr>
        <b/>
        <sz val="11"/>
        <color theme="1"/>
        <rFont val="Calibri"/>
        <family val="2"/>
        <charset val="238"/>
        <scheme val="minor"/>
      </rPr>
      <t>Opaska zaciskowa automatyczna</t>
    </r>
    <r>
      <rPr>
        <sz val="11"/>
        <color theme="1"/>
        <rFont val="Calibri"/>
        <family val="2"/>
        <scheme val="minor"/>
      </rPr>
      <t>, zasilana 230v,w zestawie 3 mankiety, z wybudowaną baterią podtrzymująca działanie aparatu do 2 godzin przy utracie zasilania sieciowego, z ciekłokrystalicznym wyświetlaczem, z dwoma wyjściami do mocowania dwóch opasek jednocześnie. Możliwość ustawień ciśnienia na obu modułach do 400mmhg, z funkcją podtrzymywania ustawionego ciśnienia</t>
    </r>
  </si>
  <si>
    <r>
      <rPr>
        <b/>
        <sz val="11"/>
        <color theme="1"/>
        <rFont val="Calibri"/>
        <family val="2"/>
        <charset val="238"/>
        <scheme val="minor"/>
      </rPr>
      <t>Napęd wiertarski do dużych kości z zestawem przystawek</t>
    </r>
    <r>
      <rPr>
        <sz val="11"/>
        <color theme="1"/>
        <rFont val="Calibri"/>
        <family val="2"/>
        <scheme val="minor"/>
      </rPr>
      <t xml:space="preserve">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t>
    </r>
  </si>
  <si>
    <t>op.</t>
  </si>
  <si>
    <t>szt.</t>
  </si>
  <si>
    <t>zestaw</t>
  </si>
  <si>
    <t>Cena jedn. netto w PLN</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</si>
  <si>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</si>
  <si>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Znak: ZP/SA/13/23</t>
  </si>
  <si>
    <t>FORMULARZ 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</si>
</sst>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4" fillId="0" borderId="1" xfId="0" applyFont="1" applyBorder="1" applyAlignment="1">
      <alignment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wrapText="1"/>
    </xf>
    <xf numFmtId="4" fontId="0" fillId="0" borderId="1" xfId="0" applyNumberForma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4"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xf>
    <xf numFmtId="4" fontId="1" fillId="0" borderId="1"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
  <sheetViews>
    <sheetView tabSelected="1" view="pageBreakPreview" topLeftCell="A16" zoomScaleNormal="100" zoomScaleSheetLayoutView="100" workbookViewId="0">
      <selection activeCell="J28" sqref="J28"/>
    </sheetView>
  </sheetViews>
  <sheetFormatPr defaultRowHeight="15" x14ac:dyDescent="0.25"/>
  <cols>
    <col min="1" max="1" width="6.5703125" customWidth="1"/>
    <col min="2" max="2" width="30.85546875" customWidth="1"/>
    <col min="3" max="3" width="8.5703125" customWidth="1"/>
    <col min="4" max="4" width="8.42578125" customWidth="1"/>
    <col min="5" max="5" width="9.85546875" customWidth="1"/>
    <col min="6" max="6" width="12" customWidth="1"/>
    <col min="7" max="7" width="7" customWidth="1"/>
    <col min="8" max="8" width="11.28515625" customWidth="1"/>
    <col min="9" max="9" width="11.7109375" customWidth="1"/>
    <col min="10" max="10" width="23.140625" customWidth="1"/>
    <col min="11" max="13" width="9.140625" hidden="1" customWidth="1"/>
  </cols>
  <sheetData>
    <row r="2" spans="1:17" x14ac:dyDescent="0.25">
      <c r="I2" s="20" t="s">
        <v>1</v>
      </c>
      <c r="J2" s="20"/>
      <c r="Q2">
        <v>23</v>
      </c>
    </row>
    <row r="3" spans="1:17" x14ac:dyDescent="0.25">
      <c r="I3" s="20" t="s">
        <v>47</v>
      </c>
      <c r="J3" s="20"/>
      <c r="Q3">
        <v>8</v>
      </c>
    </row>
    <row r="4" spans="1:17" x14ac:dyDescent="0.25">
      <c r="Q4">
        <v>5</v>
      </c>
    </row>
    <row r="5" spans="1:17" x14ac:dyDescent="0.25">
      <c r="A5" s="21" t="s">
        <v>48</v>
      </c>
      <c r="B5" s="21"/>
      <c r="C5" s="21"/>
      <c r="D5" s="21"/>
      <c r="E5" s="21"/>
      <c r="F5" s="21"/>
      <c r="G5" s="21"/>
      <c r="H5" s="21"/>
      <c r="I5" s="21"/>
      <c r="J5" s="21"/>
      <c r="Q5">
        <v>0</v>
      </c>
    </row>
    <row r="7" spans="1:17" x14ac:dyDescent="0.25">
      <c r="A7" s="22" t="s">
        <v>2</v>
      </c>
      <c r="B7" s="22" t="s">
        <v>3</v>
      </c>
      <c r="C7" s="15" t="s">
        <v>4</v>
      </c>
      <c r="D7" s="22" t="s">
        <v>5</v>
      </c>
      <c r="E7" s="15" t="s">
        <v>45</v>
      </c>
      <c r="F7" s="15" t="s">
        <v>8</v>
      </c>
      <c r="G7" s="24" t="s">
        <v>6</v>
      </c>
      <c r="H7" s="25"/>
      <c r="I7" s="15" t="s">
        <v>9</v>
      </c>
      <c r="J7" s="15" t="s">
        <v>10</v>
      </c>
    </row>
    <row r="8" spans="1:17" ht="30" customHeight="1" x14ac:dyDescent="0.25">
      <c r="A8" s="23"/>
      <c r="B8" s="23"/>
      <c r="C8" s="16"/>
      <c r="D8" s="23"/>
      <c r="E8" s="16"/>
      <c r="F8" s="16"/>
      <c r="G8" s="7" t="s">
        <v>0</v>
      </c>
      <c r="H8" s="7" t="s">
        <v>7</v>
      </c>
      <c r="I8" s="16"/>
      <c r="J8" s="16"/>
    </row>
    <row r="9" spans="1:17" ht="139.5" customHeight="1" x14ac:dyDescent="0.25">
      <c r="A9" s="3">
        <v>1</v>
      </c>
      <c r="B9" s="8" t="s">
        <v>14</v>
      </c>
      <c r="C9" s="3" t="s">
        <v>42</v>
      </c>
      <c r="D9" s="3">
        <v>2</v>
      </c>
      <c r="E9" s="10">
        <v>0</v>
      </c>
      <c r="F9" s="10">
        <f>D9*E9</f>
        <v>0</v>
      </c>
      <c r="G9" s="3"/>
      <c r="H9" s="10">
        <f>ROUND(IF(G9="zw",F9*0,F9*G9/100),2)</f>
        <v>0</v>
      </c>
      <c r="I9" s="10">
        <f>ROUND(F9+H9,2)</f>
        <v>0</v>
      </c>
      <c r="J9" s="3"/>
      <c r="M9">
        <v>23</v>
      </c>
    </row>
    <row r="10" spans="1:17" ht="139.5" customHeight="1" x14ac:dyDescent="0.25">
      <c r="A10" s="3">
        <v>2</v>
      </c>
      <c r="B10" s="8" t="s">
        <v>15</v>
      </c>
      <c r="C10" s="3" t="s">
        <v>42</v>
      </c>
      <c r="D10" s="3">
        <v>3</v>
      </c>
      <c r="E10" s="10">
        <v>0</v>
      </c>
      <c r="F10" s="10">
        <f t="shared" ref="F10:F38" si="0">D10*E10</f>
        <v>0</v>
      </c>
      <c r="G10" s="3"/>
      <c r="H10" s="10">
        <f t="shared" ref="H10:H39" si="1">ROUND(IF(G10="zw",F10*0,F10*G10/100),2)</f>
        <v>0</v>
      </c>
      <c r="I10" s="10">
        <f t="shared" ref="I10:I39" si="2">ROUND(F10+H10,2)</f>
        <v>0</v>
      </c>
      <c r="J10" s="3"/>
      <c r="M10">
        <v>8</v>
      </c>
    </row>
    <row r="11" spans="1:17" ht="111" customHeight="1" x14ac:dyDescent="0.25">
      <c r="A11" s="3">
        <v>3</v>
      </c>
      <c r="B11" s="8" t="s">
        <v>16</v>
      </c>
      <c r="C11" s="3" t="s">
        <v>42</v>
      </c>
      <c r="D11" s="3">
        <v>2</v>
      </c>
      <c r="E11" s="10">
        <v>0</v>
      </c>
      <c r="F11" s="10">
        <f t="shared" si="0"/>
        <v>0</v>
      </c>
      <c r="G11" s="3"/>
      <c r="H11" s="10">
        <f t="shared" si="1"/>
        <v>0</v>
      </c>
      <c r="I11" s="10">
        <f t="shared" si="2"/>
        <v>0</v>
      </c>
      <c r="J11" s="3"/>
      <c r="M11">
        <v>5</v>
      </c>
    </row>
    <row r="12" spans="1:17" ht="145.5" customHeight="1" x14ac:dyDescent="0.25">
      <c r="A12" s="3">
        <v>4</v>
      </c>
      <c r="B12" s="8" t="s">
        <v>17</v>
      </c>
      <c r="C12" s="3" t="s">
        <v>42</v>
      </c>
      <c r="D12" s="3">
        <v>2</v>
      </c>
      <c r="E12" s="10">
        <v>0</v>
      </c>
      <c r="F12" s="10">
        <f t="shared" si="0"/>
        <v>0</v>
      </c>
      <c r="G12" s="3"/>
      <c r="H12" s="10">
        <f t="shared" si="1"/>
        <v>0</v>
      </c>
      <c r="I12" s="10">
        <f t="shared" si="2"/>
        <v>0</v>
      </c>
      <c r="J12" s="3"/>
      <c r="M12">
        <v>0</v>
      </c>
    </row>
    <row r="13" spans="1:17" ht="278.25" customHeight="1" x14ac:dyDescent="0.25">
      <c r="A13" s="3">
        <v>5</v>
      </c>
      <c r="B13" s="8" t="s">
        <v>18</v>
      </c>
      <c r="C13" s="3" t="s">
        <v>43</v>
      </c>
      <c r="D13" s="3">
        <v>35</v>
      </c>
      <c r="E13" s="10">
        <v>0</v>
      </c>
      <c r="F13" s="10">
        <f t="shared" si="0"/>
        <v>0</v>
      </c>
      <c r="G13" s="3"/>
      <c r="H13" s="10">
        <f t="shared" si="1"/>
        <v>0</v>
      </c>
      <c r="I13" s="10">
        <f t="shared" si="2"/>
        <v>0</v>
      </c>
      <c r="J13" s="3"/>
    </row>
    <row r="14" spans="1:17" ht="210" x14ac:dyDescent="0.25">
      <c r="A14" s="3">
        <v>6</v>
      </c>
      <c r="B14" s="8" t="s">
        <v>19</v>
      </c>
      <c r="C14" s="3" t="s">
        <v>42</v>
      </c>
      <c r="D14" s="3">
        <v>40</v>
      </c>
      <c r="E14" s="10">
        <v>0</v>
      </c>
      <c r="F14" s="10">
        <f t="shared" si="0"/>
        <v>0</v>
      </c>
      <c r="G14" s="3"/>
      <c r="H14" s="10">
        <f t="shared" si="1"/>
        <v>0</v>
      </c>
      <c r="I14" s="10">
        <f t="shared" si="2"/>
        <v>0</v>
      </c>
      <c r="J14" s="3"/>
    </row>
    <row r="15" spans="1:17" ht="229.5" customHeight="1" x14ac:dyDescent="0.25">
      <c r="A15" s="3">
        <v>7</v>
      </c>
      <c r="B15" s="8" t="s">
        <v>20</v>
      </c>
      <c r="C15" s="3" t="s">
        <v>43</v>
      </c>
      <c r="D15" s="3">
        <v>5</v>
      </c>
      <c r="E15" s="10">
        <v>0</v>
      </c>
      <c r="F15" s="10">
        <f t="shared" si="0"/>
        <v>0</v>
      </c>
      <c r="G15" s="3"/>
      <c r="H15" s="10">
        <f t="shared" si="1"/>
        <v>0</v>
      </c>
      <c r="I15" s="10">
        <f t="shared" si="2"/>
        <v>0</v>
      </c>
      <c r="J15" s="3"/>
    </row>
    <row r="16" spans="1:17" ht="255" x14ac:dyDescent="0.25">
      <c r="A16" s="3">
        <v>8</v>
      </c>
      <c r="B16" s="8" t="s">
        <v>21</v>
      </c>
      <c r="C16" s="3" t="s">
        <v>43</v>
      </c>
      <c r="D16" s="3">
        <v>5</v>
      </c>
      <c r="E16" s="10">
        <v>0</v>
      </c>
      <c r="F16" s="10">
        <f t="shared" si="0"/>
        <v>0</v>
      </c>
      <c r="G16" s="3"/>
      <c r="H16" s="10">
        <f t="shared" si="1"/>
        <v>0</v>
      </c>
      <c r="I16" s="10">
        <f t="shared" si="2"/>
        <v>0</v>
      </c>
      <c r="J16" s="3"/>
    </row>
    <row r="17" spans="1:10" ht="195" x14ac:dyDescent="0.25">
      <c r="A17" s="3">
        <v>9</v>
      </c>
      <c r="B17" s="8" t="s">
        <v>22</v>
      </c>
      <c r="C17" s="3" t="s">
        <v>43</v>
      </c>
      <c r="D17" s="3">
        <v>5</v>
      </c>
      <c r="E17" s="10">
        <v>0</v>
      </c>
      <c r="F17" s="10">
        <f t="shared" si="0"/>
        <v>0</v>
      </c>
      <c r="G17" s="3"/>
      <c r="H17" s="10">
        <f t="shared" si="1"/>
        <v>0</v>
      </c>
      <c r="I17" s="10">
        <f t="shared" si="2"/>
        <v>0</v>
      </c>
      <c r="J17" s="3"/>
    </row>
    <row r="18" spans="1:10" ht="180" x14ac:dyDescent="0.25">
      <c r="A18" s="3">
        <v>10</v>
      </c>
      <c r="B18" s="8" t="s">
        <v>23</v>
      </c>
      <c r="C18" s="3" t="s">
        <v>43</v>
      </c>
      <c r="D18" s="3">
        <v>35</v>
      </c>
      <c r="E18" s="10">
        <v>0</v>
      </c>
      <c r="F18" s="10">
        <f t="shared" si="0"/>
        <v>0</v>
      </c>
      <c r="G18" s="3"/>
      <c r="H18" s="10">
        <f t="shared" si="1"/>
        <v>0</v>
      </c>
      <c r="I18" s="10">
        <f t="shared" si="2"/>
        <v>0</v>
      </c>
      <c r="J18" s="3"/>
    </row>
    <row r="19" spans="1:10" ht="105" x14ac:dyDescent="0.25">
      <c r="A19" s="3">
        <v>11</v>
      </c>
      <c r="B19" s="8" t="s">
        <v>24</v>
      </c>
      <c r="C19" s="3" t="s">
        <v>43</v>
      </c>
      <c r="D19" s="3">
        <v>10</v>
      </c>
      <c r="E19" s="10">
        <v>0</v>
      </c>
      <c r="F19" s="10">
        <f t="shared" si="0"/>
        <v>0</v>
      </c>
      <c r="G19" s="3"/>
      <c r="H19" s="10">
        <f t="shared" si="1"/>
        <v>0</v>
      </c>
      <c r="I19" s="10">
        <f t="shared" si="2"/>
        <v>0</v>
      </c>
      <c r="J19" s="3"/>
    </row>
    <row r="20" spans="1:10" ht="244.5" customHeight="1" x14ac:dyDescent="0.25">
      <c r="A20" s="3">
        <v>12</v>
      </c>
      <c r="B20" s="8" t="s">
        <v>25</v>
      </c>
      <c r="C20" s="3" t="s">
        <v>43</v>
      </c>
      <c r="D20" s="3">
        <v>70</v>
      </c>
      <c r="E20" s="10">
        <v>0</v>
      </c>
      <c r="F20" s="10">
        <f t="shared" si="0"/>
        <v>0</v>
      </c>
      <c r="G20" s="3"/>
      <c r="H20" s="10">
        <f t="shared" si="1"/>
        <v>0</v>
      </c>
      <c r="I20" s="10">
        <f t="shared" si="2"/>
        <v>0</v>
      </c>
      <c r="J20" s="3"/>
    </row>
    <row r="21" spans="1:10" ht="270" x14ac:dyDescent="0.25">
      <c r="A21" s="3">
        <v>13</v>
      </c>
      <c r="B21" s="8" t="s">
        <v>26</v>
      </c>
      <c r="C21" s="3" t="s">
        <v>43</v>
      </c>
      <c r="D21" s="3">
        <v>20</v>
      </c>
      <c r="E21" s="10">
        <v>0</v>
      </c>
      <c r="F21" s="10">
        <f t="shared" si="0"/>
        <v>0</v>
      </c>
      <c r="G21" s="3"/>
      <c r="H21" s="10">
        <f t="shared" si="1"/>
        <v>0</v>
      </c>
      <c r="I21" s="10">
        <f t="shared" si="2"/>
        <v>0</v>
      </c>
      <c r="J21" s="3"/>
    </row>
    <row r="22" spans="1:10" ht="120" x14ac:dyDescent="0.25">
      <c r="A22" s="3">
        <v>14</v>
      </c>
      <c r="B22" s="8" t="s">
        <v>27</v>
      </c>
      <c r="C22" s="3" t="s">
        <v>43</v>
      </c>
      <c r="D22" s="3">
        <v>10</v>
      </c>
      <c r="E22" s="10">
        <v>0</v>
      </c>
      <c r="F22" s="10">
        <f t="shared" si="0"/>
        <v>0</v>
      </c>
      <c r="G22" s="3"/>
      <c r="H22" s="10">
        <f t="shared" si="1"/>
        <v>0</v>
      </c>
      <c r="I22" s="10">
        <f t="shared" si="2"/>
        <v>0</v>
      </c>
      <c r="J22" s="3"/>
    </row>
    <row r="23" spans="1:10" ht="120" x14ac:dyDescent="0.25">
      <c r="A23" s="3">
        <v>15</v>
      </c>
      <c r="B23" s="8" t="s">
        <v>28</v>
      </c>
      <c r="C23" s="3" t="s">
        <v>43</v>
      </c>
      <c r="D23" s="3">
        <v>10</v>
      </c>
      <c r="E23" s="10">
        <v>0</v>
      </c>
      <c r="F23" s="10">
        <f t="shared" si="0"/>
        <v>0</v>
      </c>
      <c r="G23" s="3"/>
      <c r="H23" s="10">
        <f t="shared" si="1"/>
        <v>0</v>
      </c>
      <c r="I23" s="10">
        <f t="shared" si="2"/>
        <v>0</v>
      </c>
      <c r="J23" s="3"/>
    </row>
    <row r="24" spans="1:10" ht="120" x14ac:dyDescent="0.25">
      <c r="A24" s="3">
        <v>16</v>
      </c>
      <c r="B24" s="8" t="s">
        <v>29</v>
      </c>
      <c r="C24" s="3" t="s">
        <v>43</v>
      </c>
      <c r="D24" s="3">
        <v>20</v>
      </c>
      <c r="E24" s="10">
        <v>0</v>
      </c>
      <c r="F24" s="10">
        <f t="shared" si="0"/>
        <v>0</v>
      </c>
      <c r="G24" s="3"/>
      <c r="H24" s="10">
        <f t="shared" si="1"/>
        <v>0</v>
      </c>
      <c r="I24" s="10">
        <f t="shared" si="2"/>
        <v>0</v>
      </c>
      <c r="J24" s="3"/>
    </row>
    <row r="25" spans="1:10" ht="120" x14ac:dyDescent="0.25">
      <c r="A25" s="3">
        <v>17</v>
      </c>
      <c r="B25" s="8" t="s">
        <v>30</v>
      </c>
      <c r="C25" s="3" t="s">
        <v>43</v>
      </c>
      <c r="D25" s="3">
        <v>20</v>
      </c>
      <c r="E25" s="10">
        <v>0</v>
      </c>
      <c r="F25" s="10">
        <f t="shared" si="0"/>
        <v>0</v>
      </c>
      <c r="G25" s="3"/>
      <c r="H25" s="10">
        <f t="shared" si="1"/>
        <v>0</v>
      </c>
      <c r="I25" s="10">
        <f t="shared" si="2"/>
        <v>0</v>
      </c>
      <c r="J25" s="3"/>
    </row>
    <row r="26" spans="1:10" ht="80.25" customHeight="1" x14ac:dyDescent="0.25">
      <c r="A26" s="3">
        <v>18</v>
      </c>
      <c r="B26" s="8" t="s">
        <v>31</v>
      </c>
      <c r="C26" s="3" t="s">
        <v>43</v>
      </c>
      <c r="D26" s="3">
        <v>60</v>
      </c>
      <c r="E26" s="10">
        <v>0</v>
      </c>
      <c r="F26" s="10">
        <f t="shared" si="0"/>
        <v>0</v>
      </c>
      <c r="G26" s="3"/>
      <c r="H26" s="10">
        <f t="shared" si="1"/>
        <v>0</v>
      </c>
      <c r="I26" s="10">
        <f t="shared" si="2"/>
        <v>0</v>
      </c>
      <c r="J26" s="3"/>
    </row>
    <row r="27" spans="1:10" ht="120" x14ac:dyDescent="0.25">
      <c r="A27" s="3">
        <v>19</v>
      </c>
      <c r="B27" s="8" t="s">
        <v>32</v>
      </c>
      <c r="C27" s="3" t="s">
        <v>43</v>
      </c>
      <c r="D27" s="3">
        <v>20</v>
      </c>
      <c r="E27" s="10">
        <v>0</v>
      </c>
      <c r="F27" s="10">
        <f t="shared" si="0"/>
        <v>0</v>
      </c>
      <c r="G27" s="3"/>
      <c r="H27" s="10">
        <f t="shared" si="1"/>
        <v>0</v>
      </c>
      <c r="I27" s="10">
        <f t="shared" si="2"/>
        <v>0</v>
      </c>
      <c r="J27" s="3"/>
    </row>
    <row r="28" spans="1:10" ht="135" x14ac:dyDescent="0.25">
      <c r="A28" s="3">
        <v>20</v>
      </c>
      <c r="B28" s="8" t="s">
        <v>33</v>
      </c>
      <c r="C28" s="3" t="s">
        <v>43</v>
      </c>
      <c r="D28" s="3">
        <v>20</v>
      </c>
      <c r="E28" s="10">
        <v>0</v>
      </c>
      <c r="F28" s="10">
        <f t="shared" si="0"/>
        <v>0</v>
      </c>
      <c r="G28" s="3"/>
      <c r="H28" s="10">
        <f t="shared" si="1"/>
        <v>0</v>
      </c>
      <c r="I28" s="10">
        <f t="shared" si="2"/>
        <v>0</v>
      </c>
      <c r="J28" s="3"/>
    </row>
    <row r="29" spans="1:10" x14ac:dyDescent="0.25">
      <c r="A29" s="26">
        <v>21</v>
      </c>
      <c r="B29" s="28" t="s">
        <v>11</v>
      </c>
      <c r="C29" s="29" t="s">
        <v>43</v>
      </c>
      <c r="D29" s="30">
        <v>5</v>
      </c>
      <c r="E29" s="31">
        <v>0</v>
      </c>
      <c r="F29" s="31">
        <f t="shared" si="0"/>
        <v>0</v>
      </c>
      <c r="G29" s="29"/>
      <c r="H29" s="31">
        <f t="shared" si="1"/>
        <v>0</v>
      </c>
      <c r="I29" s="31">
        <f t="shared" si="2"/>
        <v>0</v>
      </c>
      <c r="J29" s="27"/>
    </row>
    <row r="30" spans="1:10" ht="60" x14ac:dyDescent="0.25">
      <c r="A30" s="12">
        <v>22</v>
      </c>
      <c r="B30" s="9" t="s">
        <v>34</v>
      </c>
      <c r="C30" s="3" t="s">
        <v>43</v>
      </c>
      <c r="D30" s="2">
        <v>3</v>
      </c>
      <c r="E30" s="10">
        <v>0</v>
      </c>
      <c r="F30" s="10">
        <f t="shared" si="0"/>
        <v>0</v>
      </c>
      <c r="G30" s="3"/>
      <c r="H30" s="10">
        <f t="shared" si="1"/>
        <v>0</v>
      </c>
      <c r="I30" s="10">
        <f t="shared" si="2"/>
        <v>0</v>
      </c>
      <c r="J30" s="1"/>
    </row>
    <row r="31" spans="1:10" ht="90" x14ac:dyDescent="0.25">
      <c r="A31" s="12">
        <v>23</v>
      </c>
      <c r="B31" s="9" t="s">
        <v>35</v>
      </c>
      <c r="C31" s="3" t="s">
        <v>43</v>
      </c>
      <c r="D31" s="2">
        <v>3</v>
      </c>
      <c r="E31" s="10">
        <v>0</v>
      </c>
      <c r="F31" s="10">
        <f t="shared" si="0"/>
        <v>0</v>
      </c>
      <c r="G31" s="3"/>
      <c r="H31" s="10">
        <f t="shared" si="1"/>
        <v>0</v>
      </c>
      <c r="I31" s="10">
        <f t="shared" si="2"/>
        <v>0</v>
      </c>
      <c r="J31" s="1"/>
    </row>
    <row r="32" spans="1:10" ht="120" x14ac:dyDescent="0.25">
      <c r="A32" s="12">
        <v>24</v>
      </c>
      <c r="B32" s="9" t="s">
        <v>36</v>
      </c>
      <c r="C32" s="3" t="s">
        <v>43</v>
      </c>
      <c r="D32" s="2">
        <v>3</v>
      </c>
      <c r="E32" s="10">
        <v>0</v>
      </c>
      <c r="F32" s="10">
        <f t="shared" si="0"/>
        <v>0</v>
      </c>
      <c r="G32" s="3"/>
      <c r="H32" s="10">
        <f t="shared" si="1"/>
        <v>0</v>
      </c>
      <c r="I32" s="10">
        <f t="shared" si="2"/>
        <v>0</v>
      </c>
      <c r="J32" s="1"/>
    </row>
    <row r="33" spans="1:10" ht="45" x14ac:dyDescent="0.25">
      <c r="A33" s="12">
        <v>25</v>
      </c>
      <c r="B33" s="9" t="s">
        <v>37</v>
      </c>
      <c r="C33" s="3" t="s">
        <v>43</v>
      </c>
      <c r="D33" s="2">
        <v>3</v>
      </c>
      <c r="E33" s="10">
        <v>0</v>
      </c>
      <c r="F33" s="10">
        <f t="shared" si="0"/>
        <v>0</v>
      </c>
      <c r="G33" s="3"/>
      <c r="H33" s="10">
        <f t="shared" si="1"/>
        <v>0</v>
      </c>
      <c r="I33" s="10">
        <f t="shared" si="2"/>
        <v>0</v>
      </c>
      <c r="J33" s="1"/>
    </row>
    <row r="34" spans="1:10" ht="60" x14ac:dyDescent="0.25">
      <c r="A34" s="12">
        <v>26</v>
      </c>
      <c r="B34" s="9" t="s">
        <v>38</v>
      </c>
      <c r="C34" s="3" t="s">
        <v>43</v>
      </c>
      <c r="D34" s="2">
        <v>3</v>
      </c>
      <c r="E34" s="10">
        <v>0</v>
      </c>
      <c r="F34" s="10">
        <f t="shared" si="0"/>
        <v>0</v>
      </c>
      <c r="G34" s="3"/>
      <c r="H34" s="10">
        <f t="shared" si="1"/>
        <v>0</v>
      </c>
      <c r="I34" s="10">
        <f t="shared" si="2"/>
        <v>0</v>
      </c>
      <c r="J34" s="1"/>
    </row>
    <row r="35" spans="1:10" x14ac:dyDescent="0.25">
      <c r="A35" s="12">
        <v>27</v>
      </c>
      <c r="B35" s="5" t="s">
        <v>12</v>
      </c>
      <c r="C35" s="3" t="s">
        <v>43</v>
      </c>
      <c r="D35" s="2">
        <v>3</v>
      </c>
      <c r="E35" s="10">
        <v>0</v>
      </c>
      <c r="F35" s="10">
        <f t="shared" si="0"/>
        <v>0</v>
      </c>
      <c r="G35" s="3"/>
      <c r="H35" s="10">
        <f t="shared" si="1"/>
        <v>0</v>
      </c>
      <c r="I35" s="10">
        <f t="shared" si="2"/>
        <v>0</v>
      </c>
      <c r="J35" s="1"/>
    </row>
    <row r="36" spans="1:10" ht="30" x14ac:dyDescent="0.25">
      <c r="A36" s="12">
        <v>28</v>
      </c>
      <c r="B36" s="9" t="s">
        <v>39</v>
      </c>
      <c r="C36" s="3" t="s">
        <v>43</v>
      </c>
      <c r="D36" s="2">
        <v>3</v>
      </c>
      <c r="E36" s="10">
        <v>0</v>
      </c>
      <c r="F36" s="10">
        <f t="shared" si="0"/>
        <v>0</v>
      </c>
      <c r="G36" s="3"/>
      <c r="H36" s="10">
        <f t="shared" si="1"/>
        <v>0</v>
      </c>
      <c r="I36" s="10">
        <f t="shared" si="2"/>
        <v>0</v>
      </c>
      <c r="J36" s="1"/>
    </row>
    <row r="37" spans="1:10" ht="196.5" customHeight="1" x14ac:dyDescent="0.25">
      <c r="A37" s="12">
        <v>29</v>
      </c>
      <c r="B37" s="8" t="s">
        <v>40</v>
      </c>
      <c r="C37" s="3" t="s">
        <v>43</v>
      </c>
      <c r="D37" s="2">
        <v>1</v>
      </c>
      <c r="E37" s="10">
        <v>0</v>
      </c>
      <c r="F37" s="10">
        <f t="shared" si="0"/>
        <v>0</v>
      </c>
      <c r="G37" s="3"/>
      <c r="H37" s="10">
        <f t="shared" si="1"/>
        <v>0</v>
      </c>
      <c r="I37" s="10">
        <f t="shared" si="2"/>
        <v>0</v>
      </c>
      <c r="J37" s="1"/>
    </row>
    <row r="38" spans="1:10" ht="409.5" x14ac:dyDescent="0.25">
      <c r="A38" s="13">
        <v>30</v>
      </c>
      <c r="B38" s="8" t="s">
        <v>41</v>
      </c>
      <c r="C38" s="3" t="s">
        <v>44</v>
      </c>
      <c r="D38" s="3">
        <v>1</v>
      </c>
      <c r="E38" s="10">
        <v>0</v>
      </c>
      <c r="F38" s="10">
        <f t="shared" si="0"/>
        <v>0</v>
      </c>
      <c r="G38" s="3"/>
      <c r="H38" s="10">
        <f t="shared" si="1"/>
        <v>0</v>
      </c>
      <c r="I38" s="10">
        <f t="shared" si="2"/>
        <v>0</v>
      </c>
      <c r="J38" s="4"/>
    </row>
    <row r="39" spans="1:10" x14ac:dyDescent="0.25">
      <c r="A39" s="17" t="s">
        <v>13</v>
      </c>
      <c r="B39" s="18"/>
      <c r="C39" s="18"/>
      <c r="D39" s="18"/>
      <c r="E39" s="19"/>
      <c r="F39" s="11">
        <f>SUM(F9:F38)</f>
        <v>0</v>
      </c>
      <c r="G39" s="6"/>
      <c r="H39" s="11">
        <f t="shared" si="1"/>
        <v>0</v>
      </c>
      <c r="I39" s="11">
        <f t="shared" si="2"/>
        <v>0</v>
      </c>
      <c r="J39" s="5"/>
    </row>
    <row r="41" spans="1:10" ht="91.5" customHeight="1" x14ac:dyDescent="0.25">
      <c r="A41" s="14" t="s">
        <v>46</v>
      </c>
      <c r="B41" s="14"/>
      <c r="C41" s="14"/>
      <c r="D41" s="14"/>
      <c r="E41" s="14"/>
      <c r="F41" s="14"/>
      <c r="G41" s="14"/>
      <c r="H41" s="14"/>
      <c r="I41" s="14"/>
      <c r="J41" s="14"/>
    </row>
  </sheetData>
  <mergeCells count="14">
    <mergeCell ref="A41:J41"/>
    <mergeCell ref="I7:I8"/>
    <mergeCell ref="J7:J8"/>
    <mergeCell ref="A39:E39"/>
    <mergeCell ref="I2:J2"/>
    <mergeCell ref="I3:J3"/>
    <mergeCell ref="A5:J5"/>
    <mergeCell ref="A7:A8"/>
    <mergeCell ref="B7:B8"/>
    <mergeCell ref="C7:C8"/>
    <mergeCell ref="D7:D8"/>
    <mergeCell ref="E7:E8"/>
    <mergeCell ref="F7:F8"/>
    <mergeCell ref="G7:H7"/>
  </mergeCells>
  <dataValidations count="1">
    <dataValidation type="list" allowBlank="1" showInputMessage="1" showErrorMessage="1" sqref="G9:G38">
      <formula1>$Q$2:$Q$5</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sgontarz</dc:creator>
  <cp:lastModifiedBy>sgontarz</cp:lastModifiedBy>
  <dcterms:created xsi:type="dcterms:W3CDTF">2015-06-05T18:17:20Z</dcterms:created>
  <dcterms:modified xsi:type="dcterms:W3CDTF">2023-08-18T11:54:51Z</dcterms:modified>
</cp:coreProperties>
</file>