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65\wymiana\ZP\Dziugan\ZP.271.64.2023 - remonty  nawioerzchni nakładki\"/>
    </mc:Choice>
  </mc:AlternateContent>
  <xr:revisionPtr revIDLastSave="0" documentId="13_ncr:1_{8CDA0325-266B-4085-9E24-61E10D504AB9}" xr6:coauthVersionLast="47" xr6:coauthVersionMax="47" xr10:uidLastSave="{00000000-0000-0000-0000-000000000000}"/>
  <bookViews>
    <workbookView xWindow="28680" yWindow="1620" windowWidth="29040" windowHeight="15525" xr2:uid="{99D170B9-2160-48FD-B37B-AEC24E57770A}"/>
  </bookViews>
  <sheets>
    <sheet name="przedmiar" sheetId="2" r:id="rId1"/>
    <sheet name="szczegóły" sheetId="3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 l="1"/>
  <c r="F14" i="2" l="1"/>
  <c r="F13" i="2"/>
  <c r="F10" i="2"/>
  <c r="F9" i="2"/>
  <c r="F8" i="2"/>
  <c r="F6" i="2"/>
  <c r="F5" i="2"/>
  <c r="D5" i="2"/>
  <c r="D7" i="2" s="1"/>
  <c r="D12" i="2" s="1"/>
  <c r="F12" i="2" s="1"/>
  <c r="D4" i="2"/>
  <c r="F4" i="2" s="1"/>
  <c r="F3" i="2"/>
  <c r="D52" i="3"/>
  <c r="D51" i="3"/>
  <c r="D45" i="3"/>
  <c r="D44" i="3"/>
  <c r="D38" i="3"/>
  <c r="D37" i="3"/>
  <c r="D31" i="3"/>
  <c r="D30" i="3"/>
  <c r="D24" i="3"/>
  <c r="D23" i="3"/>
  <c r="D14" i="3"/>
  <c r="D16" i="3" s="1"/>
  <c r="D13" i="3"/>
  <c r="D5" i="3"/>
  <c r="D7" i="3" s="1"/>
  <c r="D4" i="3"/>
  <c r="F7" i="2" l="1"/>
  <c r="E15" i="2" s="1"/>
  <c r="E17" i="2" l="1"/>
  <c r="E16" i="2"/>
</calcChain>
</file>

<file path=xl/sharedStrings.xml><?xml version="1.0" encoding="utf-8"?>
<sst xmlns="http://schemas.openxmlformats.org/spreadsheetml/2006/main" count="174" uniqueCount="53">
  <si>
    <t>Kojdera</t>
  </si>
  <si>
    <t>Lp</t>
  </si>
  <si>
    <t>Element</t>
  </si>
  <si>
    <t>Jm</t>
  </si>
  <si>
    <t>Ilość</t>
  </si>
  <si>
    <t>jedn</t>
  </si>
  <si>
    <t>cena</t>
  </si>
  <si>
    <t>1</t>
  </si>
  <si>
    <t>Mechaniczne frezowanie nawierzchni asfaltowej na zimno z odwiezieniem ścinki  na odległość do 10 km, głębokość frezowania średnio 3 cm. Inwestor wskaże miejsce wywozu jako nawierzchnia na bocznych drogach z rozładunkiem i załadunkiem.</t>
  </si>
  <si>
    <t>m2</t>
  </si>
  <si>
    <t>2</t>
  </si>
  <si>
    <t>Oczyszczenie nawierzchni drogowych, mechanicznie, nawierzchnia z bitumu</t>
  </si>
  <si>
    <t>3</t>
  </si>
  <si>
    <t>Skropienie nawierzchni asfaltem</t>
  </si>
  <si>
    <t>4</t>
  </si>
  <si>
    <t>Wyrównanie istniejącej podbudowy mieszanką mineralno-bitumiczną, mieszanka asfaltowa, wbudowanie mechaniczne</t>
  </si>
  <si>
    <t>t</t>
  </si>
  <si>
    <t>5</t>
  </si>
  <si>
    <t>Nawierzchnie z betonu asfaltowego,Warstwa ścieralna z AC11S gr 4 cm</t>
  </si>
  <si>
    <t>S</t>
  </si>
  <si>
    <t>netto</t>
  </si>
  <si>
    <t/>
  </si>
  <si>
    <t>VAT</t>
  </si>
  <si>
    <t>brutto</t>
  </si>
  <si>
    <t>Szpetnara</t>
  </si>
  <si>
    <t>Regulacja pionowa kratek ściekowych lub włazów studzienek kanalizacyjnych pierścieniami - płytami żelbetowymi lub wkładkami dystansowymi żeliwnymi.</t>
  </si>
  <si>
    <t>szt</t>
  </si>
  <si>
    <t>Jeleniówka</t>
  </si>
  <si>
    <t>Profilowanie i zagęszczenie podłoża rodzimego mechanicznie - równiarka</t>
  </si>
  <si>
    <t xml:space="preserve">Nawierzchnie z betonu asfaltowego, warstwa ścieralna  AC 11S, grubośc warstwy 6 cm </t>
  </si>
  <si>
    <t>uzupełnianie poboczy kruszywem naturalnym - pospółka - gr warstwy do 6 cm</t>
  </si>
  <si>
    <t>m3</t>
  </si>
  <si>
    <t>Kopalniana</t>
  </si>
  <si>
    <t>Zagórze</t>
  </si>
  <si>
    <t xml:space="preserve">Nawierzchnie z betonu asfaltowego, warstwa ścieralna  AC 11S, grubośc warstwy 5 cm </t>
  </si>
  <si>
    <t>uzupełnianie poboczy kruszywem naturalnym - pospółka - gr warstwy do 5 cm</t>
  </si>
  <si>
    <t>Białobrzeska</t>
  </si>
  <si>
    <t>Decowskiego</t>
  </si>
  <si>
    <t>„Remonty cząstkowe nawierzchni dróg na terenie miasta Krosna”</t>
  </si>
  <si>
    <t xml:space="preserve">Nawierzchnie z betonu asfaltowego, warstwa ścieralna  AC 11S, gr 5 cm </t>
  </si>
  <si>
    <t xml:space="preserve">Nawierzchnie z betonu asfaltowego, warstwa ścieralna  AC 11S, gr 6 cm </t>
  </si>
  <si>
    <t xml:space="preserve">uzupełnianie poboczy kruszywem naturalnym - pospółka </t>
  </si>
  <si>
    <t>6</t>
  </si>
  <si>
    <t>7</t>
  </si>
  <si>
    <t>8</t>
  </si>
  <si>
    <t>9</t>
  </si>
  <si>
    <t>10</t>
  </si>
  <si>
    <t>11</t>
  </si>
  <si>
    <t>regulacja pionowa studni kanalizacyjnych na studnie "pracujące z nawierzchnią" wraz z wymianą włazu.</t>
  </si>
  <si>
    <t>Roboty pomiarowe przy liniowych robotach ziemnych, trasa dróg w terenie równinnym - inwentaryzacja powykonawcza</t>
  </si>
  <si>
    <t>km</t>
  </si>
  <si>
    <t>12</t>
  </si>
  <si>
    <t>UWAGA  - w zakładce "szczególy" został wyszczególniony zakres robót na przedmiotowym zadnaiu. Wykonawca wycenia roboty z obecnehj zakładki, zakładka szczegóły służy zobrazowaniu elemntów składowych przedmiotowego zadania.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</si>
</sst>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</font>
    <font>
      <sz val="10"/>
      <color rgb="FF008000"/>
      <name val="Calibri"/>
      <family val="2"/>
    </font>
    <font>
      <sz val="8"/>
      <color theme="1"/>
      <name val="Calibri"/>
      <family val="2"/>
    </font>
    <font>
      <sz val="12"/>
      <name val="Calibri"/>
      <family val="2"/>
    </font>
    <font>
      <sz val="8"/>
      <color rgb="FF000000"/>
      <name val="Calibri"/>
      <family val="2"/>
      <charset val="238"/>
    </font>
    <font>
      <sz val="8"/>
      <color rgb="FF000000"/>
      <name val="Calibri"/>
      <family val="2"/>
    </font>
    <font>
      <sz val="8"/>
      <color rgb="FFFF0000"/>
      <name val="Calibri"/>
      <family val="2"/>
    </font>
    <font>
      <sz val="8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sz val="8"/>
      <color rgb="FF000000"/>
      <name val="Symbol"/>
      <family val="1"/>
      <charset val="2"/>
    </font>
    <font>
      <sz val="8"/>
      <color theme="1"/>
      <name val="Symbol"/>
      <family val="1"/>
      <charset val="2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37">
    <xf numFmtId="0" fontId="0" fillId="0" borderId="0" xfId="0"/>
    <xf numFmtId="0" fontId="4" fillId="0" borderId="0" xfId="2" applyFont="1" applyAlignment="1">
      <alignment horizontal="left" vertical="top" wrapText="1"/>
    </xf>
    <xf numFmtId="0" fontId="4" fillId="0" borderId="3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left" vertical="center" wrapText="1"/>
    </xf>
    <xf numFmtId="0" fontId="4" fillId="0" borderId="3" xfId="0" applyFont="1" applyBorder="1" applyAlignment="1">
      <alignment vertical="top" wrapText="1"/>
    </xf>
    <xf numFmtId="0" fontId="4" fillId="0" borderId="0" xfId="0" applyFont="1" applyAlignment="1">
      <alignment wrapText="1"/>
    </xf>
    <xf numFmtId="49" fontId="4" fillId="0" borderId="3" xfId="2" applyNumberFormat="1" applyFont="1" applyBorder="1" applyAlignment="1">
      <alignment vertical="top" wrapText="1"/>
    </xf>
    <xf numFmtId="0" fontId="6" fillId="0" borderId="3" xfId="2" applyFont="1" applyBorder="1" applyAlignment="1">
      <alignment vertical="top" wrapText="1"/>
    </xf>
    <xf numFmtId="0" fontId="7" fillId="0" borderId="3" xfId="2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9" fillId="0" borderId="3" xfId="2" applyFont="1" applyBorder="1" applyAlignment="1">
      <alignment vertical="top" wrapText="1"/>
    </xf>
    <xf numFmtId="0" fontId="10" fillId="0" borderId="0" xfId="0" applyFont="1"/>
    <xf numFmtId="0" fontId="7" fillId="0" borderId="4" xfId="2" applyFont="1" applyBorder="1" applyAlignment="1">
      <alignment wrapText="1"/>
    </xf>
    <xf numFmtId="0" fontId="7" fillId="0" borderId="5" xfId="2" applyFont="1" applyBorder="1" applyAlignment="1">
      <alignment wrapText="1"/>
    </xf>
    <xf numFmtId="0" fontId="4" fillId="0" borderId="0" xfId="0" applyFont="1" applyAlignment="1">
      <alignment vertical="top" wrapText="1"/>
    </xf>
    <xf numFmtId="0" fontId="4" fillId="0" borderId="3" xfId="0" applyFont="1" applyBorder="1" applyAlignment="1">
      <alignment wrapText="1"/>
    </xf>
    <xf numFmtId="0" fontId="7" fillId="0" borderId="5" xfId="2" applyFont="1" applyBorder="1" applyAlignment="1">
      <alignment vertical="top" wrapText="1"/>
    </xf>
    <xf numFmtId="0" fontId="7" fillId="0" borderId="6" xfId="2" applyFont="1" applyBorder="1" applyAlignment="1">
      <alignment vertical="top" wrapText="1"/>
    </xf>
    <xf numFmtId="0" fontId="9" fillId="0" borderId="4" xfId="2" applyFont="1" applyBorder="1" applyAlignment="1">
      <alignment vertical="top" wrapText="1"/>
    </xf>
    <xf numFmtId="0" fontId="4" fillId="0" borderId="4" xfId="0" applyFont="1" applyBorder="1" applyAlignment="1">
      <alignment wrapText="1"/>
    </xf>
    <xf numFmtId="0" fontId="13" fillId="0" borderId="3" xfId="0" applyFont="1" applyBorder="1" applyAlignment="1">
      <alignment horizontal="left" vertical="top" wrapText="1"/>
    </xf>
    <xf numFmtId="0" fontId="4" fillId="0" borderId="3" xfId="2" applyFont="1" applyBorder="1" applyAlignment="1">
      <alignment horizontal="right" vertical="top" wrapText="1"/>
    </xf>
    <xf numFmtId="0" fontId="4" fillId="0" borderId="3" xfId="2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4" fillId="0" borderId="5" xfId="0" applyFont="1" applyBorder="1" applyAlignment="1">
      <alignment horizontal="right" wrapText="1"/>
    </xf>
    <xf numFmtId="0" fontId="4" fillId="0" borderId="6" xfId="0" applyFont="1" applyBorder="1" applyAlignment="1">
      <alignment horizontal="right" wrapText="1"/>
    </xf>
    <xf numFmtId="44" fontId="4" fillId="0" borderId="3" xfId="1" applyFont="1" applyFill="1" applyBorder="1" applyAlignment="1">
      <alignment horizontal="center" wrapText="1"/>
    </xf>
    <xf numFmtId="0" fontId="3" fillId="0" borderId="1" xfId="2" applyFont="1" applyBorder="1" applyAlignment="1">
      <alignment horizontal="center" vertical="top" wrapText="1"/>
    </xf>
    <xf numFmtId="0" fontId="3" fillId="0" borderId="2" xfId="2" applyFont="1" applyBorder="1" applyAlignment="1">
      <alignment horizontal="center" vertical="top" wrapText="1"/>
    </xf>
    <xf numFmtId="0" fontId="11" fillId="0" borderId="4" xfId="2" applyFont="1" applyBorder="1" applyAlignment="1">
      <alignment horizontal="right"/>
    </xf>
    <xf numFmtId="0" fontId="7" fillId="0" borderId="5" xfId="2" applyFont="1" applyBorder="1" applyAlignment="1">
      <alignment horizontal="right"/>
    </xf>
    <xf numFmtId="0" fontId="7" fillId="0" borderId="5" xfId="2" applyFont="1" applyBorder="1" applyAlignment="1">
      <alignment horizontal="right" wrapText="1"/>
    </xf>
    <xf numFmtId="0" fontId="7" fillId="0" borderId="6" xfId="2" applyFont="1" applyBorder="1" applyAlignment="1">
      <alignment horizontal="right" wrapText="1"/>
    </xf>
    <xf numFmtId="44" fontId="7" fillId="0" borderId="3" xfId="1" applyFont="1" applyFill="1" applyBorder="1" applyAlignment="1">
      <alignment horizontal="center" vertical="top" wrapText="1"/>
    </xf>
    <xf numFmtId="0" fontId="3" fillId="0" borderId="3" xfId="2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Normal" xfId="2" xr:uid="{E0163982-B38D-4E14-9D88-11661B1F7C2F}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4B594-D96B-4C5A-B73E-4108F8F42F5C}">
  <dimension ref="A1:F21"/>
  <sheetViews>
    <sheetView tabSelected="1" topLeftCell="A4" zoomScale="175" zoomScaleNormal="175" workbookViewId="0">
      <selection activeCell="B22" sqref="B22"/>
    </sheetView>
  </sheetViews>
  <sheetFormatPr defaultRowHeight="11.25" x14ac:dyDescent="0.2"/>
  <cols>
    <col min="1" max="1" width="3.28515625" style="5" customWidth="1"/>
    <col min="2" max="2" width="71.7109375" style="5" customWidth="1"/>
    <col min="3" max="3" width="4.42578125" style="5" customWidth="1"/>
    <col min="4" max="4" width="4.85546875" style="5" customWidth="1"/>
    <col min="5" max="5" width="5.28515625" style="14" customWidth="1"/>
    <col min="6" max="6" width="5.7109375" style="14" customWidth="1"/>
    <col min="7" max="16384" width="9.140625" style="5"/>
  </cols>
  <sheetData>
    <row r="1" spans="1:6" s="1" customFormat="1" ht="12.75" customHeight="1" x14ac:dyDescent="0.25">
      <c r="A1" s="27" t="s">
        <v>38</v>
      </c>
      <c r="B1" s="28"/>
      <c r="C1" s="28"/>
      <c r="D1" s="28"/>
      <c r="E1" s="28"/>
      <c r="F1" s="28"/>
    </row>
    <row r="2" spans="1:6" ht="15.75" x14ac:dyDescent="0.2">
      <c r="A2" s="2" t="s">
        <v>1</v>
      </c>
      <c r="B2" s="3" t="s">
        <v>2</v>
      </c>
      <c r="C2" s="2" t="s">
        <v>3</v>
      </c>
      <c r="D2" s="2" t="s">
        <v>4</v>
      </c>
      <c r="E2" s="4" t="s">
        <v>5</v>
      </c>
      <c r="F2" s="4" t="s">
        <v>6</v>
      </c>
    </row>
    <row r="3" spans="1:6" ht="33.75" x14ac:dyDescent="0.2">
      <c r="A3" s="6" t="s">
        <v>7</v>
      </c>
      <c r="B3" s="7" t="s">
        <v>8</v>
      </c>
      <c r="C3" s="8" t="s">
        <v>9</v>
      </c>
      <c r="D3" s="8">
        <v>1680</v>
      </c>
      <c r="E3" s="9"/>
      <c r="F3" s="4">
        <f>ROUND(D3*E3,2)</f>
        <v>0</v>
      </c>
    </row>
    <row r="4" spans="1:6" x14ac:dyDescent="0.2">
      <c r="A4" s="6" t="s">
        <v>10</v>
      </c>
      <c r="B4" s="7" t="s">
        <v>11</v>
      </c>
      <c r="C4" s="8" t="s">
        <v>9</v>
      </c>
      <c r="D4" s="8">
        <f>D3</f>
        <v>1680</v>
      </c>
      <c r="E4" s="9"/>
      <c r="F4" s="4">
        <f t="shared" ref="F4:F14" si="0">ROUND(D4*E4,2)</f>
        <v>0</v>
      </c>
    </row>
    <row r="5" spans="1:6" x14ac:dyDescent="0.2">
      <c r="A5" s="6" t="s">
        <v>12</v>
      </c>
      <c r="B5" s="7" t="s">
        <v>13</v>
      </c>
      <c r="C5" s="8" t="s">
        <v>9</v>
      </c>
      <c r="D5" s="8">
        <f>D3</f>
        <v>1680</v>
      </c>
      <c r="E5" s="9"/>
      <c r="F5" s="4">
        <f t="shared" si="0"/>
        <v>0</v>
      </c>
    </row>
    <row r="6" spans="1:6" ht="22.5" x14ac:dyDescent="0.2">
      <c r="A6" s="6" t="s">
        <v>14</v>
      </c>
      <c r="B6" s="10" t="s">
        <v>15</v>
      </c>
      <c r="C6" s="8" t="s">
        <v>16</v>
      </c>
      <c r="D6" s="8">
        <v>35</v>
      </c>
      <c r="E6" s="9"/>
      <c r="F6" s="4">
        <f t="shared" si="0"/>
        <v>0</v>
      </c>
    </row>
    <row r="7" spans="1:6" x14ac:dyDescent="0.2">
      <c r="A7" s="6" t="s">
        <v>17</v>
      </c>
      <c r="B7" s="11" t="s">
        <v>18</v>
      </c>
      <c r="C7" s="8" t="s">
        <v>9</v>
      </c>
      <c r="D7" s="8">
        <f>D5</f>
        <v>1680</v>
      </c>
      <c r="E7" s="9"/>
      <c r="F7" s="4">
        <f t="shared" si="0"/>
        <v>0</v>
      </c>
    </row>
    <row r="8" spans="1:6" x14ac:dyDescent="0.2">
      <c r="A8" s="6" t="s">
        <v>42</v>
      </c>
      <c r="B8" s="10" t="s">
        <v>39</v>
      </c>
      <c r="C8" s="8" t="s">
        <v>9</v>
      </c>
      <c r="D8" s="17">
        <v>870</v>
      </c>
      <c r="E8" s="9"/>
      <c r="F8" s="4">
        <f t="shared" si="0"/>
        <v>0</v>
      </c>
    </row>
    <row r="9" spans="1:6" x14ac:dyDescent="0.2">
      <c r="A9" s="6" t="s">
        <v>43</v>
      </c>
      <c r="B9" s="10" t="s">
        <v>40</v>
      </c>
      <c r="C9" s="8" t="s">
        <v>9</v>
      </c>
      <c r="D9" s="17">
        <v>810</v>
      </c>
      <c r="E9" s="9"/>
      <c r="F9" s="4">
        <f t="shared" si="0"/>
        <v>0</v>
      </c>
    </row>
    <row r="10" spans="1:6" ht="22.5" x14ac:dyDescent="0.2">
      <c r="A10" s="6" t="s">
        <v>44</v>
      </c>
      <c r="B10" s="18" t="s">
        <v>25</v>
      </c>
      <c r="C10" s="8" t="s">
        <v>26</v>
      </c>
      <c r="D10" s="8">
        <v>12</v>
      </c>
      <c r="E10" s="9"/>
      <c r="F10" s="4">
        <f t="shared" si="0"/>
        <v>0</v>
      </c>
    </row>
    <row r="11" spans="1:6" ht="22.5" x14ac:dyDescent="0.2">
      <c r="A11" s="6" t="s">
        <v>45</v>
      </c>
      <c r="B11" s="20" t="s">
        <v>49</v>
      </c>
      <c r="C11" s="22" t="s">
        <v>50</v>
      </c>
      <c r="D11" s="8">
        <v>0.625</v>
      </c>
      <c r="E11" s="9"/>
      <c r="F11" s="4">
        <f t="shared" si="0"/>
        <v>0</v>
      </c>
    </row>
    <row r="12" spans="1:6" x14ac:dyDescent="0.2">
      <c r="A12" s="6" t="s">
        <v>46</v>
      </c>
      <c r="B12" s="19" t="s">
        <v>28</v>
      </c>
      <c r="C12" s="8" t="s">
        <v>9</v>
      </c>
      <c r="D12" s="8">
        <f>D7</f>
        <v>1680</v>
      </c>
      <c r="E12" s="9"/>
      <c r="F12" s="4">
        <f t="shared" si="0"/>
        <v>0</v>
      </c>
    </row>
    <row r="13" spans="1:6" x14ac:dyDescent="0.2">
      <c r="A13" s="6" t="s">
        <v>47</v>
      </c>
      <c r="B13" s="5" t="s">
        <v>41</v>
      </c>
      <c r="C13" s="8" t="s">
        <v>31</v>
      </c>
      <c r="D13" s="8">
        <v>12.62</v>
      </c>
      <c r="E13" s="9"/>
      <c r="F13" s="4">
        <f t="shared" si="0"/>
        <v>0</v>
      </c>
    </row>
    <row r="14" spans="1:6" x14ac:dyDescent="0.2">
      <c r="A14" s="6" t="s">
        <v>51</v>
      </c>
      <c r="B14" s="8" t="s">
        <v>48</v>
      </c>
      <c r="C14" s="16" t="s">
        <v>26</v>
      </c>
      <c r="D14" s="17">
        <v>3</v>
      </c>
      <c r="E14" s="9"/>
      <c r="F14" s="4">
        <f t="shared" si="0"/>
        <v>0</v>
      </c>
    </row>
    <row r="15" spans="1:6" x14ac:dyDescent="0.2">
      <c r="A15" s="29" t="s">
        <v>19</v>
      </c>
      <c r="B15" s="30"/>
      <c r="C15" s="31" t="s">
        <v>20</v>
      </c>
      <c r="D15" s="32"/>
      <c r="E15" s="33">
        <f>SUM(F3:F14)</f>
        <v>0</v>
      </c>
      <c r="F15" s="33"/>
    </row>
    <row r="16" spans="1:6" x14ac:dyDescent="0.2">
      <c r="A16" s="12" t="s">
        <v>21</v>
      </c>
      <c r="B16" s="13"/>
      <c r="C16" s="24" t="s">
        <v>22</v>
      </c>
      <c r="D16" s="25"/>
      <c r="E16" s="33">
        <f>(E15*0.23)</f>
        <v>0</v>
      </c>
      <c r="F16" s="33"/>
    </row>
    <row r="17" spans="1:6" x14ac:dyDescent="0.2">
      <c r="A17" s="12" t="s">
        <v>21</v>
      </c>
      <c r="B17" s="13"/>
      <c r="C17" s="24" t="s">
        <v>23</v>
      </c>
      <c r="D17" s="25"/>
      <c r="E17" s="26">
        <f>E15*1.23</f>
        <v>0</v>
      </c>
      <c r="F17" s="26"/>
    </row>
    <row r="19" spans="1:6" x14ac:dyDescent="0.2">
      <c r="A19" s="23" t="s">
        <v>52</v>
      </c>
      <c r="B19" s="23"/>
      <c r="C19" s="23"/>
      <c r="D19" s="23"/>
      <c r="E19" s="23"/>
      <c r="F19" s="23"/>
    </row>
    <row r="20" spans="1:6" x14ac:dyDescent="0.2">
      <c r="A20" s="23"/>
      <c r="B20" s="23"/>
      <c r="C20" s="23"/>
      <c r="D20" s="23"/>
      <c r="E20" s="23"/>
      <c r="F20" s="23"/>
    </row>
    <row r="21" spans="1:6" x14ac:dyDescent="0.2">
      <c r="A21" s="23"/>
      <c r="B21" s="23"/>
      <c r="C21" s="23"/>
      <c r="D21" s="23"/>
      <c r="E21" s="23"/>
      <c r="F21" s="23"/>
    </row>
  </sheetData>
  <mergeCells count="9">
    <mergeCell ref="A19:F21"/>
    <mergeCell ref="C17:D17"/>
    <mergeCell ref="E17:F17"/>
    <mergeCell ref="A1:F1"/>
    <mergeCell ref="A15:B15"/>
    <mergeCell ref="C15:D15"/>
    <mergeCell ref="E15:F15"/>
    <mergeCell ref="C16:D16"/>
    <mergeCell ref="E16:F16"/>
  </mergeCells>
  <phoneticPr fontId="1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73D42-A681-4BCD-80FA-ACF6227B9FF4}">
  <dimension ref="A1:D52"/>
  <sheetViews>
    <sheetView zoomScale="205" zoomScaleNormal="205" workbookViewId="0">
      <selection activeCell="F10" sqref="F10"/>
    </sheetView>
  </sheetViews>
  <sheetFormatPr defaultRowHeight="11.25" x14ac:dyDescent="0.2"/>
  <cols>
    <col min="1" max="1" width="3.28515625" style="5" customWidth="1"/>
    <col min="2" max="2" width="71.7109375" style="5" customWidth="1"/>
    <col min="3" max="3" width="4.42578125" style="5" customWidth="1"/>
    <col min="4" max="4" width="4.85546875" style="5" customWidth="1"/>
    <col min="5" max="16384" width="9.140625" style="5"/>
  </cols>
  <sheetData>
    <row r="1" spans="1:4" s="1" customFormat="1" ht="12.75" customHeight="1" x14ac:dyDescent="0.25">
      <c r="A1" s="27" t="s">
        <v>0</v>
      </c>
      <c r="B1" s="28"/>
      <c r="C1" s="28"/>
      <c r="D1" s="28"/>
    </row>
    <row r="2" spans="1:4" ht="15.75" x14ac:dyDescent="0.2">
      <c r="A2" s="2" t="s">
        <v>1</v>
      </c>
      <c r="B2" s="3" t="s">
        <v>2</v>
      </c>
      <c r="C2" s="2" t="s">
        <v>3</v>
      </c>
      <c r="D2" s="2" t="s">
        <v>4</v>
      </c>
    </row>
    <row r="3" spans="1:4" ht="33.75" x14ac:dyDescent="0.2">
      <c r="A3" s="6" t="s">
        <v>7</v>
      </c>
      <c r="B3" s="7" t="s">
        <v>8</v>
      </c>
      <c r="C3" s="8" t="s">
        <v>9</v>
      </c>
      <c r="D3" s="8">
        <v>1200</v>
      </c>
    </row>
    <row r="4" spans="1:4" x14ac:dyDescent="0.2">
      <c r="A4" s="6" t="s">
        <v>10</v>
      </c>
      <c r="B4" s="7" t="s">
        <v>11</v>
      </c>
      <c r="C4" s="8" t="s">
        <v>9</v>
      </c>
      <c r="D4" s="8">
        <f>D3</f>
        <v>1200</v>
      </c>
    </row>
    <row r="5" spans="1:4" x14ac:dyDescent="0.2">
      <c r="A5" s="6" t="s">
        <v>12</v>
      </c>
      <c r="B5" s="7" t="s">
        <v>13</v>
      </c>
      <c r="C5" s="8" t="s">
        <v>9</v>
      </c>
      <c r="D5" s="8">
        <f>D3</f>
        <v>1200</v>
      </c>
    </row>
    <row r="6" spans="1:4" ht="22.5" x14ac:dyDescent="0.2">
      <c r="A6" s="6" t="s">
        <v>14</v>
      </c>
      <c r="B6" s="10" t="s">
        <v>15</v>
      </c>
      <c r="C6" s="8" t="s">
        <v>16</v>
      </c>
      <c r="D6" s="8">
        <v>15</v>
      </c>
    </row>
    <row r="7" spans="1:4" x14ac:dyDescent="0.2">
      <c r="A7" s="6" t="s">
        <v>17</v>
      </c>
      <c r="B7" s="11" t="s">
        <v>18</v>
      </c>
      <c r="C7" s="8" t="s">
        <v>9</v>
      </c>
      <c r="D7" s="8">
        <f>D5</f>
        <v>1200</v>
      </c>
    </row>
    <row r="9" spans="1:4" s="1" customFormat="1" ht="12.75" customHeight="1" x14ac:dyDescent="0.25">
      <c r="A9" s="34" t="s">
        <v>24</v>
      </c>
      <c r="B9" s="34"/>
      <c r="C9" s="34"/>
      <c r="D9" s="34"/>
    </row>
    <row r="10" spans="1:4" ht="15.75" x14ac:dyDescent="0.2">
      <c r="A10" s="2" t="s">
        <v>1</v>
      </c>
      <c r="B10" s="3" t="s">
        <v>2</v>
      </c>
      <c r="C10" s="2" t="s">
        <v>3</v>
      </c>
      <c r="D10" s="2" t="s">
        <v>4</v>
      </c>
    </row>
    <row r="11" spans="1:4" ht="33.75" x14ac:dyDescent="0.2">
      <c r="A11" s="6" t="s">
        <v>7</v>
      </c>
      <c r="B11" s="7" t="s">
        <v>8</v>
      </c>
      <c r="C11" s="8" t="s">
        <v>9</v>
      </c>
      <c r="D11" s="8">
        <v>480</v>
      </c>
    </row>
    <row r="12" spans="1:4" ht="22.5" x14ac:dyDescent="0.2">
      <c r="A12" s="6"/>
      <c r="B12" s="10" t="s">
        <v>25</v>
      </c>
      <c r="C12" s="8" t="s">
        <v>26</v>
      </c>
      <c r="D12" s="8">
        <v>7</v>
      </c>
    </row>
    <row r="13" spans="1:4" x14ac:dyDescent="0.2">
      <c r="A13" s="6" t="s">
        <v>10</v>
      </c>
      <c r="B13" s="7" t="s">
        <v>11</v>
      </c>
      <c r="C13" s="8" t="s">
        <v>9</v>
      </c>
      <c r="D13" s="8">
        <f>D11</f>
        <v>480</v>
      </c>
    </row>
    <row r="14" spans="1:4" x14ac:dyDescent="0.2">
      <c r="A14" s="6" t="s">
        <v>12</v>
      </c>
      <c r="B14" s="7" t="s">
        <v>13</v>
      </c>
      <c r="C14" s="8" t="s">
        <v>9</v>
      </c>
      <c r="D14" s="8">
        <f>D11</f>
        <v>480</v>
      </c>
    </row>
    <row r="15" spans="1:4" ht="22.5" x14ac:dyDescent="0.2">
      <c r="A15" s="6" t="s">
        <v>14</v>
      </c>
      <c r="B15" s="10" t="s">
        <v>15</v>
      </c>
      <c r="C15" s="8" t="s">
        <v>16</v>
      </c>
      <c r="D15" s="8">
        <v>20</v>
      </c>
    </row>
    <row r="16" spans="1:4" x14ac:dyDescent="0.2">
      <c r="A16" s="6" t="s">
        <v>17</v>
      </c>
      <c r="B16" s="11" t="s">
        <v>18</v>
      </c>
      <c r="C16" s="8" t="s">
        <v>9</v>
      </c>
      <c r="D16" s="8">
        <f>D14</f>
        <v>480</v>
      </c>
    </row>
    <row r="17" spans="1:4" x14ac:dyDescent="0.2">
      <c r="C17" s="35"/>
      <c r="D17" s="36"/>
    </row>
    <row r="18" spans="1:4" s="1" customFormat="1" ht="12.75" customHeight="1" x14ac:dyDescent="0.25">
      <c r="A18" s="34" t="s">
        <v>27</v>
      </c>
      <c r="B18" s="34"/>
      <c r="C18" s="34"/>
      <c r="D18" s="34"/>
    </row>
    <row r="19" spans="1:4" ht="15.75" x14ac:dyDescent="0.2">
      <c r="A19" s="2" t="s">
        <v>1</v>
      </c>
      <c r="B19" s="3" t="s">
        <v>2</v>
      </c>
      <c r="C19" s="2" t="s">
        <v>3</v>
      </c>
      <c r="D19" s="2" t="s">
        <v>4</v>
      </c>
    </row>
    <row r="20" spans="1:4" ht="22.5" x14ac:dyDescent="0.2">
      <c r="A20" s="2"/>
      <c r="B20" s="20" t="s">
        <v>49</v>
      </c>
      <c r="C20" s="22" t="s">
        <v>50</v>
      </c>
      <c r="D20" s="21">
        <v>0.2</v>
      </c>
    </row>
    <row r="21" spans="1:4" x14ac:dyDescent="0.2">
      <c r="A21" s="6" t="s">
        <v>7</v>
      </c>
      <c r="B21" s="15" t="s">
        <v>28</v>
      </c>
      <c r="C21" s="8" t="s">
        <v>9</v>
      </c>
      <c r="D21" s="8">
        <v>480</v>
      </c>
    </row>
    <row r="22" spans="1:4" ht="22.5" x14ac:dyDescent="0.2">
      <c r="A22" s="6"/>
      <c r="B22" s="10" t="s">
        <v>25</v>
      </c>
      <c r="C22" s="8" t="s">
        <v>26</v>
      </c>
      <c r="D22" s="8">
        <v>5</v>
      </c>
    </row>
    <row r="23" spans="1:4" x14ac:dyDescent="0.2">
      <c r="A23" s="6" t="s">
        <v>10</v>
      </c>
      <c r="B23" s="10" t="s">
        <v>29</v>
      </c>
      <c r="C23" s="8" t="s">
        <v>9</v>
      </c>
      <c r="D23" s="8">
        <f>D21</f>
        <v>480</v>
      </c>
    </row>
    <row r="24" spans="1:4" x14ac:dyDescent="0.2">
      <c r="A24" s="6" t="s">
        <v>12</v>
      </c>
      <c r="B24" s="5" t="s">
        <v>41</v>
      </c>
      <c r="C24" s="8" t="s">
        <v>31</v>
      </c>
      <c r="D24" s="8">
        <f>205*2*0.06*0.2</f>
        <v>4.92</v>
      </c>
    </row>
    <row r="26" spans="1:4" s="1" customFormat="1" ht="12.75" customHeight="1" x14ac:dyDescent="0.25">
      <c r="A26" s="34" t="s">
        <v>32</v>
      </c>
      <c r="B26" s="34"/>
      <c r="C26" s="34"/>
      <c r="D26" s="34"/>
    </row>
    <row r="27" spans="1:4" ht="15.75" x14ac:dyDescent="0.2">
      <c r="A27" s="2" t="s">
        <v>1</v>
      </c>
      <c r="B27" s="3" t="s">
        <v>2</v>
      </c>
      <c r="C27" s="2" t="s">
        <v>3</v>
      </c>
      <c r="D27" s="2" t="s">
        <v>4</v>
      </c>
    </row>
    <row r="28" spans="1:4" ht="22.5" x14ac:dyDescent="0.2">
      <c r="A28" s="2"/>
      <c r="B28" s="20" t="s">
        <v>49</v>
      </c>
      <c r="C28" s="22" t="s">
        <v>50</v>
      </c>
      <c r="D28" s="21">
        <v>0.1</v>
      </c>
    </row>
    <row r="29" spans="1:4" x14ac:dyDescent="0.2">
      <c r="A29" s="6" t="s">
        <v>7</v>
      </c>
      <c r="B29" s="15" t="s">
        <v>28</v>
      </c>
      <c r="C29" s="8" t="s">
        <v>9</v>
      </c>
      <c r="D29" s="8">
        <v>330</v>
      </c>
    </row>
    <row r="30" spans="1:4" x14ac:dyDescent="0.2">
      <c r="A30" s="6" t="s">
        <v>10</v>
      </c>
      <c r="B30" s="10" t="s">
        <v>29</v>
      </c>
      <c r="C30" s="8" t="s">
        <v>9</v>
      </c>
      <c r="D30" s="8">
        <f>D29</f>
        <v>330</v>
      </c>
    </row>
    <row r="31" spans="1:4" x14ac:dyDescent="0.2">
      <c r="A31" s="6" t="s">
        <v>12</v>
      </c>
      <c r="B31" s="5" t="s">
        <v>30</v>
      </c>
      <c r="C31" s="8" t="s">
        <v>31</v>
      </c>
      <c r="D31" s="8">
        <f>100*2*0.06*0.25</f>
        <v>3</v>
      </c>
    </row>
    <row r="33" spans="1:4" s="1" customFormat="1" ht="12.75" customHeight="1" x14ac:dyDescent="0.25">
      <c r="A33" s="34" t="s">
        <v>33</v>
      </c>
      <c r="B33" s="34"/>
      <c r="C33" s="34"/>
      <c r="D33" s="34"/>
    </row>
    <row r="34" spans="1:4" ht="15.75" x14ac:dyDescent="0.2">
      <c r="A34" s="2" t="s">
        <v>1</v>
      </c>
      <c r="B34" s="3" t="s">
        <v>2</v>
      </c>
      <c r="C34" s="2" t="s">
        <v>3</v>
      </c>
      <c r="D34" s="2" t="s">
        <v>4</v>
      </c>
    </row>
    <row r="35" spans="1:4" ht="22.5" x14ac:dyDescent="0.2">
      <c r="A35" s="2"/>
      <c r="B35" s="20" t="s">
        <v>49</v>
      </c>
      <c r="C35" s="22" t="s">
        <v>50</v>
      </c>
      <c r="D35" s="21">
        <v>0.03</v>
      </c>
    </row>
    <row r="36" spans="1:4" x14ac:dyDescent="0.2">
      <c r="A36" s="6" t="s">
        <v>7</v>
      </c>
      <c r="B36" s="15" t="s">
        <v>28</v>
      </c>
      <c r="C36" s="8" t="s">
        <v>9</v>
      </c>
      <c r="D36" s="8">
        <v>140</v>
      </c>
    </row>
    <row r="37" spans="1:4" x14ac:dyDescent="0.2">
      <c r="A37" s="6" t="s">
        <v>10</v>
      </c>
      <c r="B37" s="10" t="s">
        <v>34</v>
      </c>
      <c r="C37" s="8" t="s">
        <v>9</v>
      </c>
      <c r="D37" s="8">
        <f>D36</f>
        <v>140</v>
      </c>
    </row>
    <row r="38" spans="1:4" x14ac:dyDescent="0.2">
      <c r="A38" s="6" t="s">
        <v>12</v>
      </c>
      <c r="B38" s="5" t="s">
        <v>35</v>
      </c>
      <c r="C38" s="8" t="s">
        <v>31</v>
      </c>
      <c r="D38" s="8">
        <f>30*0.06*0.25</f>
        <v>0.44999999999999996</v>
      </c>
    </row>
    <row r="40" spans="1:4" s="1" customFormat="1" ht="12.75" customHeight="1" x14ac:dyDescent="0.25">
      <c r="A40" s="34" t="s">
        <v>36</v>
      </c>
      <c r="B40" s="34"/>
      <c r="C40" s="34"/>
      <c r="D40" s="34"/>
    </row>
    <row r="41" spans="1:4" ht="15.75" x14ac:dyDescent="0.2">
      <c r="A41" s="2" t="s">
        <v>1</v>
      </c>
      <c r="B41" s="3" t="s">
        <v>2</v>
      </c>
      <c r="C41" s="2" t="s">
        <v>3</v>
      </c>
      <c r="D41" s="2" t="s">
        <v>4</v>
      </c>
    </row>
    <row r="42" spans="1:4" ht="22.5" x14ac:dyDescent="0.2">
      <c r="A42" s="2"/>
      <c r="B42" s="20" t="s">
        <v>49</v>
      </c>
      <c r="C42" s="22" t="s">
        <v>50</v>
      </c>
      <c r="D42" s="21">
        <v>5.5E-2</v>
      </c>
    </row>
    <row r="43" spans="1:4" x14ac:dyDescent="0.2">
      <c r="A43" s="6" t="s">
        <v>7</v>
      </c>
      <c r="B43" s="15" t="s">
        <v>28</v>
      </c>
      <c r="C43" s="8" t="s">
        <v>9</v>
      </c>
      <c r="D43" s="8">
        <v>160</v>
      </c>
    </row>
    <row r="44" spans="1:4" x14ac:dyDescent="0.2">
      <c r="A44" s="6" t="s">
        <v>10</v>
      </c>
      <c r="B44" s="10" t="s">
        <v>34</v>
      </c>
      <c r="C44" s="8" t="s">
        <v>9</v>
      </c>
      <c r="D44" s="8">
        <f>D43</f>
        <v>160</v>
      </c>
    </row>
    <row r="45" spans="1:4" x14ac:dyDescent="0.2">
      <c r="A45" s="6" t="s">
        <v>12</v>
      </c>
      <c r="B45" s="5" t="s">
        <v>35</v>
      </c>
      <c r="C45" s="8" t="s">
        <v>31</v>
      </c>
      <c r="D45" s="8">
        <f>100*0.05*0.25</f>
        <v>1.25</v>
      </c>
    </row>
    <row r="47" spans="1:4" s="1" customFormat="1" ht="12.75" customHeight="1" x14ac:dyDescent="0.25">
      <c r="A47" s="34" t="s">
        <v>37</v>
      </c>
      <c r="B47" s="34"/>
      <c r="C47" s="34"/>
      <c r="D47" s="34"/>
    </row>
    <row r="48" spans="1:4" ht="15.75" x14ac:dyDescent="0.2">
      <c r="A48" s="2" t="s">
        <v>1</v>
      </c>
      <c r="B48" s="3" t="s">
        <v>2</v>
      </c>
      <c r="C48" s="2" t="s">
        <v>3</v>
      </c>
      <c r="D48" s="2" t="s">
        <v>4</v>
      </c>
    </row>
    <row r="49" spans="1:4" ht="22.5" x14ac:dyDescent="0.2">
      <c r="A49" s="2"/>
      <c r="B49" s="20" t="s">
        <v>49</v>
      </c>
      <c r="C49" s="22" t="s">
        <v>50</v>
      </c>
      <c r="D49" s="21">
        <v>0.24</v>
      </c>
    </row>
    <row r="50" spans="1:4" x14ac:dyDescent="0.2">
      <c r="A50" s="6" t="s">
        <v>7</v>
      </c>
      <c r="B50" s="15" t="s">
        <v>28</v>
      </c>
      <c r="C50" s="8" t="s">
        <v>9</v>
      </c>
      <c r="D50" s="8">
        <v>570</v>
      </c>
    </row>
    <row r="51" spans="1:4" x14ac:dyDescent="0.2">
      <c r="A51" s="6" t="s">
        <v>10</v>
      </c>
      <c r="B51" s="10" t="s">
        <v>34</v>
      </c>
      <c r="C51" s="8" t="s">
        <v>9</v>
      </c>
      <c r="D51" s="8">
        <f>D50</f>
        <v>570</v>
      </c>
    </row>
    <row r="52" spans="1:4" x14ac:dyDescent="0.2">
      <c r="A52" s="6" t="s">
        <v>12</v>
      </c>
      <c r="B52" s="15" t="s">
        <v>35</v>
      </c>
      <c r="C52" s="8" t="s">
        <v>31</v>
      </c>
      <c r="D52" s="8">
        <f>240*0.05*0.25</f>
        <v>3</v>
      </c>
    </row>
  </sheetData>
  <mergeCells count="8">
    <mergeCell ref="A9:D9"/>
    <mergeCell ref="A1:D1"/>
    <mergeCell ref="A47:D47"/>
    <mergeCell ref="A40:D40"/>
    <mergeCell ref="A33:D33"/>
    <mergeCell ref="A26:D26"/>
    <mergeCell ref="C17:D17"/>
    <mergeCell ref="A18:D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przedmiar</vt:lpstr>
      <vt:lpstr>szczegóły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Dziugan</dc:creator>
  <cp:lastModifiedBy>Piotr Dziugan</cp:lastModifiedBy>
  <dcterms:created xsi:type="dcterms:W3CDTF">2023-08-25T06:42:41Z</dcterms:created>
  <dcterms:modified xsi:type="dcterms:W3CDTF">2023-09-25T05:39:10Z</dcterms:modified>
</cp:coreProperties>
</file>