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ruk\Desktop\PRZETARGI 2024\13. odczynniki wraz z dzierżawa aparatu\"/>
    </mc:Choice>
  </mc:AlternateContent>
  <xr:revisionPtr revIDLastSave="0" documentId="13_ncr:1_{1AC2DB1B-AE69-41D3-862A-BB5AC5BEE06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7" i="1" l="1"/>
  <c r="I38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 s="1"/>
  <c r="I6" i="1"/>
  <c r="D6" i="1"/>
  <c r="H6" i="1" s="1"/>
  <c r="D34" i="1"/>
  <c r="D35" i="1"/>
  <c r="D3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7" i="1"/>
</calcChain>
</file>

<file path=xl/sharedStrings.xml><?xml version="1.0" encoding="utf-8"?>
<sst xmlns="http://schemas.openxmlformats.org/spreadsheetml/2006/main" count="81" uniqueCount="76">
  <si>
    <t xml:space="preserve">Immunochemia - odczynniki i dzierżawa analizatora -  18 MIESIECY + NOWY ANALIZATOR  </t>
  </si>
  <si>
    <t>nazwa handlowa</t>
  </si>
  <si>
    <t>szacunkowa ilość oznaczeń na                            18 miesiący</t>
  </si>
  <si>
    <t>cena netto         1 op</t>
  </si>
  <si>
    <t>% vat</t>
  </si>
  <si>
    <t>cena brutto                1 op</t>
  </si>
  <si>
    <t>ilość opakowań</t>
  </si>
  <si>
    <t>wartość netto zamówienia</t>
  </si>
  <si>
    <t>wartość brutto zamówienia</t>
  </si>
  <si>
    <t>TSH</t>
  </si>
  <si>
    <t xml:space="preserve">TROPONINA </t>
  </si>
  <si>
    <t xml:space="preserve">PSA </t>
  </si>
  <si>
    <t>FT3</t>
  </si>
  <si>
    <t>FT4</t>
  </si>
  <si>
    <t>ANTY - TPO</t>
  </si>
  <si>
    <t>ANTY - TG</t>
  </si>
  <si>
    <t>PROLAKTYNA</t>
  </si>
  <si>
    <t>PEPTYD - C</t>
  </si>
  <si>
    <t>AFP</t>
  </si>
  <si>
    <t>IL6</t>
  </si>
  <si>
    <t>CEA</t>
  </si>
  <si>
    <t>HCG</t>
  </si>
  <si>
    <t>FERRYTYNA</t>
  </si>
  <si>
    <t>WIT B12</t>
  </si>
  <si>
    <t>WIT D</t>
  </si>
  <si>
    <t>PROCALCYTONINA</t>
  </si>
  <si>
    <t>HBS</t>
  </si>
  <si>
    <t>ANTY-HBS</t>
  </si>
  <si>
    <t>ANTY-HCV</t>
  </si>
  <si>
    <t>HIV</t>
  </si>
  <si>
    <t>Toksoplazmoza IGG</t>
  </si>
  <si>
    <t>Toksoplazmoza IGM</t>
  </si>
  <si>
    <t>RUBELLA IG G</t>
  </si>
  <si>
    <t>RUBELLA IGM</t>
  </si>
  <si>
    <t>CMV IGM</t>
  </si>
  <si>
    <t>CMV IGG</t>
  </si>
  <si>
    <t>CA 125</t>
  </si>
  <si>
    <t>NT- proNBP</t>
  </si>
  <si>
    <t>KWAS FOLIOWY</t>
  </si>
  <si>
    <t>Materiały eksploatacyjne, kalibratory i kontrole do szacowanej liczby badań podaje wykonawca</t>
  </si>
  <si>
    <t>Dzierżawa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</si>
  <si>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</si>
  <si>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</si>
  <si>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</si>
  <si>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</si>
  <si>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</si>
  <si>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</si>
  <si>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</si>
  <si>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</si>
  <si>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</si>
  <si>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</si>
  <si>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</si>
  <si>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</si>
  <si>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</si>
  <si>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</si>
  <si>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</si>
  <si>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</si>
  <si>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</si>
  <si>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</si>
  <si>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</si>
  <si>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</si>
  <si>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</si>
  <si>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</si>
  <si>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</si>
  <si>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</si>
  <si>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</si>
  <si>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</si>
  <si>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</si>
  <si>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</si>
  <si>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</si>
  <si>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</si>
  <si>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</si>
  <si>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</si>
  <si>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</si>
  <si>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Pakiet 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</si>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</sst>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5" fillId="0" borderId="0" xfId="1" applyFont="1"/>
    <xf numFmtId="3" fontId="5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8"/>
  <sheetViews>
    <sheetView tabSelected="1" zoomScaleNormal="100" workbookViewId="0">
      <selection activeCell="J6" sqref="J6"/>
    </sheetView>
  </sheetViews>
  <sheetFormatPr defaultRowHeight="12.75" x14ac:dyDescent="0.2"/>
  <cols>
    <col min="1" max="1" width="6.28515625" style="1" customWidth="1"/>
    <col min="2" max="2" width="18" style="1" customWidth="1"/>
    <col min="3" max="3" width="9.28515625" style="1" customWidth="1"/>
    <col min="4" max="4" width="9.28515625" style="2" customWidth="1"/>
    <col min="5" max="5" width="5.85546875" style="1" customWidth="1"/>
    <col min="6" max="7" width="9.28515625" style="1" customWidth="1"/>
    <col min="8" max="8" width="13.5703125" style="3" customWidth="1"/>
    <col min="9" max="9" width="15" style="3" customWidth="1"/>
    <col min="10" max="1023" width="8.7109375" style="1" customWidth="1"/>
    <col min="1024" max="16384" width="9.140625" style="1"/>
  </cols>
  <sheetData>
    <row r="2" spans="1:12" x14ac:dyDescent="0.2">
      <c r="A2" s="1" t="s">
        <v>74</v>
      </c>
    </row>
    <row r="3" spans="1:12" x14ac:dyDescent="0.2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12" ht="76.5" x14ac:dyDescent="0.2">
      <c r="A4" s="5"/>
      <c r="B4" s="5" t="s">
        <v>1</v>
      </c>
      <c r="C4" s="5" t="s">
        <v>2</v>
      </c>
      <c r="D4" s="6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6" t="s">
        <v>8</v>
      </c>
    </row>
    <row r="5" spans="1:12" x14ac:dyDescent="0.2">
      <c r="A5" s="7">
        <v>1</v>
      </c>
      <c r="B5" s="7">
        <v>2</v>
      </c>
      <c r="C5" s="7">
        <v>5</v>
      </c>
      <c r="D5" s="8">
        <v>6</v>
      </c>
      <c r="E5" s="7">
        <v>7</v>
      </c>
      <c r="F5" s="7">
        <v>8</v>
      </c>
      <c r="G5" s="7">
        <v>9</v>
      </c>
      <c r="H5" s="8">
        <v>10</v>
      </c>
      <c r="I5" s="9">
        <v>11</v>
      </c>
    </row>
    <row r="6" spans="1:12" x14ac:dyDescent="0.2">
      <c r="A6" s="7" t="s">
        <v>42</v>
      </c>
      <c r="B6" s="7" t="s">
        <v>9</v>
      </c>
      <c r="C6" s="7">
        <v>9132</v>
      </c>
      <c r="D6" s="10">
        <f>F6/1.08</f>
        <v>685.18518518518511</v>
      </c>
      <c r="E6" s="7"/>
      <c r="F6" s="7">
        <v>740</v>
      </c>
      <c r="G6" s="7">
        <v>92</v>
      </c>
      <c r="H6" s="11">
        <f>D6*G6</f>
        <v>63037.037037037029</v>
      </c>
      <c r="I6" s="10">
        <f>F6*G6</f>
        <v>68080</v>
      </c>
      <c r="K6" s="12"/>
      <c r="L6" s="12"/>
    </row>
    <row r="7" spans="1:12" x14ac:dyDescent="0.2">
      <c r="A7" s="7" t="s">
        <v>43</v>
      </c>
      <c r="B7" s="7" t="s">
        <v>10</v>
      </c>
      <c r="C7" s="7">
        <v>6332</v>
      </c>
      <c r="D7" s="10">
        <f>F7/1.08</f>
        <v>518.51851851851848</v>
      </c>
      <c r="E7" s="7"/>
      <c r="F7" s="7">
        <v>560</v>
      </c>
      <c r="G7" s="7">
        <v>64</v>
      </c>
      <c r="H7" s="11">
        <f t="shared" ref="H7:H38" si="0">D7*G7</f>
        <v>33185.185185185182</v>
      </c>
      <c r="I7" s="10">
        <f t="shared" ref="I7:I37" si="1">F7*G7</f>
        <v>35840</v>
      </c>
      <c r="K7" s="12"/>
      <c r="L7" s="12"/>
    </row>
    <row r="8" spans="1:12" x14ac:dyDescent="0.2">
      <c r="A8" s="7" t="s">
        <v>44</v>
      </c>
      <c r="B8" s="7" t="s">
        <v>11</v>
      </c>
      <c r="C8" s="7">
        <v>3374</v>
      </c>
      <c r="D8" s="10">
        <f t="shared" ref="D8:D37" si="2">F8/1.08</f>
        <v>518.51851851851848</v>
      </c>
      <c r="E8" s="7"/>
      <c r="F8" s="7">
        <v>560</v>
      </c>
      <c r="G8" s="7">
        <v>34</v>
      </c>
      <c r="H8" s="11">
        <f t="shared" si="0"/>
        <v>17629.629629629628</v>
      </c>
      <c r="I8" s="10">
        <f t="shared" si="1"/>
        <v>19040</v>
      </c>
      <c r="K8" s="12"/>
      <c r="L8" s="12"/>
    </row>
    <row r="9" spans="1:12" x14ac:dyDescent="0.2">
      <c r="A9" s="7" t="s">
        <v>45</v>
      </c>
      <c r="B9" s="7" t="s">
        <v>12</v>
      </c>
      <c r="C9" s="7">
        <v>3171</v>
      </c>
      <c r="D9" s="10">
        <f t="shared" si="2"/>
        <v>388.88888888888886</v>
      </c>
      <c r="E9" s="7"/>
      <c r="F9" s="7">
        <v>420</v>
      </c>
      <c r="G9" s="7">
        <v>32</v>
      </c>
      <c r="H9" s="11">
        <f t="shared" si="0"/>
        <v>12444.444444444443</v>
      </c>
      <c r="I9" s="10">
        <f t="shared" si="1"/>
        <v>13440</v>
      </c>
      <c r="K9" s="12"/>
      <c r="L9" s="12"/>
    </row>
    <row r="10" spans="1:12" x14ac:dyDescent="0.2">
      <c r="A10" s="7" t="s">
        <v>46</v>
      </c>
      <c r="B10" s="7" t="s">
        <v>13</v>
      </c>
      <c r="C10" s="7">
        <v>4332</v>
      </c>
      <c r="D10" s="10">
        <f t="shared" si="2"/>
        <v>388.88888888888886</v>
      </c>
      <c r="E10" s="7"/>
      <c r="F10" s="7">
        <v>420</v>
      </c>
      <c r="G10" s="7">
        <v>44</v>
      </c>
      <c r="H10" s="11">
        <f t="shared" si="0"/>
        <v>17111.111111111109</v>
      </c>
      <c r="I10" s="10">
        <f t="shared" si="1"/>
        <v>18480</v>
      </c>
      <c r="K10" s="12"/>
      <c r="L10" s="12"/>
    </row>
    <row r="11" spans="1:12" x14ac:dyDescent="0.2">
      <c r="A11" s="7" t="s">
        <v>47</v>
      </c>
      <c r="B11" s="7" t="s">
        <v>14</v>
      </c>
      <c r="C11" s="7">
        <v>1632</v>
      </c>
      <c r="D11" s="10">
        <f t="shared" si="2"/>
        <v>537.03703703703695</v>
      </c>
      <c r="E11" s="7"/>
      <c r="F11" s="7">
        <v>580</v>
      </c>
      <c r="G11" s="7">
        <v>17</v>
      </c>
      <c r="H11" s="11">
        <f t="shared" si="0"/>
        <v>9129.6296296296277</v>
      </c>
      <c r="I11" s="10">
        <f t="shared" si="1"/>
        <v>9860</v>
      </c>
      <c r="K11" s="12"/>
      <c r="L11" s="12"/>
    </row>
    <row r="12" spans="1:12" x14ac:dyDescent="0.2">
      <c r="A12" s="7" t="s">
        <v>48</v>
      </c>
      <c r="B12" s="7" t="s">
        <v>15</v>
      </c>
      <c r="C12" s="7">
        <v>1532</v>
      </c>
      <c r="D12" s="10">
        <f t="shared" si="2"/>
        <v>537.03703703703695</v>
      </c>
      <c r="E12" s="7"/>
      <c r="F12" s="7">
        <v>580</v>
      </c>
      <c r="G12" s="7">
        <v>16</v>
      </c>
      <c r="H12" s="11">
        <f t="shared" si="0"/>
        <v>8592.5925925925912</v>
      </c>
      <c r="I12" s="10">
        <f t="shared" si="1"/>
        <v>9280</v>
      </c>
      <c r="K12" s="12"/>
      <c r="L12" s="12"/>
    </row>
    <row r="13" spans="1:12" x14ac:dyDescent="0.2">
      <c r="A13" s="7" t="s">
        <v>49</v>
      </c>
      <c r="B13" s="7" t="s">
        <v>16</v>
      </c>
      <c r="C13" s="7">
        <v>1532</v>
      </c>
      <c r="D13" s="10">
        <f t="shared" si="2"/>
        <v>444.4444444444444</v>
      </c>
      <c r="E13" s="7"/>
      <c r="F13" s="7">
        <v>480</v>
      </c>
      <c r="G13" s="7">
        <v>16</v>
      </c>
      <c r="H13" s="11">
        <f t="shared" si="0"/>
        <v>7111.1111111111104</v>
      </c>
      <c r="I13" s="10">
        <f t="shared" si="1"/>
        <v>7680</v>
      </c>
      <c r="K13" s="12"/>
      <c r="L13" s="12"/>
    </row>
    <row r="14" spans="1:12" x14ac:dyDescent="0.2">
      <c r="A14" s="7" t="s">
        <v>50</v>
      </c>
      <c r="B14" s="7" t="s">
        <v>17</v>
      </c>
      <c r="C14" s="13">
        <v>1632</v>
      </c>
      <c r="D14" s="10">
        <f t="shared" si="2"/>
        <v>537.03703703703695</v>
      </c>
      <c r="E14" s="7"/>
      <c r="F14" s="7">
        <v>580</v>
      </c>
      <c r="G14" s="7">
        <v>17</v>
      </c>
      <c r="H14" s="11">
        <f t="shared" si="0"/>
        <v>9129.6296296296277</v>
      </c>
      <c r="I14" s="10">
        <f t="shared" si="1"/>
        <v>9860</v>
      </c>
      <c r="K14" s="12"/>
      <c r="L14" s="12"/>
    </row>
    <row r="15" spans="1:12" x14ac:dyDescent="0.2">
      <c r="A15" s="7" t="s">
        <v>51</v>
      </c>
      <c r="B15" s="7" t="s">
        <v>18</v>
      </c>
      <c r="C15" s="13">
        <v>1532</v>
      </c>
      <c r="D15" s="10">
        <f t="shared" si="2"/>
        <v>537.03703703703695</v>
      </c>
      <c r="E15" s="7"/>
      <c r="F15" s="7">
        <v>580</v>
      </c>
      <c r="G15" s="7">
        <v>17</v>
      </c>
      <c r="H15" s="11">
        <f t="shared" si="0"/>
        <v>9129.6296296296277</v>
      </c>
      <c r="I15" s="10">
        <f t="shared" si="1"/>
        <v>9860</v>
      </c>
    </row>
    <row r="16" spans="1:12" x14ac:dyDescent="0.2">
      <c r="A16" s="7" t="s">
        <v>52</v>
      </c>
      <c r="B16" s="7" t="s">
        <v>19</v>
      </c>
      <c r="C16" s="13">
        <v>1532</v>
      </c>
      <c r="D16" s="10">
        <f t="shared" si="2"/>
        <v>1814.8148148148148</v>
      </c>
      <c r="E16" s="7"/>
      <c r="F16" s="7">
        <v>1960</v>
      </c>
      <c r="G16" s="7">
        <v>16</v>
      </c>
      <c r="H16" s="11">
        <f t="shared" si="0"/>
        <v>29037.037037037036</v>
      </c>
      <c r="I16" s="10">
        <f t="shared" si="1"/>
        <v>31360</v>
      </c>
      <c r="K16" s="12"/>
      <c r="L16" s="12"/>
    </row>
    <row r="17" spans="1:12" x14ac:dyDescent="0.2">
      <c r="A17" s="7" t="s">
        <v>53</v>
      </c>
      <c r="B17" s="7" t="s">
        <v>20</v>
      </c>
      <c r="C17" s="7">
        <v>2082</v>
      </c>
      <c r="D17" s="10">
        <f t="shared" si="2"/>
        <v>583.33333333333326</v>
      </c>
      <c r="E17" s="7"/>
      <c r="F17" s="7">
        <v>630</v>
      </c>
      <c r="G17" s="7">
        <v>21</v>
      </c>
      <c r="H17" s="11">
        <f t="shared" si="0"/>
        <v>12249.999999999998</v>
      </c>
      <c r="I17" s="10">
        <f t="shared" si="1"/>
        <v>13230</v>
      </c>
      <c r="K17" s="12"/>
      <c r="L17" s="12"/>
    </row>
    <row r="18" spans="1:12" x14ac:dyDescent="0.2">
      <c r="A18" s="7" t="s">
        <v>54</v>
      </c>
      <c r="B18" s="7" t="s">
        <v>21</v>
      </c>
      <c r="C18" s="7">
        <v>1982</v>
      </c>
      <c r="D18" s="10">
        <f t="shared" si="2"/>
        <v>453.7037037037037</v>
      </c>
      <c r="E18" s="7"/>
      <c r="F18" s="7">
        <v>490</v>
      </c>
      <c r="G18" s="7">
        <v>20</v>
      </c>
      <c r="H18" s="11">
        <f t="shared" si="0"/>
        <v>9074.074074074073</v>
      </c>
      <c r="I18" s="10">
        <f t="shared" si="1"/>
        <v>9800</v>
      </c>
      <c r="K18" s="12"/>
      <c r="L18" s="12"/>
    </row>
    <row r="19" spans="1:12" x14ac:dyDescent="0.2">
      <c r="A19" s="7" t="s">
        <v>55</v>
      </c>
      <c r="B19" s="7" t="s">
        <v>22</v>
      </c>
      <c r="C19" s="7">
        <v>3632</v>
      </c>
      <c r="D19" s="10">
        <f t="shared" si="2"/>
        <v>453.7037037037037</v>
      </c>
      <c r="E19" s="7"/>
      <c r="F19" s="7">
        <v>490</v>
      </c>
      <c r="G19" s="7">
        <v>37</v>
      </c>
      <c r="H19" s="11">
        <f t="shared" si="0"/>
        <v>16787.037037037036</v>
      </c>
      <c r="I19" s="10">
        <f t="shared" si="1"/>
        <v>18130</v>
      </c>
      <c r="K19" s="12"/>
      <c r="L19" s="12"/>
    </row>
    <row r="20" spans="1:12" x14ac:dyDescent="0.2">
      <c r="A20" s="7" t="s">
        <v>56</v>
      </c>
      <c r="B20" s="7" t="s">
        <v>23</v>
      </c>
      <c r="C20" s="7">
        <v>3832</v>
      </c>
      <c r="D20" s="10">
        <f t="shared" si="2"/>
        <v>453.7037037037037</v>
      </c>
      <c r="E20" s="7"/>
      <c r="F20" s="7">
        <v>490</v>
      </c>
      <c r="G20" s="7">
        <v>39</v>
      </c>
      <c r="H20" s="11">
        <f t="shared" si="0"/>
        <v>17694.444444444445</v>
      </c>
      <c r="I20" s="10">
        <f t="shared" si="1"/>
        <v>19110</v>
      </c>
      <c r="K20" s="12"/>
      <c r="L20" s="12"/>
    </row>
    <row r="21" spans="1:12" x14ac:dyDescent="0.2">
      <c r="A21" s="7" t="s">
        <v>57</v>
      </c>
      <c r="B21" s="7" t="s">
        <v>24</v>
      </c>
      <c r="C21" s="7">
        <v>3632</v>
      </c>
      <c r="D21" s="10">
        <f t="shared" si="2"/>
        <v>1203.7037037037037</v>
      </c>
      <c r="E21" s="7"/>
      <c r="F21" s="7">
        <v>1300</v>
      </c>
      <c r="G21" s="7">
        <v>39</v>
      </c>
      <c r="H21" s="11">
        <f t="shared" si="0"/>
        <v>46944.444444444445</v>
      </c>
      <c r="I21" s="10">
        <f t="shared" si="1"/>
        <v>50700</v>
      </c>
      <c r="K21" s="12"/>
      <c r="L21" s="12"/>
    </row>
    <row r="22" spans="1:12" x14ac:dyDescent="0.2">
      <c r="A22" s="7" t="s">
        <v>58</v>
      </c>
      <c r="B22" s="7" t="s">
        <v>25</v>
      </c>
      <c r="C22" s="7">
        <v>5332</v>
      </c>
      <c r="D22" s="10">
        <f t="shared" si="2"/>
        <v>1990.7407407407406</v>
      </c>
      <c r="E22" s="7"/>
      <c r="F22" s="7">
        <v>2150</v>
      </c>
      <c r="G22" s="7">
        <v>54</v>
      </c>
      <c r="H22" s="11">
        <f t="shared" si="0"/>
        <v>107500</v>
      </c>
      <c r="I22" s="10">
        <f t="shared" si="1"/>
        <v>116100</v>
      </c>
      <c r="K22" s="12"/>
      <c r="L22" s="12"/>
    </row>
    <row r="23" spans="1:12" x14ac:dyDescent="0.2">
      <c r="A23" s="7" t="s">
        <v>59</v>
      </c>
      <c r="B23" s="7" t="s">
        <v>26</v>
      </c>
      <c r="C23" s="7">
        <v>2232</v>
      </c>
      <c r="D23" s="10">
        <f t="shared" si="2"/>
        <v>444.4444444444444</v>
      </c>
      <c r="E23" s="7"/>
      <c r="F23" s="7">
        <v>480</v>
      </c>
      <c r="G23" s="7">
        <v>23</v>
      </c>
      <c r="H23" s="11">
        <f t="shared" si="0"/>
        <v>10222.222222222221</v>
      </c>
      <c r="I23" s="10">
        <f t="shared" si="1"/>
        <v>11040</v>
      </c>
      <c r="K23" s="12"/>
      <c r="L23" s="12"/>
    </row>
    <row r="24" spans="1:12" x14ac:dyDescent="0.2">
      <c r="A24" s="7" t="s">
        <v>60</v>
      </c>
      <c r="B24" s="7" t="s">
        <v>27</v>
      </c>
      <c r="C24" s="7">
        <v>1432</v>
      </c>
      <c r="D24" s="10">
        <f t="shared" si="2"/>
        <v>879.62962962962956</v>
      </c>
      <c r="E24" s="7"/>
      <c r="F24" s="7">
        <v>950</v>
      </c>
      <c r="G24" s="7">
        <v>15</v>
      </c>
      <c r="H24" s="11">
        <f t="shared" si="0"/>
        <v>13194.444444444443</v>
      </c>
      <c r="I24" s="10">
        <f t="shared" si="1"/>
        <v>14250</v>
      </c>
      <c r="K24" s="12"/>
      <c r="L24" s="12"/>
    </row>
    <row r="25" spans="1:12" x14ac:dyDescent="0.2">
      <c r="A25" s="7" t="s">
        <v>61</v>
      </c>
      <c r="B25" s="7" t="s">
        <v>28</v>
      </c>
      <c r="C25" s="7">
        <v>2232</v>
      </c>
      <c r="D25" s="10">
        <f t="shared" si="2"/>
        <v>879.62962962962956</v>
      </c>
      <c r="E25" s="7"/>
      <c r="F25" s="7">
        <v>950</v>
      </c>
      <c r="G25" s="7">
        <v>23</v>
      </c>
      <c r="H25" s="11">
        <f t="shared" si="0"/>
        <v>20231.481481481482</v>
      </c>
      <c r="I25" s="10">
        <f t="shared" si="1"/>
        <v>21850</v>
      </c>
      <c r="K25" s="12"/>
      <c r="L25" s="12"/>
    </row>
    <row r="26" spans="1:12" x14ac:dyDescent="0.2">
      <c r="A26" s="7" t="s">
        <v>62</v>
      </c>
      <c r="B26" s="7" t="s">
        <v>29</v>
      </c>
      <c r="C26" s="7">
        <v>2232</v>
      </c>
      <c r="D26" s="10">
        <f t="shared" si="2"/>
        <v>1583.3333333333333</v>
      </c>
      <c r="E26" s="7"/>
      <c r="F26" s="7">
        <v>1710</v>
      </c>
      <c r="G26" s="7">
        <v>23</v>
      </c>
      <c r="H26" s="11">
        <f t="shared" si="0"/>
        <v>36416.666666666664</v>
      </c>
      <c r="I26" s="10">
        <f t="shared" si="1"/>
        <v>39330</v>
      </c>
      <c r="K26" s="12"/>
      <c r="L26" s="12"/>
    </row>
    <row r="27" spans="1:12" x14ac:dyDescent="0.2">
      <c r="A27" s="7" t="s">
        <v>63</v>
      </c>
      <c r="B27" s="7" t="s">
        <v>30</v>
      </c>
      <c r="C27" s="7">
        <v>1532</v>
      </c>
      <c r="D27" s="10">
        <f t="shared" si="2"/>
        <v>888.8888888888888</v>
      </c>
      <c r="E27" s="7"/>
      <c r="F27" s="7">
        <v>960</v>
      </c>
      <c r="G27" s="7">
        <v>16</v>
      </c>
      <c r="H27" s="11">
        <f t="shared" si="0"/>
        <v>14222.222222222221</v>
      </c>
      <c r="I27" s="10">
        <f t="shared" si="1"/>
        <v>15360</v>
      </c>
      <c r="K27" s="12"/>
      <c r="L27" s="12"/>
    </row>
    <row r="28" spans="1:12" x14ac:dyDescent="0.2">
      <c r="A28" s="7" t="s">
        <v>64</v>
      </c>
      <c r="B28" s="7" t="s">
        <v>31</v>
      </c>
      <c r="C28" s="7">
        <v>1532</v>
      </c>
      <c r="D28" s="10">
        <f t="shared" si="2"/>
        <v>888.8888888888888</v>
      </c>
      <c r="E28" s="7"/>
      <c r="F28" s="7">
        <v>960</v>
      </c>
      <c r="G28" s="7">
        <v>16</v>
      </c>
      <c r="H28" s="11">
        <f t="shared" si="0"/>
        <v>14222.222222222221</v>
      </c>
      <c r="I28" s="10">
        <f t="shared" si="1"/>
        <v>15360</v>
      </c>
      <c r="K28" s="12"/>
      <c r="L28" s="12"/>
    </row>
    <row r="29" spans="1:12" x14ac:dyDescent="0.2">
      <c r="A29" s="7" t="s">
        <v>65</v>
      </c>
      <c r="B29" s="7" t="s">
        <v>32</v>
      </c>
      <c r="C29" s="7">
        <v>1432</v>
      </c>
      <c r="D29" s="10">
        <f t="shared" si="2"/>
        <v>888.8888888888888</v>
      </c>
      <c r="E29" s="7"/>
      <c r="F29" s="7">
        <v>960</v>
      </c>
      <c r="G29" s="7">
        <v>15</v>
      </c>
      <c r="H29" s="11">
        <f t="shared" si="0"/>
        <v>13333.333333333332</v>
      </c>
      <c r="I29" s="10">
        <f t="shared" si="1"/>
        <v>14400</v>
      </c>
    </row>
    <row r="30" spans="1:12" x14ac:dyDescent="0.2">
      <c r="A30" s="7" t="s">
        <v>66</v>
      </c>
      <c r="B30" s="7" t="s">
        <v>33</v>
      </c>
      <c r="C30" s="7">
        <v>1432</v>
      </c>
      <c r="D30" s="10">
        <f t="shared" si="2"/>
        <v>888.8888888888888</v>
      </c>
      <c r="E30" s="7"/>
      <c r="F30" s="7">
        <v>960</v>
      </c>
      <c r="G30" s="7">
        <v>15</v>
      </c>
      <c r="H30" s="11">
        <f t="shared" si="0"/>
        <v>13333.333333333332</v>
      </c>
      <c r="I30" s="10">
        <f t="shared" si="1"/>
        <v>14400</v>
      </c>
    </row>
    <row r="31" spans="1:12" x14ac:dyDescent="0.2">
      <c r="A31" s="7" t="s">
        <v>67</v>
      </c>
      <c r="B31" s="7" t="s">
        <v>34</v>
      </c>
      <c r="C31" s="7">
        <v>1582</v>
      </c>
      <c r="D31" s="10">
        <f t="shared" si="2"/>
        <v>888.8888888888888</v>
      </c>
      <c r="E31" s="7"/>
      <c r="F31" s="7">
        <v>960</v>
      </c>
      <c r="G31" s="7">
        <v>16</v>
      </c>
      <c r="H31" s="11">
        <f t="shared" si="0"/>
        <v>14222.222222222221</v>
      </c>
      <c r="I31" s="10">
        <f t="shared" si="1"/>
        <v>15360</v>
      </c>
    </row>
    <row r="32" spans="1:12" x14ac:dyDescent="0.2">
      <c r="A32" s="7" t="s">
        <v>68</v>
      </c>
      <c r="B32" s="7" t="s">
        <v>35</v>
      </c>
      <c r="C32" s="7">
        <v>1582</v>
      </c>
      <c r="D32" s="10">
        <f t="shared" si="2"/>
        <v>888.8888888888888</v>
      </c>
      <c r="E32" s="7"/>
      <c r="F32" s="7">
        <v>960</v>
      </c>
      <c r="G32" s="7">
        <v>16</v>
      </c>
      <c r="H32" s="11">
        <f t="shared" si="0"/>
        <v>14222.222222222221</v>
      </c>
      <c r="I32" s="10">
        <f t="shared" si="1"/>
        <v>15360</v>
      </c>
    </row>
    <row r="33" spans="1:9" x14ac:dyDescent="0.2">
      <c r="A33" s="7" t="s">
        <v>69</v>
      </c>
      <c r="B33" s="7" t="s">
        <v>36</v>
      </c>
      <c r="C33" s="7">
        <v>1582</v>
      </c>
      <c r="D33" s="10">
        <f t="shared" si="2"/>
        <v>583.33333333333326</v>
      </c>
      <c r="E33" s="7"/>
      <c r="F33" s="7">
        <v>630</v>
      </c>
      <c r="G33" s="7">
        <v>16</v>
      </c>
      <c r="H33" s="11">
        <f t="shared" si="0"/>
        <v>9333.3333333333321</v>
      </c>
      <c r="I33" s="10">
        <f t="shared" si="1"/>
        <v>10080</v>
      </c>
    </row>
    <row r="34" spans="1:9" x14ac:dyDescent="0.2">
      <c r="A34" s="7" t="s">
        <v>70</v>
      </c>
      <c r="B34" s="7" t="s">
        <v>37</v>
      </c>
      <c r="C34" s="7">
        <v>3332</v>
      </c>
      <c r="D34" s="10">
        <f t="shared" si="2"/>
        <v>2314.8148148148148</v>
      </c>
      <c r="E34" s="7"/>
      <c r="F34" s="7">
        <v>2500</v>
      </c>
      <c r="G34" s="7">
        <v>34</v>
      </c>
      <c r="H34" s="11">
        <f t="shared" si="0"/>
        <v>78703.703703703708</v>
      </c>
      <c r="I34" s="10">
        <f t="shared" si="1"/>
        <v>85000</v>
      </c>
    </row>
    <row r="35" spans="1:9" x14ac:dyDescent="0.2">
      <c r="A35" s="7" t="s">
        <v>71</v>
      </c>
      <c r="B35" s="7" t="s">
        <v>38</v>
      </c>
      <c r="C35" s="7">
        <v>2932</v>
      </c>
      <c r="D35" s="10">
        <f t="shared" si="2"/>
        <v>444.4444444444444</v>
      </c>
      <c r="E35" s="7"/>
      <c r="F35" s="7">
        <v>480</v>
      </c>
      <c r="G35" s="7">
        <v>30</v>
      </c>
      <c r="H35" s="11">
        <f t="shared" si="0"/>
        <v>13333.333333333332</v>
      </c>
      <c r="I35" s="10">
        <f t="shared" si="1"/>
        <v>14400</v>
      </c>
    </row>
    <row r="36" spans="1:9" ht="76.5" x14ac:dyDescent="0.2">
      <c r="A36" s="7" t="s">
        <v>72</v>
      </c>
      <c r="B36" s="14" t="s">
        <v>39</v>
      </c>
      <c r="C36" s="15"/>
      <c r="D36" s="10">
        <f t="shared" si="2"/>
        <v>277.77777777777777</v>
      </c>
      <c r="E36" s="16"/>
      <c r="F36" s="16">
        <v>300</v>
      </c>
      <c r="G36" s="16">
        <v>18</v>
      </c>
      <c r="H36" s="11">
        <f t="shared" si="0"/>
        <v>5000</v>
      </c>
      <c r="I36" s="10">
        <f t="shared" si="1"/>
        <v>5400</v>
      </c>
    </row>
    <row r="37" spans="1:9" x14ac:dyDescent="0.2">
      <c r="A37" s="7" t="s">
        <v>73</v>
      </c>
      <c r="B37" s="7" t="s">
        <v>40</v>
      </c>
      <c r="C37" s="13"/>
      <c r="D37" s="10">
        <f>F37/1.23</f>
        <v>203.2520325203252</v>
      </c>
      <c r="E37" s="7"/>
      <c r="F37" s="7">
        <v>250</v>
      </c>
      <c r="G37" s="7">
        <v>18</v>
      </c>
      <c r="H37" s="11">
        <f t="shared" si="0"/>
        <v>3658.5365853658536</v>
      </c>
      <c r="I37" s="10">
        <f t="shared" si="1"/>
        <v>4500</v>
      </c>
    </row>
    <row r="38" spans="1:9" x14ac:dyDescent="0.2">
      <c r="A38" s="17" t="s">
        <v>75</v>
      </c>
      <c r="B38" s="18" t="s">
        <v>41</v>
      </c>
      <c r="C38" s="19" t="s">
        <v>75</v>
      </c>
      <c r="D38" s="20" t="s">
        <v>75</v>
      </c>
      <c r="E38" s="19" t="s">
        <v>75</v>
      </c>
      <c r="F38" s="19" t="s">
        <v>75</v>
      </c>
      <c r="G38" s="19" t="s">
        <v>75</v>
      </c>
      <c r="H38" s="21">
        <f>SUM(H6:H37)</f>
        <v>699436.31436314399</v>
      </c>
      <c r="I38" s="22">
        <f>SUM(I6:I37)</f>
        <v>755940</v>
      </c>
    </row>
  </sheetData>
  <mergeCells count="1">
    <mergeCell ref="A3:I3"/>
  </mergeCells>
  <phoneticPr fontId="2" type="noConversion"/>
  <pageMargins left="0.31496062992125984" right="0.31496062992125984" top="0.74803149606299213" bottom="0.74803149606299213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lab_rejestracja</dc:creator>
  <dc:description/>
  <cp:lastModifiedBy>Anna Mruk</cp:lastModifiedBy>
  <cp:revision>3</cp:revision>
  <cp:lastPrinted>2024-05-08T12:16:04Z</cp:lastPrinted>
  <dcterms:created xsi:type="dcterms:W3CDTF">2018-07-24T09:39:53Z</dcterms:created>
  <dcterms:modified xsi:type="dcterms:W3CDTF">2024-05-08T12:16:06Z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