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I:\1. ZAMÓWIENIA PUBLICZNE_UL\III Przetarg na UL w 2023_skrócony TSO_TRZECI\DOKUMENTY PRZETARGOWE_2023_TSO_III\Dokumenty edytowal_OSTATECZNA_III\Załączniki do SWZ UL_2023\Zał. nr 1_Oferty na pakiety\"/>
    </mc:Choice>
  </mc:AlternateContent>
  <xr:revisionPtr revIDLastSave="0" documentId="13_ncr:1_{FE813048-AA49-45A4-985C-AEA1F231510A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76" i="1" l="1"/>
  <c r="L76" i="1" s="1"/>
  <c r="K76" i="1" s="1"/>
  <c r="I74" i="1"/>
  <c r="L74" i="1" s="1"/>
  <c r="I75" i="1"/>
  <c r="L75" i="1" s="1"/>
  <c r="K75" i="1" s="1"/>
  <c r="I73" i="1"/>
  <c r="L73" i="1" s="1"/>
  <c r="K73" i="1" s="1"/>
  <c r="I72" i="1"/>
  <c r="L72" i="1" s="1"/>
  <c r="K72" i="1" s="1"/>
  <c r="I71" i="1"/>
  <c r="L71" i="1" s="1"/>
  <c r="K71" i="1" s="1"/>
  <c r="I70" i="1"/>
  <c r="L70" i="1" s="1"/>
  <c r="K70" i="1" s="1"/>
  <c r="I69" i="1"/>
  <c r="L69" i="1" s="1"/>
  <c r="K69" i="1" s="1"/>
  <c r="I68" i="1"/>
  <c r="L68" i="1" s="1"/>
  <c r="K68" i="1" s="1"/>
  <c r="I67" i="1"/>
  <c r="L67" i="1" s="1"/>
  <c r="K67" i="1" s="1"/>
  <c r="I66" i="1"/>
  <c r="L66" i="1" s="1"/>
  <c r="K66" i="1" s="1"/>
  <c r="I65" i="1"/>
  <c r="L65" i="1" s="1"/>
  <c r="K65" i="1" s="1"/>
  <c r="I64" i="1"/>
  <c r="L64" i="1" s="1"/>
  <c r="K64" i="1" s="1"/>
  <c r="I63" i="1"/>
  <c r="L63" i="1" s="1"/>
  <c r="K63" i="1" s="1"/>
  <c r="I62" i="1"/>
  <c r="L62" i="1" s="1"/>
  <c r="K62" i="1" s="1"/>
  <c r="I61" i="1"/>
  <c r="L61" i="1" s="1"/>
  <c r="K61" i="1" s="1"/>
  <c r="I60" i="1"/>
  <c r="L60" i="1" s="1"/>
  <c r="K60" i="1" s="1"/>
  <c r="I59" i="1"/>
  <c r="L59" i="1" s="1"/>
  <c r="K59" i="1" s="1"/>
  <c r="I58" i="1"/>
  <c r="L58" i="1" s="1"/>
  <c r="K58" i="1" s="1"/>
  <c r="I55" i="1"/>
  <c r="L55" i="1" s="1"/>
  <c r="K55" i="1" s="1"/>
  <c r="I50" i="1"/>
  <c r="L50" i="1" s="1"/>
  <c r="K50" i="1" s="1"/>
  <c r="I45" i="1"/>
  <c r="L45" i="1" s="1"/>
  <c r="K45" i="1" s="1"/>
  <c r="I40" i="1"/>
  <c r="L40" i="1" s="1"/>
  <c r="K40" i="1" s="1"/>
  <c r="I35" i="1"/>
  <c r="L35" i="1" s="1"/>
  <c r="K35" i="1" s="1"/>
  <c r="K74" i="1" l="1"/>
  <c r="F79" i="1"/>
  <c r="F80" i="1"/>
  <c r="I26" i="1" s="1"/>
</calcChain>
</file>

<file path=xl/sharedStrings.xml><?xml version="1.0" encoding="utf-8"?>
<sst xmlns="http://schemas.openxmlformats.org/spreadsheetml/2006/main" count="199" uniqueCount="115">
  <si>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</si>
  <si>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</si>
  <si>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</si>
  <si>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</si>
  <si>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</si>
  <si>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</si>
  <si>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</si>
  <si>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</si>
  <si>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</si>
  <si>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</si>
  <si>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</si>
  <si>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</si>
  <si>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</si>
  <si>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</si>
  <si>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19</t>
  </si>
  <si>
    <t>WPOD-N</t>
  </si>
  <si>
    <t>Wycinanie podszytów i podrostów (teren równy lub falisty)</t>
  </si>
  <si>
    <t>HA</t>
  </si>
  <si>
    <t xml:space="preserve"> 23</t>
  </si>
  <si>
    <t>PPOD N</t>
  </si>
  <si>
    <t>Wyniesienie wyciętych podszytów (teren równy lub falisty)</t>
  </si>
  <si>
    <t xml:space="preserve"> 67</t>
  </si>
  <si>
    <t>WYK-PASCZ</t>
  </si>
  <si>
    <t>Wyorywanie bruzd pługiem leśnym na powierzchni pow. 0,50 ha</t>
  </si>
  <si>
    <t>KMTR</t>
  </si>
  <si>
    <t xml:space="preserve"> 68</t>
  </si>
  <si>
    <t>WYK-PA5CZ</t>
  </si>
  <si>
    <t>Wyorywanie bruzd pługiem leśnym na pow. do 0,50 ha (np. gniazda)</t>
  </si>
  <si>
    <t xml:space="preserve"> 95</t>
  </si>
  <si>
    <t>SADZ WIEL</t>
  </si>
  <si>
    <t>Sadzenie wielolatek z odkrytym systemem korzeniowym</t>
  </si>
  <si>
    <t>TSZT</t>
  </si>
  <si>
    <t>103</t>
  </si>
  <si>
    <t>DOW-SADZ</t>
  </si>
  <si>
    <t>Dowóz sadzonek</t>
  </si>
  <si>
    <t>108</t>
  </si>
  <si>
    <t>KOSZ UB</t>
  </si>
  <si>
    <t>Wykaszanie chwastów w uprawach i usuwanie zbędnych nalotów - stopień trudności III i IV</t>
  </si>
  <si>
    <t>109</t>
  </si>
  <si>
    <t>KOSZ UC</t>
  </si>
  <si>
    <t>Wykaszanie chwastów w uprawach i usuwanie zbędnych nalotów - stopień trudności V i VI</t>
  </si>
  <si>
    <t>112</t>
  </si>
  <si>
    <t>CW-W</t>
  </si>
  <si>
    <t>Czyszczenia wczesne</t>
  </si>
  <si>
    <t>117</t>
  </si>
  <si>
    <t>ZAB-REPEL</t>
  </si>
  <si>
    <t>Zabezpieczenie upraw przed zwierzyną przy użyciu repelentów</t>
  </si>
  <si>
    <t>127</t>
  </si>
  <si>
    <t>PUŁ-WT</t>
  </si>
  <si>
    <t>Wykładanie pułapek na szkodniki wtórne</t>
  </si>
  <si>
    <t>SZT</t>
  </si>
  <si>
    <t>134</t>
  </si>
  <si>
    <t>SZUK-OWAD</t>
  </si>
  <si>
    <t>Próbne poszukiwania owadów w ściółce</t>
  </si>
  <si>
    <t>149</t>
  </si>
  <si>
    <t>Wynoszenie i układanie pozostałości w stosy niewymiarowe</t>
  </si>
  <si>
    <t>M3P</t>
  </si>
  <si>
    <t>384</t>
  </si>
  <si>
    <t>GODZ RH8</t>
  </si>
  <si>
    <t>Prace godzinowe ręczne (8% VAT)</t>
  </si>
  <si>
    <t>H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</si>
  <si>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</si>
  <si>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</si>
  <si>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</si>
  <si>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</si>
  <si>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</si>
  <si>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</si>
  <si>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</si>
  <si>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</si>
  <si>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</si>
  <si>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Cena łączna netto w PLN</t>
  </si>
  <si>
    <t>Cena łączna brutto w PLN</t>
  </si>
  <si>
    <t>Podwykonawca 
(firma lub nazwa, adres)</t>
  </si>
  <si>
    <t>Zakres rzeczowy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</si>
  <si>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</si>
  <si>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</si>
  <si>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</si>
  <si>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</si>
  <si>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</si>
  <si>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</si>
  <si>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</si>
  <si>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Bartoszyce</t>
  </si>
  <si>
    <t xml:space="preserve">11-200 Bartoszyce; Połęcze 54                    </t>
  </si>
  <si>
    <t>Leśnictwo: 09 Czarny Las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</si>
  <si>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</si>
  <si>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</si>
  <si>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</si>
  <si>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</si>
  <si>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</si>
  <si>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</si>
  <si>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</si>
  <si>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</si>
  <si>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</si>
  <si>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 94</t>
  </si>
  <si>
    <t>SADZ 1R</t>
  </si>
  <si>
    <t>Sadzenie 1-latek z odkrytym systemem korzeniowym</t>
  </si>
  <si>
    <t>116</t>
  </si>
  <si>
    <t>CP-W</t>
  </si>
  <si>
    <t>Czyszczenia późne</t>
  </si>
  <si>
    <t xml:space="preserve">1.  Za wykonanie przedmiotu zamówienia w tym Pakiecie oferujemy następujące wynagrodzenie brutto:. 
</t>
  </si>
  <si>
    <t>PLN</t>
  </si>
  <si>
    <t>PORZ MECH</t>
  </si>
  <si>
    <t>Wartość całkowita brutto 
w PLN</t>
  </si>
  <si>
    <t>Wykonawca wspólnie ubiegający się o udzielenie zamówienia 
(nazwa/firma, adres)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</si>
  <si>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</si>
  <si>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    e-mail: ___________________________________________________________________
</t>
  </si>
  <si>
    <t>12. Oświadczamy, że Wykonawca jest:
      o   mikroprzedsiębiorstwem
      o   małym przedsiębiorstwem
      o   średnim przedsiębiorstwem
      o   dużym przedsiębiorstwem
      o   prowadzi jednoosobową działalność gospodarczą
      o   jest osobą fizyczną nieprowadzącą działalności gospodarczej
      o   inny rodzaj</t>
  </si>
  <si>
    <t>7. Oświadczamy, że następujące usługi stanowiące przedmiot zamówienia wykonają poszczególni Wykonawcy wspólnie ubiegający się o udzielenie
    zamówienia**: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</si>
  <si>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</si>
  <si>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2. Wynagrodzenie zaoferowane w pkt 1 powyżej wynika z poniższego Kosztorysu Ofertowego i stanowi sumę wartości całkowitych brutto za
    poszczególne pozycje (prace) tworzące ten Pakiet:</t>
  </si>
  <si>
    <t>4.  Oświadczamy, że zapoznaliśmy się ze specyfikacją warunków zamówienia, w tym także ze wzorem umowy i uzyskaliśmy wszelkie informacje 
     niezbędne do przygotowania niniejszej oferty. W przypadku wyboru naszej oferty zobowiązujemy się do zawarcia umowy zgodnej z niniejszą 
     ofertą, na warunkach określonych w specyfikacji warunków zamówienia oraz w miejscu i terminie wyznaczonym przez Zamawiającego, a przed
    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</si>
  <si>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 xml:space="preserve">10. Oświadczamy, iż realizując zamówienie będziemy stosować przepisy rozporządzenia Parlamentu Europejskiego i Rady (UE) 2016/679 z dnia 
      27 kwietnia 2016 r. w sprawie ochrony osób fizycznych w związku z przetwarzaniem danych osobowych i w sprawie swobodnego przepływu
     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</si>
  <si>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
        osobowe bezpośrednio lub pośrednio pozyskaliśmy w celu ubiegania się o udzielenie zamówienia publicznego w niniejszym postępowaniu.</t>
  </si>
  <si>
    <t>3. Informujemy, że wybór oferty nie będzie/będzie* prowadzić do powstania u Zamawiającego obowiązku podatkowego zgodnie z przepisami o podatku 
    od towarów i usług. 
Nazwa (rodzaj) towaru lub usługi, których dostawa lub świadczenie będzie prowadzić do powstania u Zamawiającego obowiązku podatkowego zgodnie 
z przepisami o podatku od towarów i usług (VAT):</t>
  </si>
  <si>
    <r>
      <t xml:space="preserve">Odpowiadając na ogłoszenie o przetargu nieograniczonym na „Wykonywanie usług z zakresu gospodarki leśnej na terenie Nadleśnictwa Bartoszyce 
w roku 2023 - III przetarg''  składamy niniejszym ofertę na </t>
    </r>
    <r>
      <rPr>
        <b/>
        <sz val="11"/>
        <rFont val="Arial"/>
        <family val="2"/>
        <charset val="238"/>
      </rPr>
      <t>pakiet część IX</t>
    </r>
    <r>
      <rPr>
        <sz val="11"/>
        <rFont val="Arial"/>
        <family val="2"/>
        <charset val="238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</si>
</sst>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9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2" borderId="0" xfId="0" applyFont="1" applyFill="1" applyAlignment="1">
      <alignment horizontal="left"/>
    </xf>
    <xf numFmtId="0" fontId="10" fillId="0" borderId="0" xfId="0" applyFont="1"/>
    <xf numFmtId="0" fontId="1" fillId="2" borderId="0" xfId="0" applyFont="1" applyFill="1" applyAlignment="1" applyProtection="1">
      <alignment horizontal="left"/>
      <protection locked="0"/>
    </xf>
    <xf numFmtId="0" fontId="2" fillId="2" borderId="0" xfId="0" applyFont="1" applyFill="1" applyAlignment="1" applyProtection="1">
      <alignment vertical="center" wrapText="1"/>
      <protection locked="0"/>
    </xf>
    <xf numFmtId="0" fontId="2" fillId="2" borderId="0" xfId="0" applyFont="1" applyFill="1" applyAlignment="1" applyProtection="1">
      <alignment vertical="top" wrapText="1"/>
      <protection locked="0"/>
    </xf>
    <xf numFmtId="49" fontId="6" fillId="2" borderId="0" xfId="0" applyNumberFormat="1" applyFont="1" applyFill="1" applyAlignment="1">
      <alignment vertical="center"/>
    </xf>
    <xf numFmtId="49" fontId="6" fillId="2" borderId="0" xfId="0" applyNumberFormat="1" applyFont="1" applyFill="1"/>
    <xf numFmtId="49" fontId="7" fillId="3" borderId="4" xfId="0" applyNumberFormat="1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left" vertical="center" wrapText="1"/>
    </xf>
    <xf numFmtId="39" fontId="1" fillId="2" borderId="4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2" borderId="4" xfId="0" applyFont="1" applyFill="1" applyBorder="1" applyAlignment="1" applyProtection="1">
      <alignment horizontal="right" vertical="center"/>
      <protection locked="0"/>
    </xf>
    <xf numFmtId="2" fontId="1" fillId="2" borderId="4" xfId="0" applyNumberFormat="1" applyFont="1" applyFill="1" applyBorder="1" applyAlignment="1">
      <alignment horizontal="right" vertical="center"/>
    </xf>
    <xf numFmtId="0" fontId="2" fillId="2" borderId="0" xfId="0" applyFont="1" applyFill="1" applyAlignment="1" applyProtection="1">
      <alignment horizontal="left" vertical="center" wrapText="1"/>
      <protection locked="0"/>
    </xf>
    <xf numFmtId="49" fontId="2" fillId="2" borderId="0" xfId="0" applyNumberFormat="1" applyFont="1" applyFill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left"/>
      <protection locked="0"/>
    </xf>
    <xf numFmtId="49" fontId="8" fillId="3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/>
    </xf>
    <xf numFmtId="49" fontId="6" fillId="2" borderId="4" xfId="0" applyNumberFormat="1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right" vertical="center"/>
    </xf>
    <xf numFmtId="49" fontId="6" fillId="2" borderId="4" xfId="0" applyNumberFormat="1" applyFont="1" applyFill="1" applyBorder="1" applyAlignment="1">
      <alignment horizontal="right"/>
    </xf>
    <xf numFmtId="0" fontId="6" fillId="2" borderId="4" xfId="0" applyFont="1" applyFill="1" applyBorder="1" applyAlignment="1">
      <alignment horizontal="right"/>
    </xf>
    <xf numFmtId="49" fontId="8" fillId="3" borderId="4" xfId="0" applyNumberFormat="1" applyFont="1" applyFill="1" applyBorder="1" applyAlignment="1">
      <alignment horizontal="right" vertical="center"/>
    </xf>
    <xf numFmtId="0" fontId="3" fillId="2" borderId="2" xfId="0" applyFont="1" applyFill="1" applyBorder="1" applyAlignment="1" applyProtection="1">
      <alignment horizontal="left" vertical="center"/>
      <protection locked="0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4" fillId="2" borderId="0" xfId="0" applyNumberFormat="1" applyFont="1" applyFill="1" applyAlignment="1">
      <alignment horizontal="center" vertical="top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 applyProtection="1">
      <alignment horizontal="left" vertical="top" wrapText="1"/>
      <protection locked="0"/>
    </xf>
    <xf numFmtId="49" fontId="11" fillId="2" borderId="0" xfId="0" applyNumberFormat="1" applyFont="1" applyFill="1" applyAlignment="1">
      <alignment horizontal="center" vertical="top" wrapText="1"/>
    </xf>
    <xf numFmtId="0" fontId="11" fillId="2" borderId="0" xfId="0" applyFont="1" applyFill="1" applyAlignment="1">
      <alignment horizontal="center" vertical="top" wrapText="1"/>
    </xf>
    <xf numFmtId="49" fontId="5" fillId="2" borderId="0" xfId="0" applyNumberFormat="1" applyFont="1" applyFill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right"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9"/>
  <sheetViews>
    <sheetView tabSelected="1" topLeftCell="A7" zoomScaleNormal="100" workbookViewId="0">
      <selection activeCell="T20" sqref="T20"/>
    </sheetView>
  </sheetViews>
  <sheetFormatPr defaultColWidth="8.7109375" defaultRowHeight="12.75" x14ac:dyDescent="0.2"/>
  <cols>
    <col min="1" max="1" width="4.42578125" style="2" customWidth="1"/>
    <col min="2" max="2" width="5.7109375" style="2" customWidth="1"/>
    <col min="3" max="3" width="7.28515625" style="2" customWidth="1"/>
    <col min="4" max="4" width="11.140625" style="2" customWidth="1"/>
    <col min="5" max="5" width="43.85546875" style="2" customWidth="1"/>
    <col min="6" max="6" width="6.85546875" style="2" customWidth="1"/>
    <col min="7" max="7" width="10" style="2" customWidth="1"/>
    <col min="8" max="8" width="11.140625" style="2" customWidth="1"/>
    <col min="9" max="9" width="12.7109375" style="2" customWidth="1"/>
    <col min="10" max="10" width="6.85546875" style="2" customWidth="1"/>
    <col min="11" max="11" width="9.5703125" style="2" customWidth="1"/>
    <col min="12" max="12" width="9" style="2" customWidth="1"/>
    <col min="13" max="13" width="3.5703125" style="2" customWidth="1"/>
    <col min="14" max="14" width="0.7109375" style="2" customWidth="1"/>
    <col min="15" max="15" width="0.5703125" style="2" customWidth="1"/>
    <col min="16" max="16" width="0.140625" style="2" customWidth="1"/>
    <col min="17" max="16384" width="8.7109375" style="2"/>
  </cols>
  <sheetData>
    <row r="1" spans="2:15" s="1" customFormat="1" ht="5.25" customHeight="1" x14ac:dyDescent="0.2"/>
    <row r="2" spans="2:15" s="1" customFormat="1" ht="17.100000000000001" customHeight="1" x14ac:dyDescent="0.2">
      <c r="I2" s="43" t="s">
        <v>75</v>
      </c>
      <c r="J2" s="43"/>
      <c r="K2" s="43"/>
      <c r="L2" s="43"/>
      <c r="M2" s="43"/>
      <c r="N2" s="43"/>
      <c r="O2" s="43"/>
    </row>
    <row r="3" spans="2:15" s="1" customFormat="1" ht="28.7" customHeight="1" x14ac:dyDescent="0.2">
      <c r="B3" s="3"/>
      <c r="C3" s="3"/>
      <c r="D3" s="3"/>
    </row>
    <row r="4" spans="2:15" s="1" customFormat="1" ht="2.65" customHeight="1" x14ac:dyDescent="0.2">
      <c r="B4" s="29"/>
      <c r="C4" s="29"/>
      <c r="D4" s="29"/>
    </row>
    <row r="5" spans="2:15" s="1" customFormat="1" ht="28.7" customHeight="1" x14ac:dyDescent="0.2">
      <c r="B5" s="3"/>
      <c r="C5" s="3"/>
      <c r="D5" s="3"/>
    </row>
    <row r="6" spans="2:15" s="1" customFormat="1" ht="2.65" customHeight="1" x14ac:dyDescent="0.2">
      <c r="B6" s="29"/>
      <c r="C6" s="29"/>
      <c r="D6" s="29"/>
    </row>
    <row r="7" spans="2:15" s="1" customFormat="1" ht="28.7" customHeight="1" x14ac:dyDescent="0.2">
      <c r="B7" s="3"/>
      <c r="C7" s="3"/>
      <c r="D7" s="3"/>
    </row>
    <row r="8" spans="2:15" s="1" customFormat="1" ht="5.25" customHeight="1" x14ac:dyDescent="0.2">
      <c r="B8" s="29"/>
      <c r="C8" s="29"/>
      <c r="D8" s="29"/>
    </row>
    <row r="9" spans="2:15" s="1" customFormat="1" ht="4.3499999999999996" customHeight="1" x14ac:dyDescent="0.2"/>
    <row r="10" spans="2:15" s="1" customFormat="1" ht="6.95" customHeight="1" x14ac:dyDescent="0.2">
      <c r="B10" s="32" t="s">
        <v>76</v>
      </c>
      <c r="C10" s="32"/>
      <c r="D10" s="32"/>
    </row>
    <row r="11" spans="2:15" s="1" customFormat="1" ht="12.2" customHeight="1" x14ac:dyDescent="0.2">
      <c r="B11" s="32"/>
      <c r="C11" s="32"/>
      <c r="D11" s="32"/>
      <c r="G11" s="31" t="s">
        <v>77</v>
      </c>
      <c r="H11" s="31"/>
      <c r="I11" s="31"/>
      <c r="J11" s="31"/>
      <c r="K11" s="31"/>
      <c r="L11" s="31"/>
      <c r="M11" s="31"/>
      <c r="N11" s="31"/>
    </row>
    <row r="12" spans="2:15" s="1" customFormat="1" ht="7.9" customHeight="1" x14ac:dyDescent="0.2">
      <c r="G12" s="31"/>
      <c r="H12" s="31"/>
      <c r="I12" s="31"/>
      <c r="J12" s="31"/>
      <c r="K12" s="31"/>
      <c r="L12" s="31"/>
      <c r="M12" s="31"/>
      <c r="N12" s="31"/>
    </row>
    <row r="13" spans="2:15" s="1" customFormat="1" ht="20.25" customHeight="1" x14ac:dyDescent="0.2"/>
    <row r="14" spans="2:15" s="1" customFormat="1" ht="24" customHeight="1" x14ac:dyDescent="0.2">
      <c r="E14" s="37" t="s">
        <v>78</v>
      </c>
      <c r="F14" s="37"/>
      <c r="G14" s="37"/>
    </row>
    <row r="15" spans="2:15" s="1" customFormat="1" ht="43.15" customHeight="1" x14ac:dyDescent="0.2"/>
    <row r="16" spans="2:15" s="1" customFormat="1" ht="20.85" customHeight="1" x14ac:dyDescent="0.2">
      <c r="B16" s="6" t="s">
        <v>79</v>
      </c>
      <c r="C16" s="6"/>
    </row>
    <row r="17" spans="2:12" s="1" customFormat="1" ht="2.65" customHeight="1" x14ac:dyDescent="0.2"/>
    <row r="18" spans="2:12" s="1" customFormat="1" ht="20.85" customHeight="1" x14ac:dyDescent="0.2">
      <c r="B18" s="6" t="s">
        <v>80</v>
      </c>
      <c r="C18" s="6"/>
    </row>
    <row r="19" spans="2:12" s="1" customFormat="1" ht="2.65" customHeight="1" x14ac:dyDescent="0.2"/>
    <row r="20" spans="2:12" s="1" customFormat="1" ht="20.85" customHeight="1" x14ac:dyDescent="0.25">
      <c r="B20" s="7" t="s">
        <v>81</v>
      </c>
      <c r="C20" s="7"/>
    </row>
    <row r="21" spans="2:12" s="1" customFormat="1" ht="2.65" customHeight="1" x14ac:dyDescent="0.2"/>
    <row r="22" spans="2:12" s="1" customFormat="1" ht="20.85" customHeight="1" x14ac:dyDescent="0.2">
      <c r="B22" s="6" t="s">
        <v>82</v>
      </c>
      <c r="C22" s="6"/>
    </row>
    <row r="23" spans="2:12" s="1" customFormat="1" ht="34.700000000000003" customHeight="1" x14ac:dyDescent="0.2"/>
    <row r="24" spans="2:12" s="1" customFormat="1" ht="50.1" customHeight="1" x14ac:dyDescent="0.2">
      <c r="B24" s="19" t="s">
        <v>114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2" s="1" customFormat="1" ht="2.65" customHeight="1" x14ac:dyDescent="0.2"/>
    <row r="26" spans="2:12" s="1" customFormat="1" ht="30.6" customHeight="1" x14ac:dyDescent="0.2">
      <c r="B26" s="34" t="s">
        <v>99</v>
      </c>
      <c r="C26" s="34"/>
      <c r="D26" s="34"/>
      <c r="E26" s="34"/>
      <c r="F26" s="34"/>
      <c r="G26" s="34"/>
      <c r="H26" s="34"/>
      <c r="I26" s="35">
        <f>F80</f>
        <v>0</v>
      </c>
      <c r="J26" s="36"/>
      <c r="K26" s="5" t="s">
        <v>100</v>
      </c>
      <c r="L26" s="4"/>
    </row>
    <row r="27" spans="2:12" s="1" customFormat="1" ht="28.7" customHeight="1" x14ac:dyDescent="0.2">
      <c r="B27" s="33" t="s">
        <v>109</v>
      </c>
      <c r="C27" s="33"/>
      <c r="D27" s="33"/>
      <c r="E27" s="33"/>
      <c r="F27" s="33"/>
      <c r="G27" s="33"/>
      <c r="H27" s="33"/>
      <c r="I27" s="33"/>
      <c r="J27" s="33"/>
      <c r="K27" s="33"/>
      <c r="L27" s="33"/>
    </row>
    <row r="28" spans="2:12" s="1" customFormat="1" ht="1.5" customHeight="1" x14ac:dyDescent="0.2"/>
    <row r="29" spans="2:12" s="1" customFormat="1" ht="43.15" customHeight="1" x14ac:dyDescent="0.25">
      <c r="B29" s="44" t="s">
        <v>83</v>
      </c>
      <c r="C29" s="44"/>
      <c r="D29" s="44"/>
      <c r="E29" s="44"/>
      <c r="F29" s="44"/>
      <c r="G29" s="44"/>
      <c r="H29" s="44"/>
      <c r="I29" s="44"/>
      <c r="J29" s="44"/>
    </row>
    <row r="30" spans="2:12" s="1" customFormat="1" ht="2.1" customHeight="1" x14ac:dyDescent="0.2"/>
    <row r="31" spans="2:12" s="1" customFormat="1" ht="1.5" customHeight="1" x14ac:dyDescent="0.2"/>
    <row r="32" spans="2:12" s="1" customFormat="1" ht="18.2" customHeight="1" x14ac:dyDescent="0.2">
      <c r="B32" s="30" t="s">
        <v>84</v>
      </c>
      <c r="C32" s="30"/>
      <c r="D32" s="30"/>
      <c r="E32" s="30"/>
      <c r="F32" s="30"/>
      <c r="G32" s="30"/>
      <c r="H32" s="30"/>
      <c r="I32" s="30"/>
      <c r="J32" s="30"/>
      <c r="K32" s="30"/>
    </row>
    <row r="33" spans="2:13" s="1" customFormat="1" ht="5.25" customHeight="1" x14ac:dyDescent="0.2"/>
    <row r="34" spans="2:13" s="1" customFormat="1" ht="56.25" customHeight="1" x14ac:dyDescent="0.2">
      <c r="B34" s="8" t="s">
        <v>0</v>
      </c>
      <c r="C34" s="9" t="s">
        <v>1</v>
      </c>
      <c r="D34" s="10" t="s">
        <v>2</v>
      </c>
      <c r="E34" s="10" t="s">
        <v>3</v>
      </c>
      <c r="F34" s="10" t="s">
        <v>4</v>
      </c>
      <c r="G34" s="10" t="s">
        <v>5</v>
      </c>
      <c r="H34" s="10" t="s">
        <v>6</v>
      </c>
      <c r="I34" s="9" t="s">
        <v>7</v>
      </c>
      <c r="J34" s="10" t="s">
        <v>8</v>
      </c>
      <c r="K34" s="10" t="s">
        <v>9</v>
      </c>
      <c r="L34" s="38" t="s">
        <v>102</v>
      </c>
      <c r="M34" s="38"/>
    </row>
    <row r="35" spans="2:13" s="1" customFormat="1" ht="19.7" customHeight="1" x14ac:dyDescent="0.2">
      <c r="B35" s="11">
        <v>1</v>
      </c>
      <c r="C35" s="12" t="s">
        <v>10</v>
      </c>
      <c r="D35" s="12" t="s">
        <v>11</v>
      </c>
      <c r="E35" s="13" t="s">
        <v>12</v>
      </c>
      <c r="F35" s="12" t="s">
        <v>13</v>
      </c>
      <c r="G35" s="17">
        <v>525</v>
      </c>
      <c r="H35" s="16"/>
      <c r="I35" s="15">
        <f>ROUND(G35*H35,2)</f>
        <v>0</v>
      </c>
      <c r="J35" s="11">
        <v>8</v>
      </c>
      <c r="K35" s="15">
        <f>L35-I35</f>
        <v>0</v>
      </c>
      <c r="L35" s="39">
        <f>ROUND(I35*1.08,2)</f>
        <v>0</v>
      </c>
      <c r="M35" s="39"/>
    </row>
    <row r="36" spans="2:13" s="1" customFormat="1" ht="1.5" customHeight="1" x14ac:dyDescent="0.2"/>
    <row r="37" spans="2:13" s="1" customFormat="1" ht="18.2" customHeight="1" x14ac:dyDescent="0.2">
      <c r="B37" s="30" t="s">
        <v>85</v>
      </c>
      <c r="C37" s="30"/>
      <c r="D37" s="30"/>
      <c r="E37" s="30"/>
      <c r="F37" s="30"/>
      <c r="G37" s="30"/>
      <c r="H37" s="30"/>
      <c r="I37" s="30"/>
      <c r="J37" s="30"/>
      <c r="K37" s="30"/>
    </row>
    <row r="38" spans="2:13" s="1" customFormat="1" ht="5.25" customHeight="1" x14ac:dyDescent="0.2"/>
    <row r="39" spans="2:13" s="1" customFormat="1" ht="59.25" customHeight="1" x14ac:dyDescent="0.2">
      <c r="B39" s="8" t="s">
        <v>0</v>
      </c>
      <c r="C39" s="9" t="s">
        <v>1</v>
      </c>
      <c r="D39" s="10" t="s">
        <v>2</v>
      </c>
      <c r="E39" s="10" t="s">
        <v>3</v>
      </c>
      <c r="F39" s="10" t="s">
        <v>4</v>
      </c>
      <c r="G39" s="10" t="s">
        <v>5</v>
      </c>
      <c r="H39" s="10" t="s">
        <v>6</v>
      </c>
      <c r="I39" s="9" t="s">
        <v>7</v>
      </c>
      <c r="J39" s="10" t="s">
        <v>8</v>
      </c>
      <c r="K39" s="10" t="s">
        <v>9</v>
      </c>
      <c r="L39" s="38" t="s">
        <v>102</v>
      </c>
      <c r="M39" s="38"/>
    </row>
    <row r="40" spans="2:13" s="1" customFormat="1" ht="19.7" customHeight="1" x14ac:dyDescent="0.2">
      <c r="B40" s="11">
        <v>2</v>
      </c>
      <c r="C40" s="12" t="s">
        <v>10</v>
      </c>
      <c r="D40" s="12" t="s">
        <v>11</v>
      </c>
      <c r="E40" s="13" t="s">
        <v>12</v>
      </c>
      <c r="F40" s="12" t="s">
        <v>13</v>
      </c>
      <c r="G40" s="14">
        <v>1622</v>
      </c>
      <c r="H40" s="16"/>
      <c r="I40" s="15">
        <f>ROUND(G40*H40,2)</f>
        <v>0</v>
      </c>
      <c r="J40" s="11">
        <v>8</v>
      </c>
      <c r="K40" s="15">
        <f>L40-I40</f>
        <v>0</v>
      </c>
      <c r="L40" s="39">
        <f>ROUND(I40*1.08,2)</f>
        <v>0</v>
      </c>
      <c r="M40" s="39"/>
    </row>
    <row r="41" spans="2:13" s="1" customFormat="1" ht="1.5" customHeight="1" x14ac:dyDescent="0.2"/>
    <row r="42" spans="2:13" s="1" customFormat="1" ht="18.2" customHeight="1" x14ac:dyDescent="0.2">
      <c r="B42" s="30" t="s">
        <v>86</v>
      </c>
      <c r="C42" s="30"/>
      <c r="D42" s="30"/>
      <c r="E42" s="30"/>
      <c r="F42" s="30"/>
      <c r="G42" s="30"/>
      <c r="H42" s="30"/>
      <c r="I42" s="30"/>
      <c r="J42" s="30"/>
      <c r="K42" s="30"/>
    </row>
    <row r="43" spans="2:13" s="1" customFormat="1" ht="5.25" customHeight="1" x14ac:dyDescent="0.2"/>
    <row r="44" spans="2:13" s="1" customFormat="1" ht="59.25" customHeight="1" x14ac:dyDescent="0.2">
      <c r="B44" s="8" t="s">
        <v>0</v>
      </c>
      <c r="C44" s="9" t="s">
        <v>1</v>
      </c>
      <c r="D44" s="10" t="s">
        <v>2</v>
      </c>
      <c r="E44" s="10" t="s">
        <v>3</v>
      </c>
      <c r="F44" s="10" t="s">
        <v>4</v>
      </c>
      <c r="G44" s="10" t="s">
        <v>5</v>
      </c>
      <c r="H44" s="10" t="s">
        <v>6</v>
      </c>
      <c r="I44" s="9" t="s">
        <v>7</v>
      </c>
      <c r="J44" s="10" t="s">
        <v>8</v>
      </c>
      <c r="K44" s="10" t="s">
        <v>9</v>
      </c>
      <c r="L44" s="38" t="s">
        <v>102</v>
      </c>
      <c r="M44" s="38"/>
    </row>
    <row r="45" spans="2:13" s="1" customFormat="1" ht="19.7" customHeight="1" x14ac:dyDescent="0.2">
      <c r="B45" s="11">
        <v>3</v>
      </c>
      <c r="C45" s="12" t="s">
        <v>10</v>
      </c>
      <c r="D45" s="12" t="s">
        <v>11</v>
      </c>
      <c r="E45" s="13" t="s">
        <v>12</v>
      </c>
      <c r="F45" s="12" t="s">
        <v>13</v>
      </c>
      <c r="G45" s="14">
        <v>4061</v>
      </c>
      <c r="H45" s="16"/>
      <c r="I45" s="15">
        <f>ROUND(G45*H45,2)</f>
        <v>0</v>
      </c>
      <c r="J45" s="11">
        <v>8</v>
      </c>
      <c r="K45" s="15">
        <f>L45-I45</f>
        <v>0</v>
      </c>
      <c r="L45" s="39">
        <f>ROUND(I45*1.08,2)</f>
        <v>0</v>
      </c>
      <c r="M45" s="39"/>
    </row>
    <row r="46" spans="2:13" s="1" customFormat="1" ht="1.5" customHeight="1" x14ac:dyDescent="0.2"/>
    <row r="47" spans="2:13" s="1" customFormat="1" ht="18.2" customHeight="1" x14ac:dyDescent="0.2">
      <c r="B47" s="30" t="s">
        <v>87</v>
      </c>
      <c r="C47" s="30"/>
      <c r="D47" s="30"/>
      <c r="E47" s="30"/>
      <c r="F47" s="30"/>
      <c r="G47" s="30"/>
      <c r="H47" s="30"/>
      <c r="I47" s="30"/>
      <c r="J47" s="30"/>
      <c r="K47" s="30"/>
    </row>
    <row r="48" spans="2:13" s="1" customFormat="1" ht="5.25" customHeight="1" x14ac:dyDescent="0.2"/>
    <row r="49" spans="2:13" s="1" customFormat="1" ht="57.75" customHeight="1" x14ac:dyDescent="0.2">
      <c r="B49" s="8" t="s">
        <v>0</v>
      </c>
      <c r="C49" s="9" t="s">
        <v>1</v>
      </c>
      <c r="D49" s="10" t="s">
        <v>2</v>
      </c>
      <c r="E49" s="10" t="s">
        <v>3</v>
      </c>
      <c r="F49" s="10" t="s">
        <v>4</v>
      </c>
      <c r="G49" s="10" t="s">
        <v>5</v>
      </c>
      <c r="H49" s="10" t="s">
        <v>6</v>
      </c>
      <c r="I49" s="9" t="s">
        <v>7</v>
      </c>
      <c r="J49" s="10" t="s">
        <v>8</v>
      </c>
      <c r="K49" s="10" t="s">
        <v>9</v>
      </c>
      <c r="L49" s="38" t="s">
        <v>102</v>
      </c>
      <c r="M49" s="38"/>
    </row>
    <row r="50" spans="2:13" s="1" customFormat="1" ht="19.7" customHeight="1" x14ac:dyDescent="0.2">
      <c r="B50" s="11">
        <v>4</v>
      </c>
      <c r="C50" s="12" t="s">
        <v>10</v>
      </c>
      <c r="D50" s="12" t="s">
        <v>11</v>
      </c>
      <c r="E50" s="13" t="s">
        <v>12</v>
      </c>
      <c r="F50" s="12" t="s">
        <v>13</v>
      </c>
      <c r="G50" s="14">
        <v>1279</v>
      </c>
      <c r="H50" s="16"/>
      <c r="I50" s="15">
        <f>ROUND(G50*H50,2)</f>
        <v>0</v>
      </c>
      <c r="J50" s="11">
        <v>8</v>
      </c>
      <c r="K50" s="15">
        <f>L50-I50</f>
        <v>0</v>
      </c>
      <c r="L50" s="39">
        <f>ROUND(I50*1.08,2)</f>
        <v>0</v>
      </c>
      <c r="M50" s="39"/>
    </row>
    <row r="51" spans="2:13" s="1" customFormat="1" ht="1.5" customHeight="1" x14ac:dyDescent="0.2"/>
    <row r="52" spans="2:13" s="1" customFormat="1" ht="18.2" customHeight="1" x14ac:dyDescent="0.2">
      <c r="B52" s="30" t="s">
        <v>88</v>
      </c>
      <c r="C52" s="30"/>
      <c r="D52" s="30"/>
      <c r="E52" s="30"/>
      <c r="F52" s="30"/>
      <c r="G52" s="30"/>
      <c r="H52" s="30"/>
      <c r="I52" s="30"/>
      <c r="J52" s="30"/>
      <c r="K52" s="30"/>
    </row>
    <row r="53" spans="2:13" s="1" customFormat="1" ht="5.25" customHeight="1" x14ac:dyDescent="0.2"/>
    <row r="54" spans="2:13" s="1" customFormat="1" ht="60.75" customHeight="1" x14ac:dyDescent="0.2">
      <c r="B54" s="8" t="s">
        <v>0</v>
      </c>
      <c r="C54" s="9" t="s">
        <v>1</v>
      </c>
      <c r="D54" s="10" t="s">
        <v>2</v>
      </c>
      <c r="E54" s="10" t="s">
        <v>3</v>
      </c>
      <c r="F54" s="10" t="s">
        <v>4</v>
      </c>
      <c r="G54" s="10" t="s">
        <v>5</v>
      </c>
      <c r="H54" s="10" t="s">
        <v>6</v>
      </c>
      <c r="I54" s="9" t="s">
        <v>7</v>
      </c>
      <c r="J54" s="10" t="s">
        <v>8</v>
      </c>
      <c r="K54" s="10" t="s">
        <v>9</v>
      </c>
      <c r="L54" s="38" t="s">
        <v>102</v>
      </c>
      <c r="M54" s="38"/>
    </row>
    <row r="55" spans="2:13" s="1" customFormat="1" ht="19.7" customHeight="1" x14ac:dyDescent="0.2">
      <c r="B55" s="11">
        <v>5</v>
      </c>
      <c r="C55" s="12" t="s">
        <v>10</v>
      </c>
      <c r="D55" s="12" t="s">
        <v>11</v>
      </c>
      <c r="E55" s="13" t="s">
        <v>12</v>
      </c>
      <c r="F55" s="12" t="s">
        <v>13</v>
      </c>
      <c r="G55" s="14">
        <v>520</v>
      </c>
      <c r="H55" s="16"/>
      <c r="I55" s="15">
        <f>ROUND(G55*H55,2)</f>
        <v>0</v>
      </c>
      <c r="J55" s="11">
        <v>8</v>
      </c>
      <c r="K55" s="15">
        <f>L55-I55</f>
        <v>0</v>
      </c>
      <c r="L55" s="39">
        <f>ROUND(I55*1.08,2)</f>
        <v>0</v>
      </c>
      <c r="M55" s="39"/>
    </row>
    <row r="56" spans="2:13" s="1" customFormat="1" ht="7.5" customHeight="1" x14ac:dyDescent="0.2"/>
    <row r="57" spans="2:13" s="1" customFormat="1" ht="59.25" customHeight="1" x14ac:dyDescent="0.2">
      <c r="B57" s="8" t="s">
        <v>0</v>
      </c>
      <c r="C57" s="9" t="s">
        <v>1</v>
      </c>
      <c r="D57" s="10" t="s">
        <v>2</v>
      </c>
      <c r="E57" s="10" t="s">
        <v>3</v>
      </c>
      <c r="F57" s="10" t="s">
        <v>4</v>
      </c>
      <c r="G57" s="10" t="s">
        <v>5</v>
      </c>
      <c r="H57" s="10" t="s">
        <v>6</v>
      </c>
      <c r="I57" s="9" t="s">
        <v>7</v>
      </c>
      <c r="J57" s="10" t="s">
        <v>8</v>
      </c>
      <c r="K57" s="10" t="s">
        <v>9</v>
      </c>
      <c r="L57" s="38" t="s">
        <v>102</v>
      </c>
      <c r="M57" s="38"/>
    </row>
    <row r="58" spans="2:13" s="1" customFormat="1" ht="19.7" customHeight="1" x14ac:dyDescent="0.2">
      <c r="B58" s="11">
        <v>6</v>
      </c>
      <c r="C58" s="12" t="s">
        <v>14</v>
      </c>
      <c r="D58" s="12" t="s">
        <v>15</v>
      </c>
      <c r="E58" s="13" t="s">
        <v>16</v>
      </c>
      <c r="F58" s="12" t="s">
        <v>17</v>
      </c>
      <c r="G58" s="14">
        <v>11.05</v>
      </c>
      <c r="H58" s="16"/>
      <c r="I58" s="15">
        <f t="shared" ref="I58:I73" si="0">ROUND(G58*H58,2)</f>
        <v>0</v>
      </c>
      <c r="J58" s="11">
        <v>8</v>
      </c>
      <c r="K58" s="15">
        <f t="shared" ref="K58:K73" si="1">L58-I58</f>
        <v>0</v>
      </c>
      <c r="L58" s="39">
        <f t="shared" ref="L58:L73" si="2">ROUND(I58*1.08,2)</f>
        <v>0</v>
      </c>
      <c r="M58" s="39"/>
    </row>
    <row r="59" spans="2:13" s="1" customFormat="1" ht="19.7" customHeight="1" x14ac:dyDescent="0.2">
      <c r="B59" s="11">
        <v>7</v>
      </c>
      <c r="C59" s="12" t="s">
        <v>18</v>
      </c>
      <c r="D59" s="12" t="s">
        <v>19</v>
      </c>
      <c r="E59" s="13" t="s">
        <v>20</v>
      </c>
      <c r="F59" s="12" t="s">
        <v>17</v>
      </c>
      <c r="G59" s="14">
        <v>11.05</v>
      </c>
      <c r="H59" s="16"/>
      <c r="I59" s="15">
        <f t="shared" si="0"/>
        <v>0</v>
      </c>
      <c r="J59" s="11">
        <v>8</v>
      </c>
      <c r="K59" s="15">
        <f t="shared" si="1"/>
        <v>0</v>
      </c>
      <c r="L59" s="39">
        <f t="shared" si="2"/>
        <v>0</v>
      </c>
      <c r="M59" s="39"/>
    </row>
    <row r="60" spans="2:13" s="1" customFormat="1" ht="19.7" customHeight="1" x14ac:dyDescent="0.2">
      <c r="B60" s="11">
        <v>8</v>
      </c>
      <c r="C60" s="12" t="s">
        <v>21</v>
      </c>
      <c r="D60" s="12" t="s">
        <v>22</v>
      </c>
      <c r="E60" s="13" t="s">
        <v>23</v>
      </c>
      <c r="F60" s="12" t="s">
        <v>24</v>
      </c>
      <c r="G60" s="14">
        <v>69.13</v>
      </c>
      <c r="H60" s="16"/>
      <c r="I60" s="15">
        <f t="shared" si="0"/>
        <v>0</v>
      </c>
      <c r="J60" s="11">
        <v>8</v>
      </c>
      <c r="K60" s="15">
        <f t="shared" si="1"/>
        <v>0</v>
      </c>
      <c r="L60" s="39">
        <f t="shared" si="2"/>
        <v>0</v>
      </c>
      <c r="M60" s="39"/>
    </row>
    <row r="61" spans="2:13" s="1" customFormat="1" ht="28.7" customHeight="1" x14ac:dyDescent="0.2">
      <c r="B61" s="11">
        <v>9</v>
      </c>
      <c r="C61" s="12" t="s">
        <v>25</v>
      </c>
      <c r="D61" s="12" t="s">
        <v>26</v>
      </c>
      <c r="E61" s="13" t="s">
        <v>27</v>
      </c>
      <c r="F61" s="12" t="s">
        <v>24</v>
      </c>
      <c r="G61" s="14">
        <v>6.57</v>
      </c>
      <c r="H61" s="16"/>
      <c r="I61" s="15">
        <f t="shared" si="0"/>
        <v>0</v>
      </c>
      <c r="J61" s="11">
        <v>8</v>
      </c>
      <c r="K61" s="15">
        <f t="shared" si="1"/>
        <v>0</v>
      </c>
      <c r="L61" s="39">
        <f t="shared" si="2"/>
        <v>0</v>
      </c>
      <c r="M61" s="39"/>
    </row>
    <row r="62" spans="2:13" s="1" customFormat="1" ht="19.7" customHeight="1" x14ac:dyDescent="0.2">
      <c r="B62" s="11">
        <v>10</v>
      </c>
      <c r="C62" s="12" t="s">
        <v>93</v>
      </c>
      <c r="D62" s="12" t="s">
        <v>94</v>
      </c>
      <c r="E62" s="13" t="s">
        <v>95</v>
      </c>
      <c r="F62" s="12" t="s">
        <v>31</v>
      </c>
      <c r="G62" s="14">
        <v>1</v>
      </c>
      <c r="H62" s="16"/>
      <c r="I62" s="15">
        <f t="shared" si="0"/>
        <v>0</v>
      </c>
      <c r="J62" s="11">
        <v>8</v>
      </c>
      <c r="K62" s="15">
        <f t="shared" si="1"/>
        <v>0</v>
      </c>
      <c r="L62" s="39">
        <f t="shared" si="2"/>
        <v>0</v>
      </c>
      <c r="M62" s="39"/>
    </row>
    <row r="63" spans="2:13" s="1" customFormat="1" ht="19.7" customHeight="1" x14ac:dyDescent="0.2">
      <c r="B63" s="11">
        <v>11</v>
      </c>
      <c r="C63" s="12" t="s">
        <v>28</v>
      </c>
      <c r="D63" s="12" t="s">
        <v>29</v>
      </c>
      <c r="E63" s="13" t="s">
        <v>30</v>
      </c>
      <c r="F63" s="12" t="s">
        <v>31</v>
      </c>
      <c r="G63" s="14">
        <v>8.1199999999999992</v>
      </c>
      <c r="H63" s="16"/>
      <c r="I63" s="15">
        <f t="shared" si="0"/>
        <v>0</v>
      </c>
      <c r="J63" s="11">
        <v>8</v>
      </c>
      <c r="K63" s="15">
        <f t="shared" si="1"/>
        <v>0</v>
      </c>
      <c r="L63" s="39">
        <f t="shared" si="2"/>
        <v>0</v>
      </c>
      <c r="M63" s="39"/>
    </row>
    <row r="64" spans="2:13" s="1" customFormat="1" ht="19.7" customHeight="1" x14ac:dyDescent="0.2">
      <c r="B64" s="11">
        <v>12</v>
      </c>
      <c r="C64" s="12" t="s">
        <v>32</v>
      </c>
      <c r="D64" s="12" t="s">
        <v>33</v>
      </c>
      <c r="E64" s="13" t="s">
        <v>34</v>
      </c>
      <c r="F64" s="12" t="s">
        <v>31</v>
      </c>
      <c r="G64" s="14">
        <v>9.1199999999999992</v>
      </c>
      <c r="H64" s="16"/>
      <c r="I64" s="15">
        <f t="shared" si="0"/>
        <v>0</v>
      </c>
      <c r="J64" s="11">
        <v>8</v>
      </c>
      <c r="K64" s="15">
        <f t="shared" si="1"/>
        <v>0</v>
      </c>
      <c r="L64" s="39">
        <f t="shared" si="2"/>
        <v>0</v>
      </c>
      <c r="M64" s="39"/>
    </row>
    <row r="65" spans="2:13" s="1" customFormat="1" ht="28.7" customHeight="1" x14ac:dyDescent="0.2">
      <c r="B65" s="11">
        <v>13</v>
      </c>
      <c r="C65" s="12" t="s">
        <v>35</v>
      </c>
      <c r="D65" s="12" t="s">
        <v>36</v>
      </c>
      <c r="E65" s="13" t="s">
        <v>37</v>
      </c>
      <c r="F65" s="12" t="s">
        <v>17</v>
      </c>
      <c r="G65" s="14">
        <v>11.31</v>
      </c>
      <c r="H65" s="16"/>
      <c r="I65" s="15">
        <f t="shared" si="0"/>
        <v>0</v>
      </c>
      <c r="J65" s="11">
        <v>8</v>
      </c>
      <c r="K65" s="15">
        <f t="shared" si="1"/>
        <v>0</v>
      </c>
      <c r="L65" s="39">
        <f t="shared" si="2"/>
        <v>0</v>
      </c>
      <c r="M65" s="39"/>
    </row>
    <row r="66" spans="2:13" s="1" customFormat="1" ht="28.7" customHeight="1" x14ac:dyDescent="0.2">
      <c r="B66" s="11">
        <v>14</v>
      </c>
      <c r="C66" s="12" t="s">
        <v>38</v>
      </c>
      <c r="D66" s="12" t="s">
        <v>39</v>
      </c>
      <c r="E66" s="13" t="s">
        <v>40</v>
      </c>
      <c r="F66" s="12" t="s">
        <v>17</v>
      </c>
      <c r="G66" s="14">
        <v>0.9</v>
      </c>
      <c r="H66" s="16"/>
      <c r="I66" s="15">
        <f t="shared" si="0"/>
        <v>0</v>
      </c>
      <c r="J66" s="11">
        <v>8</v>
      </c>
      <c r="K66" s="15">
        <f t="shared" si="1"/>
        <v>0</v>
      </c>
      <c r="L66" s="39">
        <f t="shared" si="2"/>
        <v>0</v>
      </c>
      <c r="M66" s="39"/>
    </row>
    <row r="67" spans="2:13" s="1" customFormat="1" ht="19.7" customHeight="1" x14ac:dyDescent="0.2">
      <c r="B67" s="11">
        <v>15</v>
      </c>
      <c r="C67" s="12" t="s">
        <v>96</v>
      </c>
      <c r="D67" s="12" t="s">
        <v>97</v>
      </c>
      <c r="E67" s="13" t="s">
        <v>98</v>
      </c>
      <c r="F67" s="12" t="s">
        <v>17</v>
      </c>
      <c r="G67" s="14">
        <v>1</v>
      </c>
      <c r="H67" s="16"/>
      <c r="I67" s="15">
        <f t="shared" si="0"/>
        <v>0</v>
      </c>
      <c r="J67" s="11">
        <v>8</v>
      </c>
      <c r="K67" s="15">
        <f t="shared" si="1"/>
        <v>0</v>
      </c>
      <c r="L67" s="39">
        <f t="shared" si="2"/>
        <v>0</v>
      </c>
      <c r="M67" s="39"/>
    </row>
    <row r="68" spans="2:13" s="1" customFormat="1" ht="19.7" customHeight="1" x14ac:dyDescent="0.2">
      <c r="B68" s="11">
        <v>16</v>
      </c>
      <c r="C68" s="12" t="s">
        <v>41</v>
      </c>
      <c r="D68" s="12" t="s">
        <v>42</v>
      </c>
      <c r="E68" s="13" t="s">
        <v>43</v>
      </c>
      <c r="F68" s="12" t="s">
        <v>17</v>
      </c>
      <c r="G68" s="14">
        <v>7.87</v>
      </c>
      <c r="H68" s="16"/>
      <c r="I68" s="15">
        <f t="shared" si="0"/>
        <v>0</v>
      </c>
      <c r="J68" s="11">
        <v>8</v>
      </c>
      <c r="K68" s="15">
        <f t="shared" si="1"/>
        <v>0</v>
      </c>
      <c r="L68" s="39">
        <f t="shared" si="2"/>
        <v>0</v>
      </c>
      <c r="M68" s="39"/>
    </row>
    <row r="69" spans="2:13" s="1" customFormat="1" ht="19.7" customHeight="1" x14ac:dyDescent="0.2">
      <c r="B69" s="11">
        <v>17</v>
      </c>
      <c r="C69" s="12" t="s">
        <v>44</v>
      </c>
      <c r="D69" s="12" t="s">
        <v>45</v>
      </c>
      <c r="E69" s="13" t="s">
        <v>46</v>
      </c>
      <c r="F69" s="12" t="s">
        <v>17</v>
      </c>
      <c r="G69" s="14">
        <v>4.8499999999999996</v>
      </c>
      <c r="H69" s="16"/>
      <c r="I69" s="15">
        <f t="shared" si="0"/>
        <v>0</v>
      </c>
      <c r="J69" s="11">
        <v>8</v>
      </c>
      <c r="K69" s="15">
        <f t="shared" si="1"/>
        <v>0</v>
      </c>
      <c r="L69" s="39">
        <f t="shared" si="2"/>
        <v>0</v>
      </c>
      <c r="M69" s="39"/>
    </row>
    <row r="70" spans="2:13" s="1" customFormat="1" ht="19.7" customHeight="1" x14ac:dyDescent="0.2">
      <c r="B70" s="11">
        <v>18</v>
      </c>
      <c r="C70" s="12" t="s">
        <v>47</v>
      </c>
      <c r="D70" s="12" t="s">
        <v>48</v>
      </c>
      <c r="E70" s="13" t="s">
        <v>49</v>
      </c>
      <c r="F70" s="12" t="s">
        <v>50</v>
      </c>
      <c r="G70" s="14">
        <v>4</v>
      </c>
      <c r="H70" s="16"/>
      <c r="I70" s="15">
        <f t="shared" si="0"/>
        <v>0</v>
      </c>
      <c r="J70" s="11">
        <v>8</v>
      </c>
      <c r="K70" s="15">
        <f t="shared" si="1"/>
        <v>0</v>
      </c>
      <c r="L70" s="39">
        <f t="shared" si="2"/>
        <v>0</v>
      </c>
      <c r="M70" s="39"/>
    </row>
    <row r="71" spans="2:13" s="1" customFormat="1" ht="19.7" customHeight="1" x14ac:dyDescent="0.2">
      <c r="B71" s="11">
        <v>19</v>
      </c>
      <c r="C71" s="12" t="s">
        <v>51</v>
      </c>
      <c r="D71" s="12" t="s">
        <v>52</v>
      </c>
      <c r="E71" s="13" t="s">
        <v>53</v>
      </c>
      <c r="F71" s="12" t="s">
        <v>50</v>
      </c>
      <c r="G71" s="14">
        <v>1</v>
      </c>
      <c r="H71" s="16"/>
      <c r="I71" s="15">
        <f t="shared" si="0"/>
        <v>0</v>
      </c>
      <c r="J71" s="11">
        <v>8</v>
      </c>
      <c r="K71" s="15">
        <f t="shared" si="1"/>
        <v>0</v>
      </c>
      <c r="L71" s="39">
        <f t="shared" si="2"/>
        <v>0</v>
      </c>
      <c r="M71" s="39"/>
    </row>
    <row r="72" spans="2:13" s="1" customFormat="1" ht="19.7" customHeight="1" x14ac:dyDescent="0.2">
      <c r="B72" s="11">
        <v>20</v>
      </c>
      <c r="C72" s="12" t="s">
        <v>54</v>
      </c>
      <c r="D72" s="12" t="s">
        <v>101</v>
      </c>
      <c r="E72" s="13" t="s">
        <v>55</v>
      </c>
      <c r="F72" s="12" t="s">
        <v>56</v>
      </c>
      <c r="G72" s="14">
        <v>868</v>
      </c>
      <c r="H72" s="16"/>
      <c r="I72" s="15">
        <f t="shared" si="0"/>
        <v>0</v>
      </c>
      <c r="J72" s="11">
        <v>8</v>
      </c>
      <c r="K72" s="15">
        <f t="shared" si="1"/>
        <v>0</v>
      </c>
      <c r="L72" s="39">
        <f t="shared" si="2"/>
        <v>0</v>
      </c>
      <c r="M72" s="39"/>
    </row>
    <row r="73" spans="2:13" s="1" customFormat="1" ht="19.7" customHeight="1" x14ac:dyDescent="0.2">
      <c r="B73" s="11">
        <v>21</v>
      </c>
      <c r="C73" s="12" t="s">
        <v>57</v>
      </c>
      <c r="D73" s="12" t="s">
        <v>58</v>
      </c>
      <c r="E73" s="13" t="s">
        <v>59</v>
      </c>
      <c r="F73" s="12" t="s">
        <v>60</v>
      </c>
      <c r="G73" s="14">
        <v>152</v>
      </c>
      <c r="H73" s="16"/>
      <c r="I73" s="15">
        <f t="shared" si="0"/>
        <v>0</v>
      </c>
      <c r="J73" s="11">
        <v>8</v>
      </c>
      <c r="K73" s="15">
        <f t="shared" si="1"/>
        <v>0</v>
      </c>
      <c r="L73" s="39">
        <f t="shared" si="2"/>
        <v>0</v>
      </c>
      <c r="M73" s="39"/>
    </row>
    <row r="74" spans="2:13" s="1" customFormat="1" ht="19.7" customHeight="1" x14ac:dyDescent="0.2">
      <c r="B74" s="11">
        <v>22</v>
      </c>
      <c r="C74" s="12" t="s">
        <v>61</v>
      </c>
      <c r="D74" s="12" t="s">
        <v>62</v>
      </c>
      <c r="E74" s="13" t="s">
        <v>63</v>
      </c>
      <c r="F74" s="12" t="s">
        <v>60</v>
      </c>
      <c r="G74" s="14">
        <v>210.58</v>
      </c>
      <c r="H74" s="16"/>
      <c r="I74" s="15">
        <f>ROUND(G74*H74,2)</f>
        <v>0</v>
      </c>
      <c r="J74" s="11">
        <v>23</v>
      </c>
      <c r="K74" s="15">
        <f>L74-I74</f>
        <v>0</v>
      </c>
      <c r="L74" s="39">
        <f>ROUND(I74*1.23,2)</f>
        <v>0</v>
      </c>
      <c r="M74" s="39"/>
    </row>
    <row r="75" spans="2:13" s="1" customFormat="1" ht="19.7" customHeight="1" x14ac:dyDescent="0.2">
      <c r="B75" s="11">
        <v>23</v>
      </c>
      <c r="C75" s="12" t="s">
        <v>64</v>
      </c>
      <c r="D75" s="12" t="s">
        <v>65</v>
      </c>
      <c r="E75" s="13" t="s">
        <v>66</v>
      </c>
      <c r="F75" s="12" t="s">
        <v>60</v>
      </c>
      <c r="G75" s="14">
        <v>34</v>
      </c>
      <c r="H75" s="16"/>
      <c r="I75" s="15">
        <f>ROUND(G75*H75,2)</f>
        <v>0</v>
      </c>
      <c r="J75" s="11">
        <v>8</v>
      </c>
      <c r="K75" s="15">
        <f>L75-I75</f>
        <v>0</v>
      </c>
      <c r="L75" s="39">
        <f>ROUND(I75*1.08,2)</f>
        <v>0</v>
      </c>
      <c r="M75" s="39"/>
    </row>
    <row r="76" spans="2:13" s="1" customFormat="1" ht="19.7" customHeight="1" x14ac:dyDescent="0.2">
      <c r="B76" s="11">
        <v>24</v>
      </c>
      <c r="C76" s="12" t="s">
        <v>67</v>
      </c>
      <c r="D76" s="12" t="s">
        <v>68</v>
      </c>
      <c r="E76" s="13" t="s">
        <v>69</v>
      </c>
      <c r="F76" s="12" t="s">
        <v>60</v>
      </c>
      <c r="G76" s="14">
        <v>88</v>
      </c>
      <c r="H76" s="16"/>
      <c r="I76" s="15">
        <f>ROUND(G76*H76,2)</f>
        <v>0</v>
      </c>
      <c r="J76" s="11">
        <v>23</v>
      </c>
      <c r="K76" s="15">
        <f>L76-I76</f>
        <v>0</v>
      </c>
      <c r="L76" s="39">
        <f>ROUND(I76*1.23,2)</f>
        <v>0</v>
      </c>
      <c r="M76" s="39"/>
    </row>
    <row r="77" spans="2:13" s="1" customFormat="1" ht="15" customHeight="1" x14ac:dyDescent="0.2"/>
    <row r="78" spans="2:13" s="1" customFormat="1" ht="28.9" customHeight="1" x14ac:dyDescent="0.2"/>
    <row r="79" spans="2:13" s="1" customFormat="1" ht="21.4" customHeight="1" x14ac:dyDescent="0.2">
      <c r="B79" s="28" t="s">
        <v>70</v>
      </c>
      <c r="C79" s="28"/>
      <c r="D79" s="28"/>
      <c r="E79" s="28"/>
      <c r="F79" s="24">
        <f>I35+I40+I45+I50+I55+I58+I59+I60+I61+I62+I63+I64+I65+I66+I67+I68+I69+I70+I71+I72+I73+I74+I75+I76</f>
        <v>0</v>
      </c>
      <c r="G79" s="25"/>
      <c r="H79" s="25"/>
      <c r="I79" s="25"/>
      <c r="J79" s="25"/>
      <c r="K79" s="25"/>
      <c r="L79" s="25"/>
      <c r="M79" s="25"/>
    </row>
    <row r="80" spans="2:13" s="1" customFormat="1" ht="21.4" customHeight="1" x14ac:dyDescent="0.25">
      <c r="B80" s="28" t="s">
        <v>71</v>
      </c>
      <c r="C80" s="28"/>
      <c r="D80" s="28"/>
      <c r="E80" s="28"/>
      <c r="F80" s="26">
        <f>L35+L40+L45+L50+L55+L58+L59+L60+L61+L62+L63+L64+L65+L66+L67+L68+L69+L70+L71+L72+L73+L74+L75+L76</f>
        <v>0</v>
      </c>
      <c r="G80" s="27"/>
      <c r="H80" s="27"/>
      <c r="I80" s="27"/>
      <c r="J80" s="27"/>
      <c r="K80" s="27"/>
      <c r="L80" s="27"/>
      <c r="M80" s="27"/>
    </row>
    <row r="81" spans="2:14" s="1" customFormat="1" ht="11.1" customHeight="1" x14ac:dyDescent="0.2"/>
    <row r="82" spans="2:14" s="1" customFormat="1" ht="75" customHeight="1" x14ac:dyDescent="0.2">
      <c r="B82" s="18" t="s">
        <v>113</v>
      </c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</row>
    <row r="83" spans="2:14" s="1" customFormat="1" ht="2.65" customHeight="1" x14ac:dyDescent="0.2"/>
    <row r="84" spans="2:14" s="1" customFormat="1" ht="89.1" customHeight="1" x14ac:dyDescent="0.2">
      <c r="B84" s="18" t="s">
        <v>89</v>
      </c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</row>
    <row r="85" spans="2:14" s="1" customFormat="1" ht="5.25" customHeight="1" x14ac:dyDescent="0.2"/>
    <row r="86" spans="2:14" s="1" customFormat="1" ht="97.9" customHeight="1" x14ac:dyDescent="0.2">
      <c r="B86" s="42" t="s">
        <v>110</v>
      </c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</row>
    <row r="87" spans="2:14" s="1" customFormat="1" ht="5.25" customHeight="1" x14ac:dyDescent="0.2"/>
    <row r="88" spans="2:14" s="1" customFormat="1" ht="37.9" customHeight="1" x14ac:dyDescent="0.2">
      <c r="B88" s="20" t="s">
        <v>72</v>
      </c>
      <c r="C88" s="20"/>
      <c r="D88" s="20"/>
      <c r="E88" s="20"/>
      <c r="F88" s="22" t="s">
        <v>73</v>
      </c>
      <c r="G88" s="22"/>
      <c r="H88" s="22"/>
      <c r="I88" s="22"/>
      <c r="J88" s="22"/>
      <c r="K88" s="22"/>
      <c r="L88" s="22"/>
    </row>
    <row r="89" spans="2:14" s="1" customFormat="1" ht="28.7" customHeight="1" x14ac:dyDescent="0.2"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</row>
    <row r="90" spans="2:14" s="1" customFormat="1" ht="28.7" customHeight="1" x14ac:dyDescent="0.2"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</row>
    <row r="91" spans="2:14" s="1" customFormat="1" ht="28.7" customHeight="1" x14ac:dyDescent="0.2"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</row>
    <row r="92" spans="2:14" s="1" customFormat="1" ht="28.7" customHeight="1" x14ac:dyDescent="0.2"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</row>
    <row r="93" spans="2:14" s="1" customFormat="1" ht="17.25" customHeight="1" x14ac:dyDescent="0.2"/>
    <row r="94" spans="2:14" s="1" customFormat="1" ht="159.6" customHeight="1" x14ac:dyDescent="0.2">
      <c r="B94" s="18" t="s">
        <v>108</v>
      </c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</row>
    <row r="95" spans="2:14" s="1" customFormat="1" ht="2.65" customHeight="1" x14ac:dyDescent="0.2"/>
    <row r="96" spans="2:14" s="1" customFormat="1" ht="33.6" customHeight="1" x14ac:dyDescent="0.2">
      <c r="B96" s="19" t="s">
        <v>107</v>
      </c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</row>
    <row r="97" spans="2:14" s="1" customFormat="1" ht="2.65" customHeight="1" x14ac:dyDescent="0.2"/>
    <row r="98" spans="2:14" s="1" customFormat="1" ht="37.9" customHeight="1" x14ac:dyDescent="0.2">
      <c r="B98" s="20" t="s">
        <v>103</v>
      </c>
      <c r="C98" s="20"/>
      <c r="D98" s="20"/>
      <c r="E98" s="20"/>
      <c r="F98" s="41" t="s">
        <v>74</v>
      </c>
      <c r="G98" s="41"/>
      <c r="H98" s="41"/>
      <c r="I98" s="41"/>
      <c r="J98" s="41"/>
      <c r="K98" s="41"/>
      <c r="L98" s="41"/>
    </row>
    <row r="99" spans="2:14" s="1" customFormat="1" ht="28.7" customHeight="1" x14ac:dyDescent="0.2"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</row>
    <row r="100" spans="2:14" s="1" customFormat="1" ht="28.7" customHeight="1" x14ac:dyDescent="0.2"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</row>
    <row r="101" spans="2:14" s="1" customFormat="1" ht="28.7" customHeight="1" x14ac:dyDescent="0.2"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</row>
    <row r="102" spans="2:14" s="1" customFormat="1" ht="28.7" customHeight="1" x14ac:dyDescent="0.2"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</row>
    <row r="103" spans="2:14" s="1" customFormat="1" ht="2.65" customHeight="1" x14ac:dyDescent="0.2"/>
    <row r="104" spans="2:14" s="1" customFormat="1" ht="130.69999999999999" customHeight="1" x14ac:dyDescent="0.2">
      <c r="B104" s="18" t="s">
        <v>104</v>
      </c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</row>
    <row r="105" spans="2:14" s="1" customFormat="1" ht="2.65" customHeight="1" x14ac:dyDescent="0.2"/>
    <row r="106" spans="2:14" s="1" customFormat="1" ht="57" customHeight="1" x14ac:dyDescent="0.2">
      <c r="B106" s="18" t="s">
        <v>105</v>
      </c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</row>
    <row r="107" spans="2:14" s="1" customFormat="1" ht="2.65" customHeight="1" x14ac:dyDescent="0.2"/>
    <row r="108" spans="2:14" s="1" customFormat="1" ht="47.45" customHeight="1" x14ac:dyDescent="0.2">
      <c r="B108" s="42" t="s">
        <v>111</v>
      </c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</row>
    <row r="109" spans="2:14" s="1" customFormat="1" ht="2.65" customHeight="1" x14ac:dyDescent="0.2"/>
    <row r="110" spans="2:14" s="1" customFormat="1" ht="33.6" customHeight="1" x14ac:dyDescent="0.2">
      <c r="B110" s="42" t="s">
        <v>112</v>
      </c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</row>
    <row r="111" spans="2:14" s="1" customFormat="1" ht="2.65" customHeight="1" x14ac:dyDescent="0.2"/>
    <row r="112" spans="2:14" s="1" customFormat="1" ht="116.85" customHeight="1" x14ac:dyDescent="0.2">
      <c r="B112" s="18" t="s">
        <v>106</v>
      </c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</row>
    <row r="113" spans="2:14" s="1" customFormat="1" ht="2.65" customHeight="1" x14ac:dyDescent="0.2"/>
    <row r="114" spans="2:14" s="1" customFormat="1" ht="89.25" customHeight="1" x14ac:dyDescent="0.2">
      <c r="B114" s="18" t="s">
        <v>90</v>
      </c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</row>
    <row r="115" spans="2:14" s="1" customFormat="1" ht="67.150000000000006" customHeight="1" x14ac:dyDescent="0.2">
      <c r="I115" s="3"/>
      <c r="J115" s="3"/>
    </row>
    <row r="116" spans="2:14" s="1" customFormat="1" ht="17.649999999999999" customHeight="1" x14ac:dyDescent="0.2">
      <c r="I116" s="40" t="s">
        <v>91</v>
      </c>
      <c r="J116" s="40"/>
    </row>
    <row r="117" spans="2:14" s="1" customFormat="1" ht="43.15" customHeight="1" x14ac:dyDescent="0.2"/>
    <row r="118" spans="2:14" s="1" customFormat="1" ht="101.25" customHeight="1" x14ac:dyDescent="0.2">
      <c r="B118" s="45" t="s">
        <v>92</v>
      </c>
      <c r="C118" s="45"/>
      <c r="D118" s="45"/>
      <c r="E118" s="45"/>
      <c r="F118" s="45"/>
      <c r="G118" s="45"/>
      <c r="H118" s="45"/>
      <c r="I118" s="45"/>
      <c r="J118" s="45"/>
      <c r="K118" s="45"/>
    </row>
    <row r="119" spans="2:14" s="1" customFormat="1" ht="28.7" customHeight="1" x14ac:dyDescent="0.2"/>
  </sheetData>
  <sheetProtection algorithmName="SHA-512" hashValue="f1eYpVZ6lmzeBo9NIz6cidxBZ3XkyyMFiEQmPs/6s8fb2Z94ij5O4/i7tKACqAu17p/R2oLOPk/LYXY/A4kHZQ==" saltValue="DCN3W0tvWPjngrkAQ4QEOw==" spinCount="100000" sheet="1" objects="1" scenarios="1" formatCells="0"/>
  <mergeCells count="84">
    <mergeCell ref="B118:K118"/>
    <mergeCell ref="L60:M60"/>
    <mergeCell ref="L74:M74"/>
    <mergeCell ref="L75:M75"/>
    <mergeCell ref="L76:M76"/>
    <mergeCell ref="L62:M62"/>
    <mergeCell ref="L67:M67"/>
    <mergeCell ref="L69:M69"/>
    <mergeCell ref="L70:M70"/>
    <mergeCell ref="L71:M71"/>
    <mergeCell ref="L72:M72"/>
    <mergeCell ref="L73:M73"/>
    <mergeCell ref="L63:M63"/>
    <mergeCell ref="L64:M64"/>
    <mergeCell ref="L65:M65"/>
    <mergeCell ref="L66:M66"/>
    <mergeCell ref="L54:M54"/>
    <mergeCell ref="L55:M55"/>
    <mergeCell ref="L57:M57"/>
    <mergeCell ref="L58:M58"/>
    <mergeCell ref="L59:M59"/>
    <mergeCell ref="I2:O2"/>
    <mergeCell ref="L34:M34"/>
    <mergeCell ref="L35:M35"/>
    <mergeCell ref="L39:M39"/>
    <mergeCell ref="L40:M40"/>
    <mergeCell ref="B24:L24"/>
    <mergeCell ref="B29:J29"/>
    <mergeCell ref="B32:K32"/>
    <mergeCell ref="B37:K37"/>
    <mergeCell ref="L61:M61"/>
    <mergeCell ref="I116:J116"/>
    <mergeCell ref="F89:L89"/>
    <mergeCell ref="F90:L90"/>
    <mergeCell ref="F91:L91"/>
    <mergeCell ref="F92:L92"/>
    <mergeCell ref="F98:L98"/>
    <mergeCell ref="B110:N110"/>
    <mergeCell ref="B112:N112"/>
    <mergeCell ref="B114:N114"/>
    <mergeCell ref="B108:N108"/>
    <mergeCell ref="B84:N84"/>
    <mergeCell ref="B86:N86"/>
    <mergeCell ref="B94:N94"/>
    <mergeCell ref="L68:M68"/>
    <mergeCell ref="B4:D4"/>
    <mergeCell ref="B42:K42"/>
    <mergeCell ref="B47:K47"/>
    <mergeCell ref="B52:K52"/>
    <mergeCell ref="B6:D6"/>
    <mergeCell ref="B8:D8"/>
    <mergeCell ref="G11:N12"/>
    <mergeCell ref="B10:D11"/>
    <mergeCell ref="B27:L27"/>
    <mergeCell ref="B26:H26"/>
    <mergeCell ref="I26:J26"/>
    <mergeCell ref="E14:G14"/>
    <mergeCell ref="L44:M44"/>
    <mergeCell ref="L45:M45"/>
    <mergeCell ref="L49:M49"/>
    <mergeCell ref="L50:M50"/>
    <mergeCell ref="F79:M79"/>
    <mergeCell ref="F80:M80"/>
    <mergeCell ref="B102:E102"/>
    <mergeCell ref="B104:N104"/>
    <mergeCell ref="B79:E79"/>
    <mergeCell ref="B80:E80"/>
    <mergeCell ref="B82:N82"/>
    <mergeCell ref="B100:E100"/>
    <mergeCell ref="B101:E101"/>
    <mergeCell ref="F100:L100"/>
    <mergeCell ref="F101:L101"/>
    <mergeCell ref="B106:N106"/>
    <mergeCell ref="B96:N96"/>
    <mergeCell ref="B98:E98"/>
    <mergeCell ref="B99:E99"/>
    <mergeCell ref="F88:L88"/>
    <mergeCell ref="B88:E88"/>
    <mergeCell ref="B89:E89"/>
    <mergeCell ref="B90:E90"/>
    <mergeCell ref="B91:E91"/>
    <mergeCell ref="B92:E92"/>
    <mergeCell ref="F99:L99"/>
    <mergeCell ref="F102:L102"/>
  </mergeCells>
  <printOptions horizontalCentered="1"/>
  <pageMargins left="0.31496062992125984" right="0.31496062992125984" top="0.55118110236220474" bottom="0.35433070866141736" header="0.31496062992125984" footer="0.31496062992125984"/>
  <pageSetup paperSize="9" orientation="landscape" r:id="rId1"/>
  <headerFooter alignWithMargins="0"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Jan</cp:lastModifiedBy>
  <cp:lastPrinted>2022-12-07T19:58:45Z</cp:lastPrinted>
  <dcterms:created xsi:type="dcterms:W3CDTF">2022-12-01T10:54:33Z</dcterms:created>
  <dcterms:modified xsi:type="dcterms:W3CDTF">2023-01-09T22:11:37Z</dcterms:modified>
</cp:coreProperties>
</file>