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480" windowWidth="15480" windowHeight="4185" activeTab="0"/>
  </bookViews>
  <sheets>
    <sheet name="Kosztorys upr. UPZP" sheetId="1" r:id="rId1"/>
  </sheets>
  <definedNames>
    <definedName name="_xlnm.Print_Area" localSheetId="0">'Kosztorys upr. UPZP'!$A$2:$I$200</definedName>
  </definedNames>
  <calcPr fullCalcOnLoad="1" fullPrecision="0"/>
</workbook>
</file>

<file path=xl/sharedStrings.xml><?xml version="1.0" encoding="utf-8"?>
<sst xmlns="http://schemas.openxmlformats.org/spreadsheetml/2006/main" count="696" uniqueCount="386">
  <si>
    <t>Podstawa</t>
  </si>
  <si>
    <t>VAT</t>
  </si>
  <si>
    <t>m2</t>
  </si>
  <si>
    <t/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</si>
  <si>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</si>
  <si>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</si>
  <si>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</si>
  <si>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</si>
  <si>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</si>
  <si>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</si>
  <si>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</si>
  <si>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</si>
  <si>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</si>
  <si>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</si>
  <si>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</si>
  <si>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</si>
  <si>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</si>
  <si>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</si>
  <si>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</si>
  <si>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</si>
  <si>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</si>
  <si>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</si>
  <si>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m3</t>
  </si>
  <si>
    <t>KOSZTORYS OFERTOWY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</si>
  <si>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</si>
  <si>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</si>
  <si>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</si>
  <si>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</si>
  <si>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</si>
  <si>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t>Zysk Z</t>
  </si>
  <si>
    <t>Bezpośredni koszt robocizny</t>
  </si>
  <si>
    <t>% M</t>
  </si>
  <si>
    <t>Koszty zakupu</t>
  </si>
  <si>
    <t>Wartość</t>
  </si>
  <si>
    <t>% (Kp+R+S)</t>
  </si>
  <si>
    <t>% R+S</t>
  </si>
  <si>
    <t>zł/rg</t>
  </si>
  <si>
    <t>1</t>
  </si>
  <si>
    <t>1 d.1</t>
  </si>
  <si>
    <t>m</t>
  </si>
  <si>
    <t>2 d.1</t>
  </si>
  <si>
    <t>3 d.1</t>
  </si>
  <si>
    <t>4 d.1</t>
  </si>
  <si>
    <t>5 d.1</t>
  </si>
  <si>
    <t>t</t>
  </si>
  <si>
    <t>2</t>
  </si>
  <si>
    <t>KNR 2-31 0103-04</t>
  </si>
  <si>
    <t>Mechaniczne profilowanie i zagęszczenie podłoża pod warstwy konstrukcyjne nawierzchni w gruncie kat. I-IV</t>
  </si>
  <si>
    <t xml:space="preserve"> </t>
  </si>
  <si>
    <t>Budowa ścieżki przyrodniczo-dydaktycznej Bobrowa Dolina.</t>
  </si>
  <si>
    <t xml:space="preserve"> MIEJSCA POSTOJOWE I PLAC MANEWROWY </t>
  </si>
  <si>
    <t>KSNR 6 0101-03</t>
  </si>
  <si>
    <t>Koryta wykonywane mechanicznie gł. 30 cm w gruncie kat. II-VI na całej szerokości jezdni</t>
  </si>
  <si>
    <t>KNR 9-11 0201-04</t>
  </si>
  <si>
    <t>Separacja warstw gruntu geowłókninami układanymi wzdłuż do osi drogi sposobem ręcznym</t>
  </si>
  <si>
    <t>KSNR 6 0105-04</t>
  </si>
  <si>
    <t>Warstwy podsypkowe piaskowe zagęszczane mechanicznie o gr.5 cm</t>
  </si>
  <si>
    <t>KSNR 6 0112-06</t>
  </si>
  <si>
    <t>Warstwa górna podbudowy z kruszywa naturalnego (rzeczne) gr. 15 cm</t>
  </si>
  <si>
    <t>6 d.1</t>
  </si>
  <si>
    <t>KNR 9-11 0102-02</t>
  </si>
  <si>
    <t>Wzmacnianie podłoża gruntowego geokratami o wysokości 10 cm z zasypką z tłucznia</t>
  </si>
  <si>
    <t>7 d.1</t>
  </si>
  <si>
    <t>KNR 2-31 0204-05 analogia</t>
  </si>
  <si>
    <t>Nawierzchnia z klińca - warstwa górna z tłucznia - grubość po uwałowaniu 3 cm</t>
  </si>
  <si>
    <t>8 d.1</t>
  </si>
  <si>
    <t>KNR 2-31 0401-04</t>
  </si>
  <si>
    <t>Rowki pod krawężniki i ławy krawężnikowe o wymiarach 30x30 cm w gruncie kat.III-IV</t>
  </si>
  <si>
    <t>9 d.1</t>
  </si>
  <si>
    <t>KNR 2-31 0402-04</t>
  </si>
  <si>
    <t>Ława pod obrzeża betonowa z oporem</t>
  </si>
  <si>
    <t>10 d.1</t>
  </si>
  <si>
    <t>KNR 2-31 0402-04 0402-05</t>
  </si>
  <si>
    <t>Ława pod krawężniki betonowa z oporem na łukach o promieniu do 40 m</t>
  </si>
  <si>
    <t>11 d.1</t>
  </si>
  <si>
    <t>KNR 2-31 0403-05</t>
  </si>
  <si>
    <t>Krawężniki betonowe wtopione o wymiarach 12x25 cm na podsypce cementowo-piaskowej</t>
  </si>
  <si>
    <t>12 d.1</t>
  </si>
  <si>
    <t>KNR 2-31 0403-05 0403-07</t>
  </si>
  <si>
    <t>Krawężniki betonowe wtopione o wymiarach 12x25 cm na podsypce cementowo-piaskowej na łukach o promieniu do 10 m</t>
  </si>
  <si>
    <t xml:space="preserve">Razem dział:  MIEJSCA POSTOJOWE I PLAC MANEWROWY </t>
  </si>
  <si>
    <t>TRASA ŚCIEŻKI</t>
  </si>
  <si>
    <t>13 d.2</t>
  </si>
  <si>
    <t>KSNR 6 0101-02</t>
  </si>
  <si>
    <t>Koryta wykonywane mechanicznie gł. 20 cm w gruncie kat. II-VI na całej szerokości chodników</t>
  </si>
  <si>
    <t>14 d.2</t>
  </si>
  <si>
    <t>15 d.2</t>
  </si>
  <si>
    <t>16 d.2</t>
  </si>
  <si>
    <t>KSNR 6 0112-05</t>
  </si>
  <si>
    <t>Warstwa górna podbudowy z kruszywa naturalnego (rzeczne) gr. 10 cm</t>
  </si>
  <si>
    <t>17 d.2</t>
  </si>
  <si>
    <t>KNR 9-11 0102-01</t>
  </si>
  <si>
    <t>Wzmacnianie podłoża gruntowego geokratami o wysokości 5 cm  z zasypką z tłucznia</t>
  </si>
  <si>
    <t>18 d.2</t>
  </si>
  <si>
    <t>19 d.2</t>
  </si>
  <si>
    <t>20 d.2</t>
  </si>
  <si>
    <t>Ława pod krawężniki betonowa z oporem</t>
  </si>
  <si>
    <t>21 d.2</t>
  </si>
  <si>
    <t>KNR 2-31 0407-02</t>
  </si>
  <si>
    <t>Obrzeża betonowe o wymiarach 20x6 cm na podsypce piaskowej z wypełnieniem spoin piaskiem</t>
  </si>
  <si>
    <t>22 d.2</t>
  </si>
  <si>
    <t>KSNR 6 0103-01</t>
  </si>
  <si>
    <t>Profilowanie i zagęszczanie podłoża wykonywane ręcznie w gruncie kat. II-IV pod warstwy konstrukcyjne nawierzchni - profilowanie trasy ścieżki o nawierzchni gruntowej.</t>
  </si>
  <si>
    <t>23 d.2</t>
  </si>
  <si>
    <t>KNR 9-11 0301-02</t>
  </si>
  <si>
    <t>Wykonanie drenażu korytkowego w gruncie suchym lub o normalnej wilgotności z owinięciem geowłókniną, o przekroju rowka drenażowego - przyjęto średni przekrój 40 x 80 cm</t>
  </si>
  <si>
    <t>24 d.2</t>
  </si>
  <si>
    <t>KNNR 11 0703-01</t>
  </si>
  <si>
    <t>Ułożenie drenażu z rur z tworzyw sztucznych  o śr. nom. 50mm</t>
  </si>
  <si>
    <t>Razem dział: TRASA ŚCIEŻKI</t>
  </si>
  <si>
    <t>3</t>
  </si>
  <si>
    <t>ALTANA REKREACYJNA 1szt rys.1-3</t>
  </si>
  <si>
    <t>25 d.3</t>
  </si>
  <si>
    <t>26 d.3</t>
  </si>
  <si>
    <t>27 d.3</t>
  </si>
  <si>
    <t>28 d.3</t>
  </si>
  <si>
    <t>29 d.3</t>
  </si>
  <si>
    <t>30 d.3</t>
  </si>
  <si>
    <t>31 d.3</t>
  </si>
  <si>
    <t>32 d.3</t>
  </si>
  <si>
    <t>33 d.3</t>
  </si>
  <si>
    <t>KNR 2-01 0312-11</t>
  </si>
  <si>
    <t>Wykopanie dołów o powierzchni dna do 0,2 m2 i głębokości do 1.0 m (kat. gruntu IV)</t>
  </si>
  <si>
    <t>dół.</t>
  </si>
  <si>
    <t>34 d.3</t>
  </si>
  <si>
    <t>KNR 2-02 0204-01</t>
  </si>
  <si>
    <t>Stopy fundamentowe prostokątne żelbetowe, o objętości do 0,5 m3 - z zastosowaniem pompy do betonu - fundament formowany w gruncie, część naziemna w szalunku</t>
  </si>
  <si>
    <t>35 d.3</t>
  </si>
  <si>
    <t>KNR 2-03 0209-05</t>
  </si>
  <si>
    <t>Osadzenie w betonie części stalowych o masie 5.0 kg - lasze fundamentowe ocynkowane 8x80mm dł.100cm</t>
  </si>
  <si>
    <t>szt.</t>
  </si>
  <si>
    <t>36 d.3</t>
  </si>
  <si>
    <t>KNR 2-21 0602-05</t>
  </si>
  <si>
    <t>Słupy pergoli i trejaży drewniane  osadzone na fundamentach - słupy 16x16cm z frezowaniem ozdobnym</t>
  </si>
  <si>
    <t>37 d.3</t>
  </si>
  <si>
    <t>KNR-W 2-02 0408-01</t>
  </si>
  <si>
    <t>Miecze i zastrzały - przekrój poprzeczny drewna do 180 cm2 z tarcicy nasyconej z frezowaniem ozdobnym</t>
  </si>
  <si>
    <t>38 d.3</t>
  </si>
  <si>
    <t>KNR 2-21 0603-02</t>
  </si>
  <si>
    <t>Konstrukcje wieńczące pergoli i trejaży - oczepy z krawędziaków 16x16cm</t>
  </si>
  <si>
    <t>39 d.3</t>
  </si>
  <si>
    <t>KNR 2-21 0603-02 analogia</t>
  </si>
  <si>
    <t>Konstrukcje wieńczące pergoli i trejaży - zwornik z krawędziaków 16x16cm</t>
  </si>
  <si>
    <t>40 d.3</t>
  </si>
  <si>
    <t>NNRNKB 202 0419-01</t>
  </si>
  <si>
    <t>(z.II) konstrukcje dachowe z tarcicy nasyconej - krokiewki o przekroju do 180 cm2</t>
  </si>
  <si>
    <t>41 d.3</t>
  </si>
  <si>
    <t>KNR K-05 0102-05</t>
  </si>
  <si>
    <t>Wykonanie deskowania - montaż deski czołowej 3x24cm</t>
  </si>
  <si>
    <t>42 d.3</t>
  </si>
  <si>
    <t>KNR-W 2-02 1035-03 analogia</t>
  </si>
  <si>
    <t>Balustrady  drewniane - poręcze i tralki  profilowane z drewna iglastego</t>
  </si>
  <si>
    <t>43 d.3</t>
  </si>
  <si>
    <t>NNRNKB 202 0420-01</t>
  </si>
  <si>
    <t>(z.II) deskowanie pełne  połaci dachowych z płyt OSB 25mm</t>
  </si>
  <si>
    <t>44 d.3</t>
  </si>
  <si>
    <t>KNR 0-15 0518-05</t>
  </si>
  <si>
    <t>Pokrycie dachów o kącie nachylenia ponad 60 st. dachówką bitumiczną zgrzewalną o dł. pasa 1,0 m i szerokości do 28 cm - pokrycie gontem bitumicznym Ogon Bobra mocowanym na wkrety z łbem talerzowym.</t>
  </si>
  <si>
    <t>45 d.3</t>
  </si>
  <si>
    <t>KNR-W 2-02 0514-02</t>
  </si>
  <si>
    <t>Obróbki przy szerokości w rozwinięciu ponad 25 cm - z blachy stalowej  powlekanej gr. 0,5mm pas nadrynnowy, deska okapowa + szczyt</t>
  </si>
  <si>
    <t>46 d.3</t>
  </si>
  <si>
    <t>KNR-W 2-02 202005-02</t>
  </si>
  <si>
    <t>Impregnacja ogniochronna, przeciwgrzybiczna, przeciw owadom elementów drewnianych metodą natrysku - impregnacja aparatem z napędem elektrycznym</t>
  </si>
  <si>
    <t>47 d.3</t>
  </si>
  <si>
    <t>KNR-W 7-12 0216-02</t>
  </si>
  <si>
    <t>Malowanie natryskiem pneumatycznym farbami  do impregnacji elementów drewnianych narażonych na długotrwałe działanie wody i wilgoci - konstrukcje drewniane kratowe</t>
  </si>
  <si>
    <t>48 d.3</t>
  </si>
  <si>
    <t>KNR K-05 0501-03</t>
  </si>
  <si>
    <t>Montaż rynien dachowych o śr. 150 mm</t>
  </si>
  <si>
    <t>49 d.3</t>
  </si>
  <si>
    <t>KNR K-05 0501-06</t>
  </si>
  <si>
    <t>Montaż rynien dachowych - lej spustowy</t>
  </si>
  <si>
    <t>50 d.3</t>
  </si>
  <si>
    <t>KNR K-05 0502-02</t>
  </si>
  <si>
    <t>Montaż rur spustowych o śr. 120 mm</t>
  </si>
  <si>
    <t>51 d.3</t>
  </si>
  <si>
    <t>KNR K-05 0502-03</t>
  </si>
  <si>
    <t>Montaż rur spustowych - kolanko</t>
  </si>
  <si>
    <t>52 d.3</t>
  </si>
  <si>
    <t>Montaż rur spustowych - wylewka</t>
  </si>
  <si>
    <t>Razem dział: ALTANA REKREACYJNA 1szt rys.1-3</t>
  </si>
  <si>
    <t>4</t>
  </si>
  <si>
    <t>TOALETA WRAZ Z DOJŚCIEM</t>
  </si>
  <si>
    <t>53 d.4</t>
  </si>
  <si>
    <t>54 d.4</t>
  </si>
  <si>
    <t>55 d.4</t>
  </si>
  <si>
    <t>56 d.4</t>
  </si>
  <si>
    <t>57 d.4</t>
  </si>
  <si>
    <t>58 d.4</t>
  </si>
  <si>
    <t>59 d.4</t>
  </si>
  <si>
    <t>60 d.4</t>
  </si>
  <si>
    <t>61 d.4</t>
  </si>
  <si>
    <t>62 d.4</t>
  </si>
  <si>
    <t>63 d.4</t>
  </si>
  <si>
    <t xml:space="preserve">  analiza indywidualna Uproszczona</t>
  </si>
  <si>
    <t>Dostawa i montaż toalety drewnianej z mozliwościa korzystania przez osoby niepełnosprawne.</t>
  </si>
  <si>
    <t>kpl.</t>
  </si>
  <si>
    <t>Razem dział: TOALETA WRAZ Z DOJŚCIEM</t>
  </si>
  <si>
    <t>5</t>
  </si>
  <si>
    <t>MIEJSCE NA OGNISKO</t>
  </si>
  <si>
    <t>64 d.5</t>
  </si>
  <si>
    <t>65 d.5</t>
  </si>
  <si>
    <t>66 d.5</t>
  </si>
  <si>
    <t>67 d.5</t>
  </si>
  <si>
    <t>68 d.5</t>
  </si>
  <si>
    <t>69 d.5</t>
  </si>
  <si>
    <t>70 d.5</t>
  </si>
  <si>
    <t>71 d.5</t>
  </si>
  <si>
    <t>KNR 2-31 0407-02 0407-06</t>
  </si>
  <si>
    <t>Obrzeża betonowe o wymiarach 20x6 cm na podsypce piaskowej z wypełnieniem spoin piaskiem na łukach o promieniu do 10 m</t>
  </si>
  <si>
    <t>72 d.5</t>
  </si>
  <si>
    <t>Palenisko wykończone kamieniem (otoczakami rzecznymi).</t>
  </si>
  <si>
    <t>Razem dział: MIEJSCE NA OGNISKO</t>
  </si>
  <si>
    <t>6</t>
  </si>
  <si>
    <t>TABLICA INFORMACYJNA 2szt. rys.7</t>
  </si>
  <si>
    <t>73 d.6</t>
  </si>
  <si>
    <t>74 d.6</t>
  </si>
  <si>
    <t>Stopy fundamentowe prostokątne żelbetowe, o objętości do 0,5 m3 - z zastosowaniem pompy do betonu - fundament formowany w gruncie, część naziemna w szalunku.</t>
  </si>
  <si>
    <t>75 d.6</t>
  </si>
  <si>
    <t>76 d.6</t>
  </si>
  <si>
    <t>Słupy  drewniane z okrąglaków osadzone na fundamentach - słupy okrągłe fi16cm</t>
  </si>
  <si>
    <t>77 d.6</t>
  </si>
  <si>
    <t>NNRNKB 202 0416-05</t>
  </si>
  <si>
    <t>(z.II) konstrukcje dachowe z tarcicy nasyconej -  płatwie o dł. ponad 3 m i przekroju do 180 cm2 - 16x10cm</t>
  </si>
  <si>
    <t>78 d.6</t>
  </si>
  <si>
    <t>NNRNKB 202 0419-04 analogia</t>
  </si>
  <si>
    <t>(z.II) konstrukcje dachowe z tarcicy nasyconej - rygle o przekroju do 180 cm2 - rygle okrągłe  fi16cm</t>
  </si>
  <si>
    <t>79 d.6</t>
  </si>
  <si>
    <t>80 d.6</t>
  </si>
  <si>
    <t>KNR 2-02 0408-01</t>
  </si>
  <si>
    <t>Miecze i zastrzały przekrój poprzeczny drewna do 180 cm2 z tarcicy nasyconej</t>
  </si>
  <si>
    <t>81 d.6</t>
  </si>
  <si>
    <t>82 d.6</t>
  </si>
  <si>
    <t>Pokrycie dachów o kącie nachylenia ponad 60 st. dachówką bitumiczną zgrzewalną o dł. pasa 1,0 m i szerokości do 28 cm - pokrycie gontem bitumicznym Ogon Bobra mocowanym na wkręty z łbem talerzowym.</t>
  </si>
  <si>
    <t>83 d.6</t>
  </si>
  <si>
    <t>Obróbki przy szerokości w rozwinięciu ponad 25 cm - z blachy stalowej  powlekanej gr. 0,5mm -pas kalenicy  szer. 40cm</t>
  </si>
  <si>
    <t>84 d.6</t>
  </si>
  <si>
    <t>85 d.6</t>
  </si>
  <si>
    <t>86 d.6</t>
  </si>
  <si>
    <t>KNR 0-21 4004-06</t>
  </si>
  <si>
    <t>Poszycie ścian szkieletowych z płyt wiórowych - montaz podkłau pod tablicę informacyjną ze sklejki wodoodpornej gr 3cm.</t>
  </si>
  <si>
    <t>87 d.6</t>
  </si>
  <si>
    <t xml:space="preserve">  analiza indywidualna</t>
  </si>
  <si>
    <t>Dostawa i montaż tablicy informacyjnej 200x125cm</t>
  </si>
  <si>
    <t>szt</t>
  </si>
  <si>
    <t>Razem dział: TABLICA INFORMACYJNA 2szt. rys.7</t>
  </si>
  <si>
    <t>7</t>
  </si>
  <si>
    <t>TABLICA PRZYSTANKOWA 6szt. rys.6.</t>
  </si>
  <si>
    <t>88 d.7</t>
  </si>
  <si>
    <t>89 d.7</t>
  </si>
  <si>
    <t>90 d.7</t>
  </si>
  <si>
    <t>TZKNBK I 0719-01</t>
  </si>
  <si>
    <t>Przewożenie taczkami betonu przez narzucenie łopatą i rozładowanie wyrzuceniem na odległość do 30 m w poziomie</t>
  </si>
  <si>
    <t>91 d.7</t>
  </si>
  <si>
    <t>TZKNBK I 0719-03</t>
  </si>
  <si>
    <t>Przewożenie taczkami betonu przez narzucenie łopatą i rozładowanie wyrzuceniem - za każde 10 m w war.utrudnionych - 800m</t>
  </si>
  <si>
    <t>92 d.7</t>
  </si>
  <si>
    <t>93 d.7</t>
  </si>
  <si>
    <t>94 d.7</t>
  </si>
  <si>
    <t>95 d.7</t>
  </si>
  <si>
    <t>96 d.7</t>
  </si>
  <si>
    <t>97 d.7</t>
  </si>
  <si>
    <t>98 d.7</t>
  </si>
  <si>
    <t>99 d.7</t>
  </si>
  <si>
    <t>Pokrycie dachów o kącie nachylenia ponad 60 st. dachówką bitumiczną zgrzewalną o dł. pasa 1,0 m i szerokości do 28 cm - pokrycie gontem bitumicznym Ogon Bobra mocowanym na wkręty z łbem talerzowym</t>
  </si>
  <si>
    <t>100 d.7</t>
  </si>
  <si>
    <t>101 d.7</t>
  </si>
  <si>
    <t>102 d.7</t>
  </si>
  <si>
    <t>103 d.7</t>
  </si>
  <si>
    <t>104 d.7</t>
  </si>
  <si>
    <t>Dostawa i montaż tablicy informacyjnej 80x90cm</t>
  </si>
  <si>
    <t>Razem dział: TABLICA PRZYSTANKOWA 6szt. rys.6.</t>
  </si>
  <si>
    <t>105 d.8</t>
  </si>
  <si>
    <t>106 d.8</t>
  </si>
  <si>
    <t>107 d.8</t>
  </si>
  <si>
    <t>108 d.8</t>
  </si>
  <si>
    <t>109 d.8</t>
  </si>
  <si>
    <t>110 d.8</t>
  </si>
  <si>
    <t>111 d.8</t>
  </si>
  <si>
    <t>112 d.8</t>
  </si>
  <si>
    <t>113 d.8</t>
  </si>
  <si>
    <t>114 d.8</t>
  </si>
  <si>
    <t>115 d.8</t>
  </si>
  <si>
    <t>116 d.8</t>
  </si>
  <si>
    <t>Impregnacja ogniochronna, przeciwgrzybiczna, przeciw owadom elementów drewnianych preparatem Fobos M-4 metodą natrysku - impregnacja aparatem z napędem elektrycznym</t>
  </si>
  <si>
    <t>117 d.8</t>
  </si>
  <si>
    <t>118 d.8</t>
  </si>
  <si>
    <t>119 d.8</t>
  </si>
  <si>
    <t>Dostawa i montaż tablic informacyjnych.</t>
  </si>
  <si>
    <t>Razem dział: ZADASZENIE WEJŚCIOWE NA ŚCIEŻKĘ "WITACZ" rys.8</t>
  </si>
  <si>
    <t>DREWNIANA KŁADKA</t>
  </si>
  <si>
    <t>120 d.9</t>
  </si>
  <si>
    <t>KNR 0-21 4005-01</t>
  </si>
  <si>
    <t>Stropy drewniane - belki stropowe o przekroju fi 160 mm - ANALOGIA - belki nośne kładki o przekroju 160mm</t>
  </si>
  <si>
    <t>mb</t>
  </si>
  <si>
    <t>121 d.9</t>
  </si>
  <si>
    <t>KNR 2-11 0302-03</t>
  </si>
  <si>
    <t>Ściany i podłogi z drewna łączonego na styk. Deski lub bale o grubości 40 mm - podłoga pomostu.</t>
  </si>
  <si>
    <t>122 d.9</t>
  </si>
  <si>
    <t>KSNR 2 1105-07</t>
  </si>
  <si>
    <t>Bortnica 4x15mm</t>
  </si>
  <si>
    <t>123 d.9</t>
  </si>
  <si>
    <t>124 d.9</t>
  </si>
  <si>
    <t>Razem dział: DREWNIANA KŁADKA</t>
  </si>
  <si>
    <t>POMOSTY WIDOKOWE - 2szt.</t>
  </si>
  <si>
    <t>125 d.10</t>
  </si>
  <si>
    <t>KNR 2-01 0215-04</t>
  </si>
  <si>
    <t>Wykopy oraz przekopy wykonywane koparkami przedsiębiernymi 0.25 m3 na odkład w gruncie kat. III</t>
  </si>
  <si>
    <t>126 d.10</t>
  </si>
  <si>
    <t xml:space="preserve">KNR 2-02 1101-01 z.sz. 5.4. 9913 </t>
  </si>
  <si>
    <t>Podkłady betonowe na podłożu gruntowym Zastosowano pompę do betonu na samochodzie. - beton C8/10 gr. 10cm</t>
  </si>
  <si>
    <t>127 d.10</t>
  </si>
  <si>
    <t>KNR 2-02 0290-04</t>
  </si>
  <si>
    <t>Przygotowanie i montaż zbrojenia konstrukcji monolitycznych budowli - pręty żebrowane o śr. 8-14 mm (przyjęto 100kg/m3 betonu)</t>
  </si>
  <si>
    <t>128 d.10</t>
  </si>
  <si>
    <t>KNR 2-02 0239-05</t>
  </si>
  <si>
    <t>Ściany oporowe żelbetowe (część pionowa) o wysokości do 3 m i przekroju prostokątnym grubości do 30 cm - ręczne układanie betonu</t>
  </si>
  <si>
    <t>129 d.10</t>
  </si>
  <si>
    <t>130 d.10</t>
  </si>
  <si>
    <t>131 d.10</t>
  </si>
  <si>
    <t>Osadzenie w betonie części stalowych o masie do 10.0 kg - lasze fundamentowe ocynkowane 10x100mm dł.100cm</t>
  </si>
  <si>
    <t>132 d.10</t>
  </si>
  <si>
    <t>KNR-W 2-05 0208-04</t>
  </si>
  <si>
    <t>Konstrukcje podparć, zawieszeń i osłon o masie elementu do 50 kg - belki HEB 120</t>
  </si>
  <si>
    <t>133 d.10</t>
  </si>
  <si>
    <t>kalkulacja własna</t>
  </si>
  <si>
    <t>Dostawa - dwuteownik HEB120 zabezpieczony antykorozyjnie</t>
  </si>
  <si>
    <t>134 d.10</t>
  </si>
  <si>
    <t>KNR 2-02 0407-01</t>
  </si>
  <si>
    <t>Podwaliny o długości ponad 2 m - przekrój poprzeczny drewna do 180 cm2 z tarcicy nasyconej</t>
  </si>
  <si>
    <t>m3 drew.</t>
  </si>
  <si>
    <t>135 d.10</t>
  </si>
  <si>
    <t>KNR DC-03 0201-02</t>
  </si>
  <si>
    <t>Kotwienie śrub za pomocą żywicy epoksydowej  w podłożach betonowych; średnica otworu w podłożu 14 mm</t>
  </si>
  <si>
    <t>136 d.10</t>
  </si>
  <si>
    <t>KNR 2-02 0407-03 analogia</t>
  </si>
  <si>
    <t>Słupy o długości do 2 m - przekrój poprzeczny drewna do 180 cm2 z tarcicy nasyconej</t>
  </si>
  <si>
    <t>137 d.10</t>
  </si>
  <si>
    <t>Balustrady  drewniane - poręcze i wypełnienie z drewna iglastego</t>
  </si>
  <si>
    <t>138 d.10</t>
  </si>
  <si>
    <t>KNR 2-02 0408-01 analogia</t>
  </si>
  <si>
    <t>Zastrzały przekrój poprzeczny drewna do 180 cm2 z tarcicy nasyconej</t>
  </si>
  <si>
    <t>139 d.10</t>
  </si>
  <si>
    <t>KNR 2-23 0303-04</t>
  </si>
  <si>
    <t>Wykonanie posadzek z desek  grubości 5 cm na legarach</t>
  </si>
  <si>
    <t>140 d.10</t>
  </si>
  <si>
    <t>141 d.10</t>
  </si>
  <si>
    <t>Razem dział: POMOSTY WIDOKOWE - 2szt.</t>
  </si>
  <si>
    <t>BALUSTRADA</t>
  </si>
  <si>
    <t>142 d.11</t>
  </si>
  <si>
    <t>143 d.11</t>
  </si>
  <si>
    <t>144 d.11</t>
  </si>
  <si>
    <t>Osadzenie w betonie części stalowych o masie dp 2,5 kg - lasze fundamentowe stalowe z prętami zebrowanymi fi 12 fł. 50cm z zabezpieczeniem antykorozyjnym np. farba epoksydowa</t>
  </si>
  <si>
    <t>145 d.11</t>
  </si>
  <si>
    <t>146 d.11</t>
  </si>
  <si>
    <t>147 d.11</t>
  </si>
  <si>
    <t>KNNR 10 0708-06 analogia</t>
  </si>
  <si>
    <t>Ogrodzenie pastwisk żerdziami w 3 rzędach przy rozstawie słupków 4 m - ANALOGIA -  poręcze drewniane z żerdzi impregnowanych ciśnieniowo - słupek żerdż fi 12, pochwyt górny żerdż fi 12, pochwyt dolny żerdż fi 10 - zerdzie łączone na styk na zamek - rozstaw słupów max 4m</t>
  </si>
  <si>
    <t>m ogr.</t>
  </si>
  <si>
    <t>148 d.11</t>
  </si>
  <si>
    <t>Razem dział: BALUSTRADA</t>
  </si>
  <si>
    <t>ROBOTY PRZYGOTOWAWCZE I UZUPEŁNIAJĄCE</t>
  </si>
  <si>
    <t>149 d.12</t>
  </si>
  <si>
    <t>Wytyczenie obiektów i obsługa geodezyjna.</t>
  </si>
  <si>
    <t>150 d.12</t>
  </si>
  <si>
    <t>Inwentaryzacja geodezyjna powykonawcza.</t>
  </si>
  <si>
    <t>151 d.12</t>
  </si>
  <si>
    <t xml:space="preserve"> analiza indywidualna Uproszczona</t>
  </si>
  <si>
    <t>Demontaz i utylizacja zużytych drewnianych elementów infrastruktury ścieżki - tablice, pomosty, schody terenowe.</t>
  </si>
  <si>
    <t>Razem dział: ROBOTY PRZYGOTOWAWCZE I UZUPEŁNIAJĄCE</t>
  </si>
  <si>
    <t>WYPOSAŻENIE</t>
  </si>
  <si>
    <t>152 d.13</t>
  </si>
  <si>
    <t>Dostawa stołów drewnianych zgodnie z dokumentacją</t>
  </si>
  <si>
    <t>153 d.13</t>
  </si>
  <si>
    <t>Dostawa ławek drewnianych zgodnie z dokumentacją</t>
  </si>
  <si>
    <t>154 d.13</t>
  </si>
  <si>
    <t>Dostawa koszy drewnianych zgodnie z dokumentacją</t>
  </si>
  <si>
    <t>Razem dział: WYPOSAŻENIE</t>
  </si>
  <si>
    <t>8</t>
  </si>
  <si>
    <t>9</t>
  </si>
  <si>
    <t>10</t>
  </si>
  <si>
    <t>11</t>
  </si>
  <si>
    <t>12</t>
  </si>
  <si>
    <t>13</t>
  </si>
  <si>
    <t>TABLICA POWITAKNA "WITACZ" rys.8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</si>
</sst>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b/>
      <sz val="14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>
        <color indexed="63"/>
      </top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4" fontId="11" fillId="0" borderId="0" xfId="0" applyNumberFormat="1" applyFont="1" applyBorder="1" applyAlignment="1" applyProtection="1">
      <alignment horizontal="right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4" fontId="0" fillId="33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4" xfId="0" applyNumberFormat="1" applyFont="1" applyBorder="1" applyAlignment="1" applyProtection="1">
      <alignment horizontal="center" vertical="center" wrapText="1"/>
      <protection/>
    </xf>
    <xf numFmtId="0" fontId="13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6" xfId="0" applyNumberFormat="1" applyFont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0" borderId="17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3"/>
  <sheetViews>
    <sheetView showGridLines="0" showZeros="0" tabSelected="1" view="pageBreakPreview" zoomScale="130" zoomScaleSheetLayoutView="130" zoomScalePageLayoutView="10" workbookViewId="0" topLeftCell="A183">
      <selection activeCell="K191" sqref="K190:K191"/>
    </sheetView>
  </sheetViews>
  <sheetFormatPr defaultColWidth="8.8515625" defaultRowHeight="12.75"/>
  <cols>
    <col min="1" max="1" width="2.00390625" style="1" customWidth="1"/>
    <col min="2" max="2" width="7.7109375" style="1" customWidth="1"/>
    <col min="3" max="3" width="12.421875" style="1" customWidth="1"/>
    <col min="4" max="4" width="43.7109375" style="1" customWidth="1"/>
    <col min="5" max="5" width="10.421875" style="1" customWidth="1"/>
    <col min="6" max="6" width="11.7109375" style="1" customWidth="1"/>
    <col min="7" max="7" width="12.421875" style="1" customWidth="1"/>
    <col min="8" max="8" width="13.00390625" style="1" customWidth="1"/>
    <col min="9" max="9" width="2.00390625" style="1" customWidth="1"/>
    <col min="10" max="16384" width="8.8515625" style="1" customWidth="1"/>
  </cols>
  <sheetData>
    <row r="2" spans="2:8" ht="17.25" customHeight="1">
      <c r="B2" s="40" t="s">
        <v>23</v>
      </c>
      <c r="C2" s="40"/>
      <c r="D2" s="40"/>
      <c r="E2" s="40"/>
      <c r="F2" s="40"/>
      <c r="G2" s="40"/>
      <c r="H2" s="40"/>
    </row>
    <row r="3" spans="2:8" ht="35.25" customHeight="1">
      <c r="B3" s="41" t="s">
        <v>49</v>
      </c>
      <c r="C3" s="42"/>
      <c r="D3" s="42"/>
      <c r="E3" s="42"/>
      <c r="F3" s="42"/>
      <c r="G3" s="42"/>
      <c r="H3" s="42"/>
    </row>
    <row r="5" spans="2:8" ht="41.25" customHeight="1" thickBot="1">
      <c r="B5" s="17" t="s">
        <v>4</v>
      </c>
      <c r="C5" s="17" t="s">
        <v>0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33</v>
      </c>
    </row>
    <row r="6" spans="2:8" ht="14.25" thickBot="1" thickTop="1"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</row>
    <row r="7" spans="2:8" ht="13.5" thickTop="1">
      <c r="B7" s="44" t="s">
        <v>37</v>
      </c>
      <c r="C7" s="45"/>
      <c r="D7" s="46" t="s">
        <v>50</v>
      </c>
      <c r="E7" s="10"/>
      <c r="F7" s="22"/>
      <c r="G7" s="11"/>
      <c r="H7" s="12"/>
    </row>
    <row r="8" spans="2:8" ht="25.5">
      <c r="B8" s="19" t="s">
        <v>38</v>
      </c>
      <c r="C8" s="10" t="s">
        <v>51</v>
      </c>
      <c r="D8" s="20" t="s">
        <v>52</v>
      </c>
      <c r="E8" s="10" t="s">
        <v>2</v>
      </c>
      <c r="F8" s="22">
        <v>405.5</v>
      </c>
      <c r="G8" s="11">
        <v>0</v>
      </c>
      <c r="H8" s="12">
        <f>F8*G8</f>
        <v>0</v>
      </c>
    </row>
    <row r="9" spans="2:8" ht="38.25">
      <c r="B9" s="19" t="s">
        <v>40</v>
      </c>
      <c r="C9" s="10" t="s">
        <v>46</v>
      </c>
      <c r="D9" s="20" t="s">
        <v>47</v>
      </c>
      <c r="E9" s="10" t="s">
        <v>2</v>
      </c>
      <c r="F9" s="22">
        <v>405.5</v>
      </c>
      <c r="G9" s="11">
        <v>0</v>
      </c>
      <c r="H9" s="12">
        <f aca="true" t="shared" si="0" ref="H9:H19">F9*G9</f>
        <v>0</v>
      </c>
    </row>
    <row r="10" spans="2:8" ht="38.25">
      <c r="B10" s="19" t="s">
        <v>41</v>
      </c>
      <c r="C10" s="10" t="s">
        <v>53</v>
      </c>
      <c r="D10" s="20" t="s">
        <v>54</v>
      </c>
      <c r="E10" s="10" t="s">
        <v>2</v>
      </c>
      <c r="F10" s="22">
        <v>405.5</v>
      </c>
      <c r="G10" s="11">
        <v>0</v>
      </c>
      <c r="H10" s="12">
        <f t="shared" si="0"/>
        <v>0</v>
      </c>
    </row>
    <row r="11" spans="2:8" ht="25.5">
      <c r="B11" s="19" t="s">
        <v>42</v>
      </c>
      <c r="C11" s="10" t="s">
        <v>55</v>
      </c>
      <c r="D11" s="20" t="s">
        <v>56</v>
      </c>
      <c r="E11" s="10" t="s">
        <v>2</v>
      </c>
      <c r="F11" s="22">
        <v>405.5</v>
      </c>
      <c r="G11" s="11">
        <v>0</v>
      </c>
      <c r="H11" s="12">
        <f t="shared" si="0"/>
        <v>0</v>
      </c>
    </row>
    <row r="12" spans="2:8" ht="25.5">
      <c r="B12" s="19" t="s">
        <v>43</v>
      </c>
      <c r="C12" s="10" t="s">
        <v>57</v>
      </c>
      <c r="D12" s="20" t="s">
        <v>58</v>
      </c>
      <c r="E12" s="10" t="s">
        <v>2</v>
      </c>
      <c r="F12" s="22">
        <v>405.5</v>
      </c>
      <c r="G12" s="11">
        <v>0</v>
      </c>
      <c r="H12" s="12">
        <f t="shared" si="0"/>
        <v>0</v>
      </c>
    </row>
    <row r="13" spans="2:8" ht="25.5">
      <c r="B13" s="19" t="s">
        <v>59</v>
      </c>
      <c r="C13" s="10" t="s">
        <v>60</v>
      </c>
      <c r="D13" s="20" t="s">
        <v>61</v>
      </c>
      <c r="E13" s="10" t="s">
        <v>2</v>
      </c>
      <c r="F13" s="22">
        <v>405.5</v>
      </c>
      <c r="G13" s="11">
        <v>0</v>
      </c>
      <c r="H13" s="12">
        <f t="shared" si="0"/>
        <v>0</v>
      </c>
    </row>
    <row r="14" spans="2:8" ht="38.25">
      <c r="B14" s="19" t="s">
        <v>62</v>
      </c>
      <c r="C14" s="10" t="s">
        <v>63</v>
      </c>
      <c r="D14" s="20" t="s">
        <v>64</v>
      </c>
      <c r="E14" s="10" t="s">
        <v>2</v>
      </c>
      <c r="F14" s="22">
        <v>405.5</v>
      </c>
      <c r="G14" s="11">
        <v>0</v>
      </c>
      <c r="H14" s="12">
        <f t="shared" si="0"/>
        <v>0</v>
      </c>
    </row>
    <row r="15" spans="2:8" ht="25.5">
      <c r="B15" s="19" t="s">
        <v>65</v>
      </c>
      <c r="C15" s="10" t="s">
        <v>66</v>
      </c>
      <c r="D15" s="20" t="s">
        <v>67</v>
      </c>
      <c r="E15" s="10" t="s">
        <v>39</v>
      </c>
      <c r="F15" s="22">
        <v>100.4</v>
      </c>
      <c r="G15" s="11">
        <v>0</v>
      </c>
      <c r="H15" s="12">
        <f t="shared" si="0"/>
        <v>0</v>
      </c>
    </row>
    <row r="16" spans="2:8" ht="25.5">
      <c r="B16" s="19" t="s">
        <v>68</v>
      </c>
      <c r="C16" s="10" t="s">
        <v>69</v>
      </c>
      <c r="D16" s="20" t="s">
        <v>70</v>
      </c>
      <c r="E16" s="10" t="s">
        <v>22</v>
      </c>
      <c r="F16" s="22">
        <v>5.02</v>
      </c>
      <c r="G16" s="11">
        <v>0</v>
      </c>
      <c r="H16" s="12">
        <f t="shared" si="0"/>
        <v>0</v>
      </c>
    </row>
    <row r="17" spans="2:8" ht="38.25">
      <c r="B17" s="19" t="s">
        <v>71</v>
      </c>
      <c r="C17" s="10" t="s">
        <v>72</v>
      </c>
      <c r="D17" s="20" t="s">
        <v>73</v>
      </c>
      <c r="E17" s="10" t="s">
        <v>22</v>
      </c>
      <c r="F17" s="22">
        <v>1.32</v>
      </c>
      <c r="G17" s="11">
        <v>0</v>
      </c>
      <c r="H17" s="12">
        <f t="shared" si="0"/>
        <v>0</v>
      </c>
    </row>
    <row r="18" spans="2:8" ht="25.5">
      <c r="B18" s="19" t="s">
        <v>74</v>
      </c>
      <c r="C18" s="10" t="s">
        <v>75</v>
      </c>
      <c r="D18" s="20" t="s">
        <v>76</v>
      </c>
      <c r="E18" s="10" t="s">
        <v>39</v>
      </c>
      <c r="F18" s="22">
        <v>100.4</v>
      </c>
      <c r="G18" s="11">
        <v>0</v>
      </c>
      <c r="H18" s="12">
        <f t="shared" si="0"/>
        <v>0</v>
      </c>
    </row>
    <row r="19" spans="2:8" ht="38.25">
      <c r="B19" s="19" t="s">
        <v>77</v>
      </c>
      <c r="C19" s="10" t="s">
        <v>78</v>
      </c>
      <c r="D19" s="20" t="s">
        <v>79</v>
      </c>
      <c r="E19" s="10" t="s">
        <v>39</v>
      </c>
      <c r="F19" s="22">
        <v>26.4</v>
      </c>
      <c r="G19" s="11">
        <v>0</v>
      </c>
      <c r="H19" s="12">
        <f t="shared" si="0"/>
        <v>0</v>
      </c>
    </row>
    <row r="20" spans="2:8" ht="25.5">
      <c r="B20" s="19"/>
      <c r="C20" s="10"/>
      <c r="D20" s="24" t="s">
        <v>80</v>
      </c>
      <c r="E20" s="23"/>
      <c r="F20" s="25"/>
      <c r="G20" s="26"/>
      <c r="H20" s="27">
        <f>SUM(H8:H19)</f>
        <v>0</v>
      </c>
    </row>
    <row r="21" spans="2:8" ht="12.75">
      <c r="B21" s="44" t="s">
        <v>45</v>
      </c>
      <c r="C21" s="45"/>
      <c r="D21" s="46" t="s">
        <v>81</v>
      </c>
      <c r="E21" s="10"/>
      <c r="F21" s="22"/>
      <c r="G21" s="11"/>
      <c r="H21" s="12"/>
    </row>
    <row r="22" spans="2:8" ht="25.5">
      <c r="B22" s="19" t="s">
        <v>82</v>
      </c>
      <c r="C22" s="10" t="s">
        <v>83</v>
      </c>
      <c r="D22" s="20" t="s">
        <v>84</v>
      </c>
      <c r="E22" s="10" t="s">
        <v>2</v>
      </c>
      <c r="F22" s="22">
        <v>193.3</v>
      </c>
      <c r="G22" s="11">
        <v>0</v>
      </c>
      <c r="H22" s="12">
        <f>F22*G22</f>
        <v>0</v>
      </c>
    </row>
    <row r="23" spans="2:8" ht="38.25">
      <c r="B23" s="19" t="s">
        <v>85</v>
      </c>
      <c r="C23" s="10" t="s">
        <v>46</v>
      </c>
      <c r="D23" s="20" t="s">
        <v>47</v>
      </c>
      <c r="E23" s="10" t="s">
        <v>2</v>
      </c>
      <c r="F23" s="22">
        <v>193.3</v>
      </c>
      <c r="G23" s="11">
        <v>0</v>
      </c>
      <c r="H23" s="12">
        <f aca="true" t="shared" si="1" ref="H23:H33">F23*G23</f>
        <v>0</v>
      </c>
    </row>
    <row r="24" spans="2:8" ht="38.25">
      <c r="B24" s="19" t="s">
        <v>86</v>
      </c>
      <c r="C24" s="10" t="s">
        <v>53</v>
      </c>
      <c r="D24" s="20" t="s">
        <v>54</v>
      </c>
      <c r="E24" s="10" t="s">
        <v>2</v>
      </c>
      <c r="F24" s="22">
        <v>193.3</v>
      </c>
      <c r="G24" s="11">
        <v>0</v>
      </c>
      <c r="H24" s="12">
        <f t="shared" si="1"/>
        <v>0</v>
      </c>
    </row>
    <row r="25" spans="2:8" ht="25.5">
      <c r="B25" s="19" t="s">
        <v>87</v>
      </c>
      <c r="C25" s="10" t="s">
        <v>88</v>
      </c>
      <c r="D25" s="20" t="s">
        <v>89</v>
      </c>
      <c r="E25" s="10" t="s">
        <v>2</v>
      </c>
      <c r="F25" s="22">
        <v>193.3</v>
      </c>
      <c r="G25" s="11">
        <v>0</v>
      </c>
      <c r="H25" s="12">
        <f t="shared" si="1"/>
        <v>0</v>
      </c>
    </row>
    <row r="26" spans="2:8" ht="25.5">
      <c r="B26" s="19" t="s">
        <v>90</v>
      </c>
      <c r="C26" s="10" t="s">
        <v>91</v>
      </c>
      <c r="D26" s="20" t="s">
        <v>92</v>
      </c>
      <c r="E26" s="10" t="s">
        <v>2</v>
      </c>
      <c r="F26" s="22">
        <v>193.3</v>
      </c>
      <c r="G26" s="11">
        <v>0</v>
      </c>
      <c r="H26" s="12">
        <f t="shared" si="1"/>
        <v>0</v>
      </c>
    </row>
    <row r="27" spans="2:8" ht="38.25">
      <c r="B27" s="19" t="s">
        <v>93</v>
      </c>
      <c r="C27" s="10" t="s">
        <v>63</v>
      </c>
      <c r="D27" s="20" t="s">
        <v>64</v>
      </c>
      <c r="E27" s="10" t="s">
        <v>2</v>
      </c>
      <c r="F27" s="22">
        <v>193.3</v>
      </c>
      <c r="G27" s="11">
        <v>0</v>
      </c>
      <c r="H27" s="12">
        <f t="shared" si="1"/>
        <v>0</v>
      </c>
    </row>
    <row r="28" spans="2:8" ht="25.5">
      <c r="B28" s="19" t="s">
        <v>94</v>
      </c>
      <c r="C28" s="10" t="s">
        <v>66</v>
      </c>
      <c r="D28" s="20" t="s">
        <v>67</v>
      </c>
      <c r="E28" s="10" t="s">
        <v>39</v>
      </c>
      <c r="F28" s="22">
        <v>215</v>
      </c>
      <c r="G28" s="11">
        <v>0</v>
      </c>
      <c r="H28" s="12">
        <f t="shared" si="1"/>
        <v>0</v>
      </c>
    </row>
    <row r="29" spans="2:8" ht="25.5">
      <c r="B29" s="19" t="s">
        <v>95</v>
      </c>
      <c r="C29" s="10" t="s">
        <v>69</v>
      </c>
      <c r="D29" s="20" t="s">
        <v>96</v>
      </c>
      <c r="E29" s="10" t="s">
        <v>22</v>
      </c>
      <c r="F29" s="22">
        <v>8.6</v>
      </c>
      <c r="G29" s="11">
        <v>0</v>
      </c>
      <c r="H29" s="12">
        <f t="shared" si="1"/>
        <v>0</v>
      </c>
    </row>
    <row r="30" spans="2:8" ht="38.25">
      <c r="B30" s="19" t="s">
        <v>97</v>
      </c>
      <c r="C30" s="10" t="s">
        <v>98</v>
      </c>
      <c r="D30" s="20" t="s">
        <v>99</v>
      </c>
      <c r="E30" s="10" t="s">
        <v>39</v>
      </c>
      <c r="F30" s="22">
        <v>215</v>
      </c>
      <c r="G30" s="11">
        <v>0</v>
      </c>
      <c r="H30" s="12">
        <f t="shared" si="1"/>
        <v>0</v>
      </c>
    </row>
    <row r="31" spans="2:8" ht="51">
      <c r="B31" s="19" t="s">
        <v>100</v>
      </c>
      <c r="C31" s="10" t="s">
        <v>101</v>
      </c>
      <c r="D31" s="20" t="s">
        <v>102</v>
      </c>
      <c r="E31" s="10" t="s">
        <v>2</v>
      </c>
      <c r="F31" s="22">
        <v>1528.4</v>
      </c>
      <c r="G31" s="11">
        <v>0</v>
      </c>
      <c r="H31" s="12">
        <f t="shared" si="1"/>
        <v>0</v>
      </c>
    </row>
    <row r="32" spans="2:8" ht="51">
      <c r="B32" s="19" t="s">
        <v>103</v>
      </c>
      <c r="C32" s="10" t="s">
        <v>104</v>
      </c>
      <c r="D32" s="20" t="s">
        <v>105</v>
      </c>
      <c r="E32" s="10" t="s">
        <v>39</v>
      </c>
      <c r="F32" s="22">
        <v>18</v>
      </c>
      <c r="G32" s="11">
        <v>0</v>
      </c>
      <c r="H32" s="12">
        <f t="shared" si="1"/>
        <v>0</v>
      </c>
    </row>
    <row r="33" spans="2:8" ht="25.5">
      <c r="B33" s="19" t="s">
        <v>106</v>
      </c>
      <c r="C33" s="10" t="s">
        <v>107</v>
      </c>
      <c r="D33" s="20" t="s">
        <v>108</v>
      </c>
      <c r="E33" s="10" t="s">
        <v>39</v>
      </c>
      <c r="F33" s="22">
        <v>18</v>
      </c>
      <c r="G33" s="11">
        <v>0</v>
      </c>
      <c r="H33" s="12">
        <f t="shared" si="1"/>
        <v>0</v>
      </c>
    </row>
    <row r="34" spans="2:8" ht="23.25" customHeight="1">
      <c r="B34" s="19"/>
      <c r="C34" s="10"/>
      <c r="D34" s="24" t="s">
        <v>109</v>
      </c>
      <c r="E34" s="23"/>
      <c r="F34" s="25"/>
      <c r="G34" s="26"/>
      <c r="H34" s="27">
        <f>SUM(H22:H33)</f>
        <v>0</v>
      </c>
    </row>
    <row r="35" spans="2:8" ht="12.75">
      <c r="B35" s="44" t="s">
        <v>110</v>
      </c>
      <c r="C35" s="45"/>
      <c r="D35" s="46" t="s">
        <v>111</v>
      </c>
      <c r="E35" s="10"/>
      <c r="F35" s="22"/>
      <c r="G35" s="11"/>
      <c r="H35" s="12"/>
    </row>
    <row r="36" spans="2:8" ht="25.5">
      <c r="B36" s="19" t="s">
        <v>112</v>
      </c>
      <c r="C36" s="10" t="s">
        <v>83</v>
      </c>
      <c r="D36" s="20" t="s">
        <v>84</v>
      </c>
      <c r="E36" s="10" t="s">
        <v>2</v>
      </c>
      <c r="F36" s="22">
        <v>85</v>
      </c>
      <c r="G36" s="11">
        <v>0</v>
      </c>
      <c r="H36" s="12">
        <f>F36*G36</f>
        <v>0</v>
      </c>
    </row>
    <row r="37" spans="2:8" ht="38.25">
      <c r="B37" s="19" t="s">
        <v>113</v>
      </c>
      <c r="C37" s="10" t="s">
        <v>53</v>
      </c>
      <c r="D37" s="20" t="s">
        <v>54</v>
      </c>
      <c r="E37" s="10" t="s">
        <v>2</v>
      </c>
      <c r="F37" s="22">
        <v>85</v>
      </c>
      <c r="G37" s="11">
        <v>0</v>
      </c>
      <c r="H37" s="12">
        <f aca="true" t="shared" si="2" ref="H37:H63">F37*G37</f>
        <v>0</v>
      </c>
    </row>
    <row r="38" spans="2:8" ht="25.5">
      <c r="B38" s="19" t="s">
        <v>114</v>
      </c>
      <c r="C38" s="10" t="s">
        <v>88</v>
      </c>
      <c r="D38" s="20" t="s">
        <v>89</v>
      </c>
      <c r="E38" s="10" t="s">
        <v>2</v>
      </c>
      <c r="F38" s="22">
        <v>85</v>
      </c>
      <c r="G38" s="11">
        <v>0</v>
      </c>
      <c r="H38" s="12">
        <f t="shared" si="2"/>
        <v>0</v>
      </c>
    </row>
    <row r="39" spans="2:8" ht="25.5">
      <c r="B39" s="19" t="s">
        <v>115</v>
      </c>
      <c r="C39" s="10" t="s">
        <v>91</v>
      </c>
      <c r="D39" s="20" t="s">
        <v>92</v>
      </c>
      <c r="E39" s="10" t="s">
        <v>2</v>
      </c>
      <c r="F39" s="22">
        <v>85</v>
      </c>
      <c r="G39" s="11">
        <v>0</v>
      </c>
      <c r="H39" s="12">
        <f t="shared" si="2"/>
        <v>0</v>
      </c>
    </row>
    <row r="40" spans="2:8" ht="38.25">
      <c r="B40" s="19" t="s">
        <v>116</v>
      </c>
      <c r="C40" s="10" t="s">
        <v>63</v>
      </c>
      <c r="D40" s="20" t="s">
        <v>64</v>
      </c>
      <c r="E40" s="10" t="s">
        <v>2</v>
      </c>
      <c r="F40" s="22">
        <v>85</v>
      </c>
      <c r="G40" s="11">
        <v>0</v>
      </c>
      <c r="H40" s="12">
        <f t="shared" si="2"/>
        <v>0</v>
      </c>
    </row>
    <row r="41" spans="2:8" ht="25.5">
      <c r="B41" s="19" t="s">
        <v>117</v>
      </c>
      <c r="C41" s="10" t="s">
        <v>66</v>
      </c>
      <c r="D41" s="20" t="s">
        <v>67</v>
      </c>
      <c r="E41" s="10" t="s">
        <v>39</v>
      </c>
      <c r="F41" s="22">
        <v>26</v>
      </c>
      <c r="G41" s="11">
        <v>0</v>
      </c>
      <c r="H41" s="12">
        <f t="shared" si="2"/>
        <v>0</v>
      </c>
    </row>
    <row r="42" spans="2:8" ht="25.5">
      <c r="B42" s="19" t="s">
        <v>118</v>
      </c>
      <c r="C42" s="10" t="s">
        <v>69</v>
      </c>
      <c r="D42" s="20" t="s">
        <v>70</v>
      </c>
      <c r="E42" s="10" t="s">
        <v>22</v>
      </c>
      <c r="F42" s="22">
        <v>1.3</v>
      </c>
      <c r="G42" s="11">
        <v>0</v>
      </c>
      <c r="H42" s="12">
        <f t="shared" si="2"/>
        <v>0</v>
      </c>
    </row>
    <row r="43" spans="2:8" ht="38.25">
      <c r="B43" s="19" t="s">
        <v>119</v>
      </c>
      <c r="C43" s="10" t="s">
        <v>98</v>
      </c>
      <c r="D43" s="20" t="s">
        <v>99</v>
      </c>
      <c r="E43" s="10" t="s">
        <v>39</v>
      </c>
      <c r="F43" s="22">
        <v>26</v>
      </c>
      <c r="G43" s="11">
        <v>0</v>
      </c>
      <c r="H43" s="12">
        <f t="shared" si="2"/>
        <v>0</v>
      </c>
    </row>
    <row r="44" spans="2:8" ht="25.5">
      <c r="B44" s="19" t="s">
        <v>120</v>
      </c>
      <c r="C44" s="10" t="s">
        <v>121</v>
      </c>
      <c r="D44" s="20" t="s">
        <v>122</v>
      </c>
      <c r="E44" s="10" t="s">
        <v>123</v>
      </c>
      <c r="F44" s="22">
        <v>6</v>
      </c>
      <c r="G44" s="11">
        <v>0</v>
      </c>
      <c r="H44" s="12">
        <f t="shared" si="2"/>
        <v>0</v>
      </c>
    </row>
    <row r="45" spans="2:8" ht="51">
      <c r="B45" s="19" t="s">
        <v>124</v>
      </c>
      <c r="C45" s="10" t="s">
        <v>125</v>
      </c>
      <c r="D45" s="20" t="s">
        <v>126</v>
      </c>
      <c r="E45" s="10" t="s">
        <v>22</v>
      </c>
      <c r="F45" s="22">
        <v>1.8</v>
      </c>
      <c r="G45" s="11">
        <v>0</v>
      </c>
      <c r="H45" s="12">
        <f t="shared" si="2"/>
        <v>0</v>
      </c>
    </row>
    <row r="46" spans="2:8" ht="38.25">
      <c r="B46" s="19" t="s">
        <v>127</v>
      </c>
      <c r="C46" s="10" t="s">
        <v>128</v>
      </c>
      <c r="D46" s="20" t="s">
        <v>129</v>
      </c>
      <c r="E46" s="10" t="s">
        <v>130</v>
      </c>
      <c r="F46" s="22">
        <v>12</v>
      </c>
      <c r="G46" s="11">
        <v>0</v>
      </c>
      <c r="H46" s="12">
        <f t="shared" si="2"/>
        <v>0</v>
      </c>
    </row>
    <row r="47" spans="2:8" ht="38.25">
      <c r="B47" s="19" t="s">
        <v>131</v>
      </c>
      <c r="C47" s="10" t="s">
        <v>132</v>
      </c>
      <c r="D47" s="20" t="s">
        <v>133</v>
      </c>
      <c r="E47" s="10" t="s">
        <v>22</v>
      </c>
      <c r="F47" s="22">
        <v>0.33</v>
      </c>
      <c r="G47" s="11">
        <v>0</v>
      </c>
      <c r="H47" s="12">
        <f t="shared" si="2"/>
        <v>0</v>
      </c>
    </row>
    <row r="48" spans="2:8" ht="38.25">
      <c r="B48" s="19" t="s">
        <v>134</v>
      </c>
      <c r="C48" s="10" t="s">
        <v>135</v>
      </c>
      <c r="D48" s="20" t="s">
        <v>136</v>
      </c>
      <c r="E48" s="10" t="s">
        <v>22</v>
      </c>
      <c r="F48" s="22">
        <v>0.19</v>
      </c>
      <c r="G48" s="11">
        <v>0</v>
      </c>
      <c r="H48" s="12">
        <f t="shared" si="2"/>
        <v>0</v>
      </c>
    </row>
    <row r="49" spans="2:8" ht="25.5">
      <c r="B49" s="19" t="s">
        <v>137</v>
      </c>
      <c r="C49" s="10" t="s">
        <v>138</v>
      </c>
      <c r="D49" s="20" t="s">
        <v>139</v>
      </c>
      <c r="E49" s="10" t="s">
        <v>22</v>
      </c>
      <c r="F49" s="22">
        <v>0.54</v>
      </c>
      <c r="G49" s="11">
        <v>0</v>
      </c>
      <c r="H49" s="12">
        <f t="shared" si="2"/>
        <v>0</v>
      </c>
    </row>
    <row r="50" spans="2:8" ht="38.25">
      <c r="B50" s="19" t="s">
        <v>140</v>
      </c>
      <c r="C50" s="10" t="s">
        <v>141</v>
      </c>
      <c r="D50" s="20" t="s">
        <v>142</v>
      </c>
      <c r="E50" s="10" t="s">
        <v>22</v>
      </c>
      <c r="F50" s="22">
        <v>0.06</v>
      </c>
      <c r="G50" s="11">
        <v>0</v>
      </c>
      <c r="H50" s="12">
        <f t="shared" si="2"/>
        <v>0</v>
      </c>
    </row>
    <row r="51" spans="2:8" ht="25.5">
      <c r="B51" s="19" t="s">
        <v>143</v>
      </c>
      <c r="C51" s="10" t="s">
        <v>144</v>
      </c>
      <c r="D51" s="20" t="s">
        <v>145</v>
      </c>
      <c r="E51" s="10" t="s">
        <v>22</v>
      </c>
      <c r="F51" s="22">
        <v>0.81</v>
      </c>
      <c r="G51" s="11">
        <v>0</v>
      </c>
      <c r="H51" s="12">
        <f t="shared" si="2"/>
        <v>0</v>
      </c>
    </row>
    <row r="52" spans="2:8" ht="25.5">
      <c r="B52" s="19" t="s">
        <v>146</v>
      </c>
      <c r="C52" s="10" t="s">
        <v>147</v>
      </c>
      <c r="D52" s="20" t="s">
        <v>148</v>
      </c>
      <c r="E52" s="10" t="s">
        <v>39</v>
      </c>
      <c r="F52" s="22">
        <v>24.36</v>
      </c>
      <c r="G52" s="11">
        <v>0</v>
      </c>
      <c r="H52" s="12">
        <f t="shared" si="2"/>
        <v>0</v>
      </c>
    </row>
    <row r="53" spans="2:8" ht="38.25">
      <c r="B53" s="19" t="s">
        <v>149</v>
      </c>
      <c r="C53" s="10" t="s">
        <v>150</v>
      </c>
      <c r="D53" s="20" t="s">
        <v>151</v>
      </c>
      <c r="E53" s="10" t="s">
        <v>39</v>
      </c>
      <c r="F53" s="22">
        <v>17.5</v>
      </c>
      <c r="G53" s="11">
        <v>0</v>
      </c>
      <c r="H53" s="12">
        <f t="shared" si="2"/>
        <v>0</v>
      </c>
    </row>
    <row r="54" spans="2:8" ht="25.5">
      <c r="B54" s="19" t="s">
        <v>152</v>
      </c>
      <c r="C54" s="10" t="s">
        <v>153</v>
      </c>
      <c r="D54" s="20" t="s">
        <v>154</v>
      </c>
      <c r="E54" s="10" t="s">
        <v>2</v>
      </c>
      <c r="F54" s="22">
        <v>57.98</v>
      </c>
      <c r="G54" s="11">
        <v>0</v>
      </c>
      <c r="H54" s="12">
        <f t="shared" si="2"/>
        <v>0</v>
      </c>
    </row>
    <row r="55" spans="2:8" ht="63.75">
      <c r="B55" s="19" t="s">
        <v>155</v>
      </c>
      <c r="C55" s="10" t="s">
        <v>156</v>
      </c>
      <c r="D55" s="20" t="s">
        <v>157</v>
      </c>
      <c r="E55" s="10" t="s">
        <v>2</v>
      </c>
      <c r="F55" s="22">
        <v>57.98</v>
      </c>
      <c r="G55" s="11">
        <v>0</v>
      </c>
      <c r="H55" s="12">
        <f t="shared" si="2"/>
        <v>0</v>
      </c>
    </row>
    <row r="56" spans="2:8" ht="38.25">
      <c r="B56" s="19" t="s">
        <v>158</v>
      </c>
      <c r="C56" s="10" t="s">
        <v>159</v>
      </c>
      <c r="D56" s="20" t="s">
        <v>160</v>
      </c>
      <c r="E56" s="10" t="s">
        <v>2</v>
      </c>
      <c r="F56" s="22">
        <v>14.63</v>
      </c>
      <c r="G56" s="11">
        <v>0</v>
      </c>
      <c r="H56" s="12">
        <f t="shared" si="2"/>
        <v>0</v>
      </c>
    </row>
    <row r="57" spans="2:8" ht="51">
      <c r="B57" s="19" t="s">
        <v>161</v>
      </c>
      <c r="C57" s="10" t="s">
        <v>162</v>
      </c>
      <c r="D57" s="20" t="s">
        <v>163</v>
      </c>
      <c r="E57" s="10" t="s">
        <v>2</v>
      </c>
      <c r="F57" s="22">
        <v>110.36</v>
      </c>
      <c r="G57" s="11">
        <v>0</v>
      </c>
      <c r="H57" s="12">
        <f t="shared" si="2"/>
        <v>0</v>
      </c>
    </row>
    <row r="58" spans="2:8" ht="51">
      <c r="B58" s="19" t="s">
        <v>164</v>
      </c>
      <c r="C58" s="10" t="s">
        <v>165</v>
      </c>
      <c r="D58" s="20" t="s">
        <v>166</v>
      </c>
      <c r="E58" s="10" t="s">
        <v>2</v>
      </c>
      <c r="F58" s="22">
        <v>168.33</v>
      </c>
      <c r="G58" s="11">
        <v>0</v>
      </c>
      <c r="H58" s="12">
        <f t="shared" si="2"/>
        <v>0</v>
      </c>
    </row>
    <row r="59" spans="2:8" ht="25.5">
      <c r="B59" s="19" t="s">
        <v>167</v>
      </c>
      <c r="C59" s="10" t="s">
        <v>168</v>
      </c>
      <c r="D59" s="20" t="s">
        <v>169</v>
      </c>
      <c r="E59" s="10" t="s">
        <v>39</v>
      </c>
      <c r="F59" s="22">
        <v>24.36</v>
      </c>
      <c r="G59" s="11">
        <v>0</v>
      </c>
      <c r="H59" s="12">
        <f t="shared" si="2"/>
        <v>0</v>
      </c>
    </row>
    <row r="60" spans="2:8" ht="25.5">
      <c r="B60" s="19" t="s">
        <v>170</v>
      </c>
      <c r="C60" s="10" t="s">
        <v>171</v>
      </c>
      <c r="D60" s="20" t="s">
        <v>172</v>
      </c>
      <c r="E60" s="10" t="s">
        <v>130</v>
      </c>
      <c r="F60" s="22">
        <v>2</v>
      </c>
      <c r="G60" s="11">
        <v>0</v>
      </c>
      <c r="H60" s="12">
        <f t="shared" si="2"/>
        <v>0</v>
      </c>
    </row>
    <row r="61" spans="2:8" ht="25.5">
      <c r="B61" s="19" t="s">
        <v>173</v>
      </c>
      <c r="C61" s="10" t="s">
        <v>174</v>
      </c>
      <c r="D61" s="20" t="s">
        <v>175</v>
      </c>
      <c r="E61" s="10" t="s">
        <v>39</v>
      </c>
      <c r="F61" s="22">
        <v>4</v>
      </c>
      <c r="G61" s="11">
        <v>0</v>
      </c>
      <c r="H61" s="12">
        <f t="shared" si="2"/>
        <v>0</v>
      </c>
    </row>
    <row r="62" spans="2:8" ht="25.5">
      <c r="B62" s="19" t="s">
        <v>176</v>
      </c>
      <c r="C62" s="10" t="s">
        <v>177</v>
      </c>
      <c r="D62" s="20" t="s">
        <v>178</v>
      </c>
      <c r="E62" s="10" t="s">
        <v>130</v>
      </c>
      <c r="F62" s="22">
        <v>4</v>
      </c>
      <c r="G62" s="11">
        <v>0</v>
      </c>
      <c r="H62" s="12">
        <f t="shared" si="2"/>
        <v>0</v>
      </c>
    </row>
    <row r="63" spans="2:8" ht="25.5">
      <c r="B63" s="19" t="s">
        <v>179</v>
      </c>
      <c r="C63" s="10" t="s">
        <v>177</v>
      </c>
      <c r="D63" s="20" t="s">
        <v>180</v>
      </c>
      <c r="E63" s="10" t="s">
        <v>130</v>
      </c>
      <c r="F63" s="22">
        <v>2</v>
      </c>
      <c r="G63" s="11">
        <v>0</v>
      </c>
      <c r="H63" s="12">
        <f t="shared" si="2"/>
        <v>0</v>
      </c>
    </row>
    <row r="64" spans="2:8" ht="24.75" customHeight="1">
      <c r="B64" s="19"/>
      <c r="C64" s="10"/>
      <c r="D64" s="24" t="s">
        <v>181</v>
      </c>
      <c r="E64" s="23"/>
      <c r="F64" s="25"/>
      <c r="G64" s="26"/>
      <c r="H64" s="27">
        <f>SUM(H36:H63)</f>
        <v>0</v>
      </c>
    </row>
    <row r="65" spans="2:8" ht="12.75">
      <c r="B65" s="44" t="s">
        <v>182</v>
      </c>
      <c r="C65" s="45"/>
      <c r="D65" s="46" t="s">
        <v>183</v>
      </c>
      <c r="E65" s="10"/>
      <c r="F65" s="22"/>
      <c r="G65" s="11"/>
      <c r="H65" s="12"/>
    </row>
    <row r="66" spans="2:8" ht="25.5">
      <c r="B66" s="19" t="s">
        <v>184</v>
      </c>
      <c r="C66" s="10" t="s">
        <v>83</v>
      </c>
      <c r="D66" s="20" t="s">
        <v>84</v>
      </c>
      <c r="E66" s="10" t="s">
        <v>2</v>
      </c>
      <c r="F66" s="22">
        <v>32.4</v>
      </c>
      <c r="G66" s="11">
        <v>0</v>
      </c>
      <c r="H66" s="12">
        <f>F66*G66</f>
        <v>0</v>
      </c>
    </row>
    <row r="67" spans="2:8" ht="38.25">
      <c r="B67" s="19" t="s">
        <v>185</v>
      </c>
      <c r="C67" s="10" t="s">
        <v>53</v>
      </c>
      <c r="D67" s="20" t="s">
        <v>54</v>
      </c>
      <c r="E67" s="10" t="s">
        <v>2</v>
      </c>
      <c r="F67" s="22">
        <v>32.4</v>
      </c>
      <c r="G67" s="11">
        <v>0</v>
      </c>
      <c r="H67" s="12">
        <f aca="true" t="shared" si="3" ref="H67:H76">F67*G67</f>
        <v>0</v>
      </c>
    </row>
    <row r="68" spans="2:8" ht="25.5">
      <c r="B68" s="19" t="s">
        <v>186</v>
      </c>
      <c r="C68" s="10" t="s">
        <v>88</v>
      </c>
      <c r="D68" s="20" t="s">
        <v>89</v>
      </c>
      <c r="E68" s="10" t="s">
        <v>2</v>
      </c>
      <c r="F68" s="22">
        <v>32.4</v>
      </c>
      <c r="G68" s="11">
        <v>0</v>
      </c>
      <c r="H68" s="12">
        <f t="shared" si="3"/>
        <v>0</v>
      </c>
    </row>
    <row r="69" spans="2:8" ht="25.5">
      <c r="B69" s="19" t="s">
        <v>187</v>
      </c>
      <c r="C69" s="10" t="s">
        <v>91</v>
      </c>
      <c r="D69" s="20" t="s">
        <v>92</v>
      </c>
      <c r="E69" s="10" t="s">
        <v>2</v>
      </c>
      <c r="F69" s="22">
        <v>32.4</v>
      </c>
      <c r="G69" s="11">
        <v>0</v>
      </c>
      <c r="H69" s="12">
        <f t="shared" si="3"/>
        <v>0</v>
      </c>
    </row>
    <row r="70" spans="2:8" ht="38.25">
      <c r="B70" s="19" t="s">
        <v>188</v>
      </c>
      <c r="C70" s="10" t="s">
        <v>63</v>
      </c>
      <c r="D70" s="20" t="s">
        <v>64</v>
      </c>
      <c r="E70" s="10" t="s">
        <v>2</v>
      </c>
      <c r="F70" s="22">
        <v>32.4</v>
      </c>
      <c r="G70" s="11">
        <v>0</v>
      </c>
      <c r="H70" s="12">
        <f t="shared" si="3"/>
        <v>0</v>
      </c>
    </row>
    <row r="71" spans="2:8" ht="25.5">
      <c r="B71" s="19" t="s">
        <v>189</v>
      </c>
      <c r="C71" s="10" t="s">
        <v>66</v>
      </c>
      <c r="D71" s="20" t="s">
        <v>67</v>
      </c>
      <c r="E71" s="10" t="s">
        <v>39</v>
      </c>
      <c r="F71" s="22">
        <v>54</v>
      </c>
      <c r="G71" s="11">
        <v>0</v>
      </c>
      <c r="H71" s="12">
        <f t="shared" si="3"/>
        <v>0</v>
      </c>
    </row>
    <row r="72" spans="2:8" ht="25.5">
      <c r="B72" s="19" t="s">
        <v>190</v>
      </c>
      <c r="C72" s="10" t="s">
        <v>69</v>
      </c>
      <c r="D72" s="20" t="s">
        <v>70</v>
      </c>
      <c r="E72" s="10" t="s">
        <v>22</v>
      </c>
      <c r="F72" s="22">
        <v>2.16</v>
      </c>
      <c r="G72" s="11">
        <v>0</v>
      </c>
      <c r="H72" s="12">
        <f t="shared" si="3"/>
        <v>0</v>
      </c>
    </row>
    <row r="73" spans="2:8" ht="38.25">
      <c r="B73" s="19" t="s">
        <v>191</v>
      </c>
      <c r="C73" s="10" t="s">
        <v>98</v>
      </c>
      <c r="D73" s="20" t="s">
        <v>99</v>
      </c>
      <c r="E73" s="10" t="s">
        <v>39</v>
      </c>
      <c r="F73" s="22">
        <v>54</v>
      </c>
      <c r="G73" s="11">
        <v>0</v>
      </c>
      <c r="H73" s="12">
        <f t="shared" si="3"/>
        <v>0</v>
      </c>
    </row>
    <row r="74" spans="2:8" ht="25.5">
      <c r="B74" s="19" t="s">
        <v>192</v>
      </c>
      <c r="C74" s="10" t="s">
        <v>121</v>
      </c>
      <c r="D74" s="20" t="s">
        <v>122</v>
      </c>
      <c r="E74" s="10" t="s">
        <v>123</v>
      </c>
      <c r="F74" s="22">
        <v>4</v>
      </c>
      <c r="G74" s="11">
        <v>0</v>
      </c>
      <c r="H74" s="12">
        <f t="shared" si="3"/>
        <v>0</v>
      </c>
    </row>
    <row r="75" spans="2:8" ht="51">
      <c r="B75" s="19" t="s">
        <v>193</v>
      </c>
      <c r="C75" s="10" t="s">
        <v>125</v>
      </c>
      <c r="D75" s="20" t="s">
        <v>126</v>
      </c>
      <c r="E75" s="10" t="s">
        <v>22</v>
      </c>
      <c r="F75" s="22">
        <v>1.44</v>
      </c>
      <c r="G75" s="11">
        <v>0</v>
      </c>
      <c r="H75" s="12">
        <f t="shared" si="3"/>
        <v>0</v>
      </c>
    </row>
    <row r="76" spans="2:8" ht="38.25">
      <c r="B76" s="19" t="s">
        <v>194</v>
      </c>
      <c r="C76" s="10" t="s">
        <v>195</v>
      </c>
      <c r="D76" s="20" t="s">
        <v>196</v>
      </c>
      <c r="E76" s="10" t="s">
        <v>197</v>
      </c>
      <c r="F76" s="22">
        <v>1</v>
      </c>
      <c r="G76" s="11">
        <v>0</v>
      </c>
      <c r="H76" s="12">
        <f t="shared" si="3"/>
        <v>0</v>
      </c>
    </row>
    <row r="77" spans="2:8" ht="27" customHeight="1">
      <c r="B77" s="19"/>
      <c r="C77" s="10"/>
      <c r="D77" s="24" t="s">
        <v>198</v>
      </c>
      <c r="E77" s="23"/>
      <c r="F77" s="25"/>
      <c r="G77" s="26"/>
      <c r="H77" s="27">
        <f>SUM(H66:H76)</f>
        <v>0</v>
      </c>
    </row>
    <row r="78" spans="2:8" ht="12.75">
      <c r="B78" s="44" t="s">
        <v>199</v>
      </c>
      <c r="C78" s="45"/>
      <c r="D78" s="46" t="s">
        <v>200</v>
      </c>
      <c r="E78" s="10"/>
      <c r="F78" s="22"/>
      <c r="G78" s="11"/>
      <c r="H78" s="12"/>
    </row>
    <row r="79" spans="2:8" ht="25.5">
      <c r="B79" s="19" t="s">
        <v>201</v>
      </c>
      <c r="C79" s="10" t="s">
        <v>83</v>
      </c>
      <c r="D79" s="20" t="s">
        <v>84</v>
      </c>
      <c r="E79" s="10" t="s">
        <v>2</v>
      </c>
      <c r="F79" s="22">
        <v>32</v>
      </c>
      <c r="G79" s="11">
        <v>0</v>
      </c>
      <c r="H79" s="12">
        <f>F79*G79</f>
        <v>0</v>
      </c>
    </row>
    <row r="80" spans="2:8" ht="38.25">
      <c r="B80" s="19" t="s">
        <v>202</v>
      </c>
      <c r="C80" s="10" t="s">
        <v>53</v>
      </c>
      <c r="D80" s="20" t="s">
        <v>54</v>
      </c>
      <c r="E80" s="10" t="s">
        <v>2</v>
      </c>
      <c r="F80" s="22">
        <v>32</v>
      </c>
      <c r="G80" s="11">
        <v>0</v>
      </c>
      <c r="H80" s="12">
        <f aca="true" t="shared" si="4" ref="H80:H87">F80*G80</f>
        <v>0</v>
      </c>
    </row>
    <row r="81" spans="2:8" ht="25.5">
      <c r="B81" s="19" t="s">
        <v>203</v>
      </c>
      <c r="C81" s="10" t="s">
        <v>88</v>
      </c>
      <c r="D81" s="20" t="s">
        <v>89</v>
      </c>
      <c r="E81" s="10" t="s">
        <v>2</v>
      </c>
      <c r="F81" s="22">
        <v>32</v>
      </c>
      <c r="G81" s="11">
        <v>0</v>
      </c>
      <c r="H81" s="12">
        <f t="shared" si="4"/>
        <v>0</v>
      </c>
    </row>
    <row r="82" spans="2:8" ht="25.5">
      <c r="B82" s="19" t="s">
        <v>204</v>
      </c>
      <c r="C82" s="10" t="s">
        <v>91</v>
      </c>
      <c r="D82" s="20" t="s">
        <v>92</v>
      </c>
      <c r="E82" s="10" t="s">
        <v>2</v>
      </c>
      <c r="F82" s="22">
        <v>32</v>
      </c>
      <c r="G82" s="11">
        <v>0</v>
      </c>
      <c r="H82" s="12">
        <f t="shared" si="4"/>
        <v>0</v>
      </c>
    </row>
    <row r="83" spans="2:8" ht="38.25">
      <c r="B83" s="19" t="s">
        <v>205</v>
      </c>
      <c r="C83" s="10" t="s">
        <v>63</v>
      </c>
      <c r="D83" s="20" t="s">
        <v>64</v>
      </c>
      <c r="E83" s="10" t="s">
        <v>2</v>
      </c>
      <c r="F83" s="22">
        <v>32</v>
      </c>
      <c r="G83" s="11">
        <v>0</v>
      </c>
      <c r="H83" s="12">
        <f t="shared" si="4"/>
        <v>0</v>
      </c>
    </row>
    <row r="84" spans="2:8" ht="25.5">
      <c r="B84" s="19" t="s">
        <v>206</v>
      </c>
      <c r="C84" s="10" t="s">
        <v>66</v>
      </c>
      <c r="D84" s="20" t="s">
        <v>67</v>
      </c>
      <c r="E84" s="10" t="s">
        <v>39</v>
      </c>
      <c r="F84" s="22">
        <v>15</v>
      </c>
      <c r="G84" s="11">
        <v>0</v>
      </c>
      <c r="H84" s="12">
        <f t="shared" si="4"/>
        <v>0</v>
      </c>
    </row>
    <row r="85" spans="2:8" ht="38.25">
      <c r="B85" s="19" t="s">
        <v>207</v>
      </c>
      <c r="C85" s="10" t="s">
        <v>72</v>
      </c>
      <c r="D85" s="20" t="s">
        <v>73</v>
      </c>
      <c r="E85" s="10" t="s">
        <v>22</v>
      </c>
      <c r="F85" s="22">
        <v>0.6</v>
      </c>
      <c r="G85" s="11">
        <v>0</v>
      </c>
      <c r="H85" s="12">
        <f t="shared" si="4"/>
        <v>0</v>
      </c>
    </row>
    <row r="86" spans="2:8" ht="38.25">
      <c r="B86" s="19" t="s">
        <v>208</v>
      </c>
      <c r="C86" s="10" t="s">
        <v>209</v>
      </c>
      <c r="D86" s="20" t="s">
        <v>210</v>
      </c>
      <c r="E86" s="10" t="s">
        <v>39</v>
      </c>
      <c r="F86" s="22">
        <v>15</v>
      </c>
      <c r="G86" s="11">
        <v>0</v>
      </c>
      <c r="H86" s="12">
        <f t="shared" si="4"/>
        <v>0</v>
      </c>
    </row>
    <row r="87" spans="2:8" ht="43.5" customHeight="1">
      <c r="B87" s="19" t="s">
        <v>211</v>
      </c>
      <c r="C87" s="10" t="s">
        <v>195</v>
      </c>
      <c r="D87" s="20" t="s">
        <v>212</v>
      </c>
      <c r="E87" s="10" t="s">
        <v>197</v>
      </c>
      <c r="F87" s="22">
        <v>1</v>
      </c>
      <c r="G87" s="11">
        <v>0</v>
      </c>
      <c r="H87" s="12">
        <f t="shared" si="4"/>
        <v>0</v>
      </c>
    </row>
    <row r="88" spans="2:8" ht="24.75" customHeight="1">
      <c r="B88" s="19"/>
      <c r="C88" s="10"/>
      <c r="D88" s="24" t="s">
        <v>213</v>
      </c>
      <c r="E88" s="23"/>
      <c r="F88" s="25"/>
      <c r="G88" s="26"/>
      <c r="H88" s="27">
        <f>SUM(H79:H87)</f>
        <v>0</v>
      </c>
    </row>
    <row r="89" spans="2:8" ht="12.75">
      <c r="B89" s="44" t="s">
        <v>214</v>
      </c>
      <c r="C89" s="45"/>
      <c r="D89" s="46" t="s">
        <v>215</v>
      </c>
      <c r="E89" s="10"/>
      <c r="F89" s="22"/>
      <c r="G89" s="11"/>
      <c r="H89" s="12"/>
    </row>
    <row r="90" spans="2:8" ht="25.5">
      <c r="B90" s="19" t="s">
        <v>216</v>
      </c>
      <c r="C90" s="10" t="s">
        <v>121</v>
      </c>
      <c r="D90" s="20" t="s">
        <v>122</v>
      </c>
      <c r="E90" s="10" t="s">
        <v>123</v>
      </c>
      <c r="F90" s="22">
        <v>4</v>
      </c>
      <c r="G90" s="11">
        <v>0</v>
      </c>
      <c r="H90" s="12">
        <f>F90*G90</f>
        <v>0</v>
      </c>
    </row>
    <row r="91" spans="2:8" ht="51">
      <c r="B91" s="19" t="s">
        <v>217</v>
      </c>
      <c r="C91" s="10" t="s">
        <v>125</v>
      </c>
      <c r="D91" s="20" t="s">
        <v>218</v>
      </c>
      <c r="E91" s="10" t="s">
        <v>22</v>
      </c>
      <c r="F91" s="22">
        <v>0.72</v>
      </c>
      <c r="G91" s="11">
        <v>0</v>
      </c>
      <c r="H91" s="12">
        <f aca="true" t="shared" si="5" ref="H91:H104">F91*G91</f>
        <v>0</v>
      </c>
    </row>
    <row r="92" spans="2:8" ht="38.25">
      <c r="B92" s="19" t="s">
        <v>219</v>
      </c>
      <c r="C92" s="10" t="s">
        <v>128</v>
      </c>
      <c r="D92" s="20" t="s">
        <v>129</v>
      </c>
      <c r="E92" s="10" t="s">
        <v>130</v>
      </c>
      <c r="F92" s="22">
        <v>8</v>
      </c>
      <c r="G92" s="11">
        <v>0</v>
      </c>
      <c r="H92" s="12">
        <f t="shared" si="5"/>
        <v>0</v>
      </c>
    </row>
    <row r="93" spans="2:8" ht="25.5">
      <c r="B93" s="19" t="s">
        <v>220</v>
      </c>
      <c r="C93" s="10" t="s">
        <v>132</v>
      </c>
      <c r="D93" s="20" t="s">
        <v>221</v>
      </c>
      <c r="E93" s="10" t="s">
        <v>22</v>
      </c>
      <c r="F93" s="22">
        <v>0.54</v>
      </c>
      <c r="G93" s="11">
        <v>0</v>
      </c>
      <c r="H93" s="12">
        <f t="shared" si="5"/>
        <v>0</v>
      </c>
    </row>
    <row r="94" spans="2:8" ht="38.25">
      <c r="B94" s="19" t="s">
        <v>222</v>
      </c>
      <c r="C94" s="10" t="s">
        <v>223</v>
      </c>
      <c r="D94" s="20" t="s">
        <v>224</v>
      </c>
      <c r="E94" s="10" t="s">
        <v>22</v>
      </c>
      <c r="F94" s="22">
        <v>0.18</v>
      </c>
      <c r="G94" s="11">
        <v>0</v>
      </c>
      <c r="H94" s="12">
        <f t="shared" si="5"/>
        <v>0</v>
      </c>
    </row>
    <row r="95" spans="2:8" ht="38.25">
      <c r="B95" s="19" t="s">
        <v>225</v>
      </c>
      <c r="C95" s="10" t="s">
        <v>226</v>
      </c>
      <c r="D95" s="20" t="s">
        <v>227</v>
      </c>
      <c r="E95" s="10" t="s">
        <v>22</v>
      </c>
      <c r="F95" s="22">
        <v>0.2</v>
      </c>
      <c r="G95" s="11">
        <v>0</v>
      </c>
      <c r="H95" s="12">
        <f t="shared" si="5"/>
        <v>0</v>
      </c>
    </row>
    <row r="96" spans="2:8" ht="25.5">
      <c r="B96" s="19" t="s">
        <v>228</v>
      </c>
      <c r="C96" s="10" t="s">
        <v>144</v>
      </c>
      <c r="D96" s="20" t="s">
        <v>145</v>
      </c>
      <c r="E96" s="10" t="s">
        <v>22</v>
      </c>
      <c r="F96" s="22">
        <v>0.15</v>
      </c>
      <c r="G96" s="11">
        <v>0</v>
      </c>
      <c r="H96" s="12">
        <f t="shared" si="5"/>
        <v>0</v>
      </c>
    </row>
    <row r="97" spans="2:8" ht="25.5">
      <c r="B97" s="19" t="s">
        <v>229</v>
      </c>
      <c r="C97" s="10" t="s">
        <v>230</v>
      </c>
      <c r="D97" s="20" t="s">
        <v>231</v>
      </c>
      <c r="E97" s="10" t="s">
        <v>22</v>
      </c>
      <c r="F97" s="22">
        <v>0.07</v>
      </c>
      <c r="G97" s="11">
        <v>0</v>
      </c>
      <c r="H97" s="12">
        <f t="shared" si="5"/>
        <v>0</v>
      </c>
    </row>
    <row r="98" spans="2:8" ht="25.5">
      <c r="B98" s="19" t="s">
        <v>232</v>
      </c>
      <c r="C98" s="10" t="s">
        <v>153</v>
      </c>
      <c r="D98" s="20" t="s">
        <v>154</v>
      </c>
      <c r="E98" s="10" t="s">
        <v>2</v>
      </c>
      <c r="F98" s="22">
        <v>13.68</v>
      </c>
      <c r="G98" s="11">
        <v>0</v>
      </c>
      <c r="H98" s="12">
        <f t="shared" si="5"/>
        <v>0</v>
      </c>
    </row>
    <row r="99" spans="2:8" ht="63.75">
      <c r="B99" s="19" t="s">
        <v>233</v>
      </c>
      <c r="C99" s="10" t="s">
        <v>156</v>
      </c>
      <c r="D99" s="20" t="s">
        <v>234</v>
      </c>
      <c r="E99" s="10" t="s">
        <v>2</v>
      </c>
      <c r="F99" s="22">
        <v>13.68</v>
      </c>
      <c r="G99" s="11">
        <v>0</v>
      </c>
      <c r="H99" s="12">
        <f t="shared" si="5"/>
        <v>0</v>
      </c>
    </row>
    <row r="100" spans="2:8" ht="38.25">
      <c r="B100" s="19" t="s">
        <v>235</v>
      </c>
      <c r="C100" s="10" t="s">
        <v>159</v>
      </c>
      <c r="D100" s="20" t="s">
        <v>236</v>
      </c>
      <c r="E100" s="10" t="s">
        <v>2</v>
      </c>
      <c r="F100" s="22">
        <v>2.6</v>
      </c>
      <c r="G100" s="11">
        <v>0</v>
      </c>
      <c r="H100" s="12">
        <f t="shared" si="5"/>
        <v>0</v>
      </c>
    </row>
    <row r="101" spans="2:8" ht="51">
      <c r="B101" s="19" t="s">
        <v>237</v>
      </c>
      <c r="C101" s="10" t="s">
        <v>162</v>
      </c>
      <c r="D101" s="20" t="s">
        <v>163</v>
      </c>
      <c r="E101" s="10" t="s">
        <v>2</v>
      </c>
      <c r="F101" s="22">
        <v>60.79</v>
      </c>
      <c r="G101" s="11">
        <v>0</v>
      </c>
      <c r="H101" s="12">
        <f t="shared" si="5"/>
        <v>0</v>
      </c>
    </row>
    <row r="102" spans="2:8" ht="51">
      <c r="B102" s="19" t="s">
        <v>238</v>
      </c>
      <c r="C102" s="10" t="s">
        <v>165</v>
      </c>
      <c r="D102" s="20" t="s">
        <v>166</v>
      </c>
      <c r="E102" s="10" t="s">
        <v>2</v>
      </c>
      <c r="F102" s="22">
        <v>57.68</v>
      </c>
      <c r="G102" s="11">
        <v>0</v>
      </c>
      <c r="H102" s="12">
        <f t="shared" si="5"/>
        <v>0</v>
      </c>
    </row>
    <row r="103" spans="2:8" ht="38.25">
      <c r="B103" s="19" t="s">
        <v>239</v>
      </c>
      <c r="C103" s="10" t="s">
        <v>240</v>
      </c>
      <c r="D103" s="20" t="s">
        <v>241</v>
      </c>
      <c r="E103" s="10" t="s">
        <v>2</v>
      </c>
      <c r="F103" s="22">
        <v>5</v>
      </c>
      <c r="G103" s="11">
        <v>0</v>
      </c>
      <c r="H103" s="12">
        <f t="shared" si="5"/>
        <v>0</v>
      </c>
    </row>
    <row r="104" spans="2:8" ht="25.5">
      <c r="B104" s="19" t="s">
        <v>242</v>
      </c>
      <c r="C104" s="10" t="s">
        <v>243</v>
      </c>
      <c r="D104" s="20" t="s">
        <v>244</v>
      </c>
      <c r="E104" s="10" t="s">
        <v>245</v>
      </c>
      <c r="F104" s="22">
        <v>2</v>
      </c>
      <c r="G104" s="11">
        <v>0</v>
      </c>
      <c r="H104" s="12">
        <f t="shared" si="5"/>
        <v>0</v>
      </c>
    </row>
    <row r="105" spans="2:8" ht="26.25" customHeight="1">
      <c r="B105" s="19"/>
      <c r="C105" s="10"/>
      <c r="D105" s="24" t="s">
        <v>246</v>
      </c>
      <c r="E105" s="23"/>
      <c r="F105" s="25"/>
      <c r="G105" s="26"/>
      <c r="H105" s="27">
        <f>SUM(H90:H104)</f>
        <v>0</v>
      </c>
    </row>
    <row r="106" spans="2:8" ht="12.75">
      <c r="B106" s="44" t="s">
        <v>247</v>
      </c>
      <c r="C106" s="45"/>
      <c r="D106" s="46" t="s">
        <v>248</v>
      </c>
      <c r="E106" s="10"/>
      <c r="F106" s="22"/>
      <c r="G106" s="11"/>
      <c r="H106" s="12"/>
    </row>
    <row r="107" spans="2:8" ht="25.5">
      <c r="B107" s="19" t="s">
        <v>249</v>
      </c>
      <c r="C107" s="10" t="s">
        <v>121</v>
      </c>
      <c r="D107" s="20" t="s">
        <v>122</v>
      </c>
      <c r="E107" s="10" t="s">
        <v>123</v>
      </c>
      <c r="F107" s="22">
        <v>12</v>
      </c>
      <c r="G107" s="11">
        <v>0</v>
      </c>
      <c r="H107" s="12">
        <f>F107*G107</f>
        <v>0</v>
      </c>
    </row>
    <row r="108" spans="2:8" ht="51">
      <c r="B108" s="19" t="s">
        <v>250</v>
      </c>
      <c r="C108" s="10" t="s">
        <v>125</v>
      </c>
      <c r="D108" s="20" t="s">
        <v>218</v>
      </c>
      <c r="E108" s="10" t="s">
        <v>22</v>
      </c>
      <c r="F108" s="22">
        <v>2.16</v>
      </c>
      <c r="G108" s="11">
        <v>0</v>
      </c>
      <c r="H108" s="12">
        <f aca="true" t="shared" si="6" ref="H108:H123">F108*G108</f>
        <v>0</v>
      </c>
    </row>
    <row r="109" spans="2:8" ht="38.25">
      <c r="B109" s="19" t="s">
        <v>251</v>
      </c>
      <c r="C109" s="10" t="s">
        <v>252</v>
      </c>
      <c r="D109" s="20" t="s">
        <v>253</v>
      </c>
      <c r="E109" s="10" t="s">
        <v>22</v>
      </c>
      <c r="F109" s="22">
        <v>2.16</v>
      </c>
      <c r="G109" s="11">
        <v>0</v>
      </c>
      <c r="H109" s="12">
        <f t="shared" si="6"/>
        <v>0</v>
      </c>
    </row>
    <row r="110" spans="2:8" ht="38.25">
      <c r="B110" s="19" t="s">
        <v>254</v>
      </c>
      <c r="C110" s="10" t="s">
        <v>255</v>
      </c>
      <c r="D110" s="20" t="s">
        <v>256</v>
      </c>
      <c r="E110" s="10" t="s">
        <v>22</v>
      </c>
      <c r="F110" s="22">
        <v>2.16</v>
      </c>
      <c r="G110" s="11">
        <v>0</v>
      </c>
      <c r="H110" s="12">
        <f t="shared" si="6"/>
        <v>0</v>
      </c>
    </row>
    <row r="111" spans="2:8" ht="38.25">
      <c r="B111" s="19" t="s">
        <v>257</v>
      </c>
      <c r="C111" s="10" t="s">
        <v>128</v>
      </c>
      <c r="D111" s="20" t="s">
        <v>129</v>
      </c>
      <c r="E111" s="10" t="s">
        <v>130</v>
      </c>
      <c r="F111" s="22">
        <v>24</v>
      </c>
      <c r="G111" s="11">
        <v>0</v>
      </c>
      <c r="H111" s="12">
        <f t="shared" si="6"/>
        <v>0</v>
      </c>
    </row>
    <row r="112" spans="2:8" ht="25.5">
      <c r="B112" s="19" t="s">
        <v>258</v>
      </c>
      <c r="C112" s="10" t="s">
        <v>132</v>
      </c>
      <c r="D112" s="20" t="s">
        <v>221</v>
      </c>
      <c r="E112" s="10" t="s">
        <v>22</v>
      </c>
      <c r="F112" s="22">
        <v>1.62</v>
      </c>
      <c r="G112" s="11">
        <v>0</v>
      </c>
      <c r="H112" s="12">
        <f t="shared" si="6"/>
        <v>0</v>
      </c>
    </row>
    <row r="113" spans="2:8" ht="38.25">
      <c r="B113" s="19" t="s">
        <v>259</v>
      </c>
      <c r="C113" s="10" t="s">
        <v>223</v>
      </c>
      <c r="D113" s="20" t="s">
        <v>224</v>
      </c>
      <c r="E113" s="10" t="s">
        <v>22</v>
      </c>
      <c r="F113" s="22">
        <v>0.35</v>
      </c>
      <c r="G113" s="11">
        <v>0</v>
      </c>
      <c r="H113" s="12">
        <f t="shared" si="6"/>
        <v>0</v>
      </c>
    </row>
    <row r="114" spans="2:8" ht="38.25">
      <c r="B114" s="19" t="s">
        <v>260</v>
      </c>
      <c r="C114" s="10" t="s">
        <v>226</v>
      </c>
      <c r="D114" s="20" t="s">
        <v>227</v>
      </c>
      <c r="E114" s="10" t="s">
        <v>22</v>
      </c>
      <c r="F114" s="22">
        <v>0.29</v>
      </c>
      <c r="G114" s="11">
        <v>0</v>
      </c>
      <c r="H114" s="12">
        <f t="shared" si="6"/>
        <v>0</v>
      </c>
    </row>
    <row r="115" spans="2:8" ht="25.5">
      <c r="B115" s="19" t="s">
        <v>261</v>
      </c>
      <c r="C115" s="10" t="s">
        <v>144</v>
      </c>
      <c r="D115" s="20" t="s">
        <v>145</v>
      </c>
      <c r="E115" s="10" t="s">
        <v>22</v>
      </c>
      <c r="F115" s="22">
        <v>0.29</v>
      </c>
      <c r="G115" s="11">
        <v>0</v>
      </c>
      <c r="H115" s="12">
        <f t="shared" si="6"/>
        <v>0</v>
      </c>
    </row>
    <row r="116" spans="2:8" ht="25.5">
      <c r="B116" s="19" t="s">
        <v>262</v>
      </c>
      <c r="C116" s="10" t="s">
        <v>230</v>
      </c>
      <c r="D116" s="20" t="s">
        <v>231</v>
      </c>
      <c r="E116" s="10" t="s">
        <v>22</v>
      </c>
      <c r="F116" s="22">
        <v>0.1</v>
      </c>
      <c r="G116" s="11">
        <v>0</v>
      </c>
      <c r="H116" s="12">
        <f t="shared" si="6"/>
        <v>0</v>
      </c>
    </row>
    <row r="117" spans="2:8" ht="25.5">
      <c r="B117" s="19" t="s">
        <v>263</v>
      </c>
      <c r="C117" s="10" t="s">
        <v>153</v>
      </c>
      <c r="D117" s="20" t="s">
        <v>154</v>
      </c>
      <c r="E117" s="10" t="s">
        <v>2</v>
      </c>
      <c r="F117" s="22">
        <v>26.64</v>
      </c>
      <c r="G117" s="11">
        <v>0</v>
      </c>
      <c r="H117" s="12">
        <f t="shared" si="6"/>
        <v>0</v>
      </c>
    </row>
    <row r="118" spans="2:8" ht="63.75">
      <c r="B118" s="19" t="s">
        <v>264</v>
      </c>
      <c r="C118" s="10" t="s">
        <v>156</v>
      </c>
      <c r="D118" s="20" t="s">
        <v>265</v>
      </c>
      <c r="E118" s="10" t="s">
        <v>2</v>
      </c>
      <c r="F118" s="22">
        <v>26.64</v>
      </c>
      <c r="G118" s="11">
        <v>0</v>
      </c>
      <c r="H118" s="12">
        <f t="shared" si="6"/>
        <v>0</v>
      </c>
    </row>
    <row r="119" spans="2:8" ht="38.25">
      <c r="B119" s="19" t="s">
        <v>266</v>
      </c>
      <c r="C119" s="10" t="s">
        <v>159</v>
      </c>
      <c r="D119" s="20" t="s">
        <v>236</v>
      </c>
      <c r="E119" s="10" t="s">
        <v>2</v>
      </c>
      <c r="F119" s="22">
        <v>5.4</v>
      </c>
      <c r="G119" s="11">
        <v>0</v>
      </c>
      <c r="H119" s="12">
        <f t="shared" si="6"/>
        <v>0</v>
      </c>
    </row>
    <row r="120" spans="2:8" ht="51">
      <c r="B120" s="19" t="s">
        <v>267</v>
      </c>
      <c r="C120" s="10" t="s">
        <v>162</v>
      </c>
      <c r="D120" s="20" t="s">
        <v>163</v>
      </c>
      <c r="E120" s="10" t="s">
        <v>2</v>
      </c>
      <c r="F120" s="22">
        <v>103.1</v>
      </c>
      <c r="G120" s="11">
        <v>0</v>
      </c>
      <c r="H120" s="12">
        <f t="shared" si="6"/>
        <v>0</v>
      </c>
    </row>
    <row r="121" spans="2:8" ht="51">
      <c r="B121" s="19" t="s">
        <v>268</v>
      </c>
      <c r="C121" s="10" t="s">
        <v>165</v>
      </c>
      <c r="D121" s="20" t="s">
        <v>166</v>
      </c>
      <c r="E121" s="10" t="s">
        <v>2</v>
      </c>
      <c r="F121" s="22">
        <v>108.17</v>
      </c>
      <c r="G121" s="11">
        <v>0</v>
      </c>
      <c r="H121" s="12">
        <f t="shared" si="6"/>
        <v>0</v>
      </c>
    </row>
    <row r="122" spans="2:8" ht="38.25">
      <c r="B122" s="19" t="s">
        <v>269</v>
      </c>
      <c r="C122" s="10" t="s">
        <v>240</v>
      </c>
      <c r="D122" s="20" t="s">
        <v>241</v>
      </c>
      <c r="E122" s="10" t="s">
        <v>2</v>
      </c>
      <c r="F122" s="22">
        <v>4.32</v>
      </c>
      <c r="G122" s="11">
        <v>0</v>
      </c>
      <c r="H122" s="12">
        <f t="shared" si="6"/>
        <v>0</v>
      </c>
    </row>
    <row r="123" spans="2:8" ht="12.75">
      <c r="B123" s="19" t="s">
        <v>270</v>
      </c>
      <c r="C123" s="10" t="s">
        <v>48</v>
      </c>
      <c r="D123" s="20" t="s">
        <v>271</v>
      </c>
      <c r="E123" s="10" t="s">
        <v>245</v>
      </c>
      <c r="F123" s="22">
        <v>6</v>
      </c>
      <c r="G123" s="11">
        <v>0</v>
      </c>
      <c r="H123" s="12">
        <f t="shared" si="6"/>
        <v>0</v>
      </c>
    </row>
    <row r="124" spans="2:8" ht="25.5">
      <c r="B124" s="19"/>
      <c r="C124" s="10"/>
      <c r="D124" s="24" t="s">
        <v>272</v>
      </c>
      <c r="E124" s="23"/>
      <c r="F124" s="25"/>
      <c r="G124" s="26"/>
      <c r="H124" s="27">
        <f>SUM(H107:H123)</f>
        <v>0</v>
      </c>
    </row>
    <row r="125" spans="2:8" ht="12.75">
      <c r="B125" s="44" t="s">
        <v>379</v>
      </c>
      <c r="C125" s="45"/>
      <c r="D125" s="46" t="s">
        <v>385</v>
      </c>
      <c r="E125" s="10"/>
      <c r="F125" s="22"/>
      <c r="G125" s="11"/>
      <c r="H125" s="12"/>
    </row>
    <row r="126" spans="2:8" ht="25.5">
      <c r="B126" s="19" t="s">
        <v>273</v>
      </c>
      <c r="C126" s="10" t="s">
        <v>121</v>
      </c>
      <c r="D126" s="20" t="s">
        <v>122</v>
      </c>
      <c r="E126" s="10" t="s">
        <v>123</v>
      </c>
      <c r="F126" s="22">
        <v>2</v>
      </c>
      <c r="G126" s="11">
        <v>0</v>
      </c>
      <c r="H126" s="12">
        <f>F126*G126</f>
        <v>0</v>
      </c>
    </row>
    <row r="127" spans="2:8" ht="51">
      <c r="B127" s="19" t="s">
        <v>274</v>
      </c>
      <c r="C127" s="10" t="s">
        <v>125</v>
      </c>
      <c r="D127" s="20" t="s">
        <v>218</v>
      </c>
      <c r="E127" s="10" t="s">
        <v>22</v>
      </c>
      <c r="F127" s="22">
        <v>0.43</v>
      </c>
      <c r="G127" s="11">
        <v>0</v>
      </c>
      <c r="H127" s="12">
        <f aca="true" t="shared" si="7" ref="H127:H140">F127*G127</f>
        <v>0</v>
      </c>
    </row>
    <row r="128" spans="2:8" ht="38.25">
      <c r="B128" s="19" t="s">
        <v>275</v>
      </c>
      <c r="C128" s="10" t="s">
        <v>128</v>
      </c>
      <c r="D128" s="20" t="s">
        <v>129</v>
      </c>
      <c r="E128" s="10" t="s">
        <v>130</v>
      </c>
      <c r="F128" s="22">
        <v>4</v>
      </c>
      <c r="G128" s="11">
        <v>0</v>
      </c>
      <c r="H128" s="12">
        <f t="shared" si="7"/>
        <v>0</v>
      </c>
    </row>
    <row r="129" spans="2:8" ht="25.5">
      <c r="B129" s="19" t="s">
        <v>276</v>
      </c>
      <c r="C129" s="10" t="s">
        <v>132</v>
      </c>
      <c r="D129" s="20" t="s">
        <v>221</v>
      </c>
      <c r="E129" s="10" t="s">
        <v>22</v>
      </c>
      <c r="F129" s="22">
        <v>0.36</v>
      </c>
      <c r="G129" s="11">
        <v>0</v>
      </c>
      <c r="H129" s="12">
        <f t="shared" si="7"/>
        <v>0</v>
      </c>
    </row>
    <row r="130" spans="2:8" ht="38.25">
      <c r="B130" s="19" t="s">
        <v>277</v>
      </c>
      <c r="C130" s="10" t="s">
        <v>223</v>
      </c>
      <c r="D130" s="20" t="s">
        <v>224</v>
      </c>
      <c r="E130" s="10" t="s">
        <v>22</v>
      </c>
      <c r="F130" s="22">
        <v>0.16</v>
      </c>
      <c r="G130" s="11">
        <v>0</v>
      </c>
      <c r="H130" s="12">
        <f t="shared" si="7"/>
        <v>0</v>
      </c>
    </row>
    <row r="131" spans="2:8" ht="38.25">
      <c r="B131" s="19" t="s">
        <v>278</v>
      </c>
      <c r="C131" s="10" t="s">
        <v>226</v>
      </c>
      <c r="D131" s="20" t="s">
        <v>227</v>
      </c>
      <c r="E131" s="10" t="s">
        <v>22</v>
      </c>
      <c r="F131" s="22">
        <v>0.21</v>
      </c>
      <c r="G131" s="11">
        <v>0</v>
      </c>
      <c r="H131" s="12">
        <f t="shared" si="7"/>
        <v>0</v>
      </c>
    </row>
    <row r="132" spans="2:8" ht="25.5">
      <c r="B132" s="19" t="s">
        <v>279</v>
      </c>
      <c r="C132" s="10" t="s">
        <v>144</v>
      </c>
      <c r="D132" s="20" t="s">
        <v>145</v>
      </c>
      <c r="E132" s="10" t="s">
        <v>22</v>
      </c>
      <c r="F132" s="22">
        <v>0.13</v>
      </c>
      <c r="G132" s="11">
        <v>0</v>
      </c>
      <c r="H132" s="12">
        <f t="shared" si="7"/>
        <v>0</v>
      </c>
    </row>
    <row r="133" spans="2:8" ht="25.5">
      <c r="B133" s="19" t="s">
        <v>280</v>
      </c>
      <c r="C133" s="10" t="s">
        <v>230</v>
      </c>
      <c r="D133" s="20" t="s">
        <v>231</v>
      </c>
      <c r="E133" s="10" t="s">
        <v>22</v>
      </c>
      <c r="F133" s="22">
        <v>0.07</v>
      </c>
      <c r="G133" s="11">
        <v>0</v>
      </c>
      <c r="H133" s="12">
        <f t="shared" si="7"/>
        <v>0</v>
      </c>
    </row>
    <row r="134" spans="2:8" ht="25.5">
      <c r="B134" s="19" t="s">
        <v>281</v>
      </c>
      <c r="C134" s="10" t="s">
        <v>153</v>
      </c>
      <c r="D134" s="20" t="s">
        <v>154</v>
      </c>
      <c r="E134" s="10" t="s">
        <v>2</v>
      </c>
      <c r="F134" s="22">
        <v>11.9</v>
      </c>
      <c r="G134" s="11">
        <v>0</v>
      </c>
      <c r="H134" s="12">
        <f t="shared" si="7"/>
        <v>0</v>
      </c>
    </row>
    <row r="135" spans="2:8" ht="63.75">
      <c r="B135" s="19" t="s">
        <v>282</v>
      </c>
      <c r="C135" s="10" t="s">
        <v>156</v>
      </c>
      <c r="D135" s="20" t="s">
        <v>234</v>
      </c>
      <c r="E135" s="10" t="s">
        <v>2</v>
      </c>
      <c r="F135" s="22">
        <v>11.9</v>
      </c>
      <c r="G135" s="11">
        <v>0</v>
      </c>
      <c r="H135" s="12">
        <f t="shared" si="7"/>
        <v>0</v>
      </c>
    </row>
    <row r="136" spans="2:8" ht="38.25">
      <c r="B136" s="19" t="s">
        <v>283</v>
      </c>
      <c r="C136" s="10" t="s">
        <v>159</v>
      </c>
      <c r="D136" s="20" t="s">
        <v>236</v>
      </c>
      <c r="E136" s="10" t="s">
        <v>2</v>
      </c>
      <c r="F136" s="22">
        <v>2.15</v>
      </c>
      <c r="G136" s="11">
        <v>0</v>
      </c>
      <c r="H136" s="12">
        <f t="shared" si="7"/>
        <v>0</v>
      </c>
    </row>
    <row r="137" spans="2:8" ht="51">
      <c r="B137" s="19" t="s">
        <v>284</v>
      </c>
      <c r="C137" s="10" t="s">
        <v>162</v>
      </c>
      <c r="D137" s="20" t="s">
        <v>285</v>
      </c>
      <c r="E137" s="10" t="s">
        <v>2</v>
      </c>
      <c r="F137" s="22">
        <v>52.29</v>
      </c>
      <c r="G137" s="11">
        <v>0</v>
      </c>
      <c r="H137" s="12">
        <f t="shared" si="7"/>
        <v>0</v>
      </c>
    </row>
    <row r="138" spans="2:8" ht="51">
      <c r="B138" s="19" t="s">
        <v>286</v>
      </c>
      <c r="C138" s="10" t="s">
        <v>165</v>
      </c>
      <c r="D138" s="20" t="s">
        <v>166</v>
      </c>
      <c r="E138" s="10" t="s">
        <v>2</v>
      </c>
      <c r="F138" s="22">
        <v>47.42</v>
      </c>
      <c r="G138" s="11">
        <v>0</v>
      </c>
      <c r="H138" s="12">
        <f t="shared" si="7"/>
        <v>0</v>
      </c>
    </row>
    <row r="139" spans="2:8" ht="38.25">
      <c r="B139" s="19" t="s">
        <v>287</v>
      </c>
      <c r="C139" s="10" t="s">
        <v>240</v>
      </c>
      <c r="D139" s="20" t="s">
        <v>241</v>
      </c>
      <c r="E139" s="10" t="s">
        <v>2</v>
      </c>
      <c r="F139" s="22">
        <v>3.52</v>
      </c>
      <c r="G139" s="11">
        <v>0</v>
      </c>
      <c r="H139" s="12">
        <f t="shared" si="7"/>
        <v>0</v>
      </c>
    </row>
    <row r="140" spans="2:8" ht="12.75">
      <c r="B140" s="19" t="s">
        <v>288</v>
      </c>
      <c r="C140" s="10" t="s">
        <v>48</v>
      </c>
      <c r="D140" s="20" t="s">
        <v>289</v>
      </c>
      <c r="E140" s="10" t="s">
        <v>245</v>
      </c>
      <c r="F140" s="22">
        <v>3</v>
      </c>
      <c r="G140" s="11">
        <v>0</v>
      </c>
      <c r="H140" s="12">
        <f t="shared" si="7"/>
        <v>0</v>
      </c>
    </row>
    <row r="141" spans="2:8" ht="25.5">
      <c r="B141" s="19"/>
      <c r="C141" s="10"/>
      <c r="D141" s="24" t="s">
        <v>290</v>
      </c>
      <c r="E141" s="23"/>
      <c r="F141" s="25"/>
      <c r="G141" s="26"/>
      <c r="H141" s="27">
        <f>SUM(H126:H140)</f>
        <v>0</v>
      </c>
    </row>
    <row r="142" spans="2:8" ht="12.75">
      <c r="B142" s="44" t="s">
        <v>380</v>
      </c>
      <c r="C142" s="45"/>
      <c r="D142" s="46" t="s">
        <v>291</v>
      </c>
      <c r="E142" s="10"/>
      <c r="F142" s="22"/>
      <c r="G142" s="11"/>
      <c r="H142" s="12"/>
    </row>
    <row r="143" spans="2:8" ht="38.25">
      <c r="B143" s="19" t="s">
        <v>292</v>
      </c>
      <c r="C143" s="10" t="s">
        <v>293</v>
      </c>
      <c r="D143" s="20" t="s">
        <v>294</v>
      </c>
      <c r="E143" s="10" t="s">
        <v>295</v>
      </c>
      <c r="F143" s="22">
        <v>8.1</v>
      </c>
      <c r="G143" s="11">
        <v>0</v>
      </c>
      <c r="H143" s="12">
        <f>F143*G143</f>
        <v>0</v>
      </c>
    </row>
    <row r="144" spans="2:8" ht="38.25">
      <c r="B144" s="19" t="s">
        <v>296</v>
      </c>
      <c r="C144" s="10" t="s">
        <v>297</v>
      </c>
      <c r="D144" s="20" t="s">
        <v>298</v>
      </c>
      <c r="E144" s="10" t="s">
        <v>2</v>
      </c>
      <c r="F144" s="22">
        <v>4.05</v>
      </c>
      <c r="G144" s="11">
        <v>0</v>
      </c>
      <c r="H144" s="12">
        <f>F144*G144</f>
        <v>0</v>
      </c>
    </row>
    <row r="145" spans="2:8" ht="25.5">
      <c r="B145" s="19" t="s">
        <v>299</v>
      </c>
      <c r="C145" s="10" t="s">
        <v>300</v>
      </c>
      <c r="D145" s="20" t="s">
        <v>301</v>
      </c>
      <c r="E145" s="10" t="s">
        <v>39</v>
      </c>
      <c r="F145" s="22">
        <v>5.4</v>
      </c>
      <c r="G145" s="11">
        <v>0</v>
      </c>
      <c r="H145" s="12">
        <f>F145*G145</f>
        <v>0</v>
      </c>
    </row>
    <row r="146" spans="2:8" ht="51">
      <c r="B146" s="19" t="s">
        <v>302</v>
      </c>
      <c r="C146" s="10" t="s">
        <v>162</v>
      </c>
      <c r="D146" s="20" t="s">
        <v>285</v>
      </c>
      <c r="E146" s="10" t="s">
        <v>2</v>
      </c>
      <c r="F146" s="22">
        <v>11.13</v>
      </c>
      <c r="G146" s="11">
        <v>0</v>
      </c>
      <c r="H146" s="12">
        <f>F146*G146</f>
        <v>0</v>
      </c>
    </row>
    <row r="147" spans="2:8" ht="51">
      <c r="B147" s="19" t="s">
        <v>303</v>
      </c>
      <c r="C147" s="10" t="s">
        <v>165</v>
      </c>
      <c r="D147" s="20" t="s">
        <v>166</v>
      </c>
      <c r="E147" s="10" t="s">
        <v>2</v>
      </c>
      <c r="F147" s="22">
        <v>11.13</v>
      </c>
      <c r="G147" s="11">
        <v>0</v>
      </c>
      <c r="H147" s="12">
        <f>F147*G147</f>
        <v>0</v>
      </c>
    </row>
    <row r="148" spans="2:8" ht="25.5" customHeight="1">
      <c r="B148" s="19"/>
      <c r="C148" s="10"/>
      <c r="D148" s="24" t="s">
        <v>304</v>
      </c>
      <c r="E148" s="23"/>
      <c r="F148" s="25"/>
      <c r="G148" s="26"/>
      <c r="H148" s="27">
        <f>SUM(H143:H147)</f>
        <v>0</v>
      </c>
    </row>
    <row r="149" spans="2:8" ht="12.75">
      <c r="B149" s="44" t="s">
        <v>381</v>
      </c>
      <c r="C149" s="45"/>
      <c r="D149" s="46" t="s">
        <v>305</v>
      </c>
      <c r="E149" s="10"/>
      <c r="F149" s="22"/>
      <c r="G149" s="11"/>
      <c r="H149" s="12"/>
    </row>
    <row r="150" spans="2:8" ht="38.25">
      <c r="B150" s="19" t="s">
        <v>306</v>
      </c>
      <c r="C150" s="10" t="s">
        <v>307</v>
      </c>
      <c r="D150" s="20" t="s">
        <v>308</v>
      </c>
      <c r="E150" s="10" t="s">
        <v>22</v>
      </c>
      <c r="F150" s="22">
        <v>20.16</v>
      </c>
      <c r="G150" s="11">
        <v>0</v>
      </c>
      <c r="H150" s="12">
        <f>F150*G150</f>
        <v>0</v>
      </c>
    </row>
    <row r="151" spans="2:8" ht="38.25">
      <c r="B151" s="19" t="s">
        <v>309</v>
      </c>
      <c r="C151" s="10" t="s">
        <v>310</v>
      </c>
      <c r="D151" s="20" t="s">
        <v>311</v>
      </c>
      <c r="E151" s="10" t="s">
        <v>22</v>
      </c>
      <c r="F151" s="22">
        <v>0.74</v>
      </c>
      <c r="G151" s="11">
        <v>0</v>
      </c>
      <c r="H151" s="12">
        <f aca="true" t="shared" si="8" ref="H151:H166">F151*G151</f>
        <v>0</v>
      </c>
    </row>
    <row r="152" spans="2:8" ht="38.25">
      <c r="B152" s="19" t="s">
        <v>312</v>
      </c>
      <c r="C152" s="10" t="s">
        <v>313</v>
      </c>
      <c r="D152" s="20" t="s">
        <v>314</v>
      </c>
      <c r="E152" s="10" t="s">
        <v>44</v>
      </c>
      <c r="F152" s="22">
        <v>0.5</v>
      </c>
      <c r="G152" s="11">
        <v>0</v>
      </c>
      <c r="H152" s="12">
        <f t="shared" si="8"/>
        <v>0</v>
      </c>
    </row>
    <row r="153" spans="2:8" ht="38.25">
      <c r="B153" s="19" t="s">
        <v>315</v>
      </c>
      <c r="C153" s="10" t="s">
        <v>316</v>
      </c>
      <c r="D153" s="20" t="s">
        <v>317</v>
      </c>
      <c r="E153" s="10" t="s">
        <v>22</v>
      </c>
      <c r="F153" s="22">
        <v>5.04</v>
      </c>
      <c r="G153" s="11">
        <v>0</v>
      </c>
      <c r="H153" s="12">
        <f t="shared" si="8"/>
        <v>0</v>
      </c>
    </row>
    <row r="154" spans="2:8" ht="38.25">
      <c r="B154" s="19" t="s">
        <v>318</v>
      </c>
      <c r="C154" s="10" t="s">
        <v>252</v>
      </c>
      <c r="D154" s="20" t="s">
        <v>253</v>
      </c>
      <c r="E154" s="10" t="s">
        <v>22</v>
      </c>
      <c r="F154" s="22">
        <v>5.78</v>
      </c>
      <c r="G154" s="11">
        <v>0</v>
      </c>
      <c r="H154" s="12">
        <f t="shared" si="8"/>
        <v>0</v>
      </c>
    </row>
    <row r="155" spans="2:8" ht="38.25">
      <c r="B155" s="19" t="s">
        <v>319</v>
      </c>
      <c r="C155" s="10" t="s">
        <v>255</v>
      </c>
      <c r="D155" s="20" t="s">
        <v>256</v>
      </c>
      <c r="E155" s="10" t="s">
        <v>22</v>
      </c>
      <c r="F155" s="22">
        <v>239.87</v>
      </c>
      <c r="G155" s="11">
        <v>0</v>
      </c>
      <c r="H155" s="12">
        <f t="shared" si="8"/>
        <v>0</v>
      </c>
    </row>
    <row r="156" spans="2:8" ht="38.25">
      <c r="B156" s="19" t="s">
        <v>320</v>
      </c>
      <c r="C156" s="10" t="s">
        <v>128</v>
      </c>
      <c r="D156" s="20" t="s">
        <v>321</v>
      </c>
      <c r="E156" s="10" t="s">
        <v>130</v>
      </c>
      <c r="F156" s="22">
        <v>2</v>
      </c>
      <c r="G156" s="11">
        <v>0</v>
      </c>
      <c r="H156" s="12">
        <f t="shared" si="8"/>
        <v>0</v>
      </c>
    </row>
    <row r="157" spans="2:8" ht="25.5">
      <c r="B157" s="19" t="s">
        <v>322</v>
      </c>
      <c r="C157" s="10" t="s">
        <v>323</v>
      </c>
      <c r="D157" s="20" t="s">
        <v>324</v>
      </c>
      <c r="E157" s="10" t="s">
        <v>44</v>
      </c>
      <c r="F157" s="22">
        <v>0.28</v>
      </c>
      <c r="G157" s="11">
        <v>0</v>
      </c>
      <c r="H157" s="12">
        <f t="shared" si="8"/>
        <v>0</v>
      </c>
    </row>
    <row r="158" spans="2:8" ht="25.5">
      <c r="B158" s="19" t="s">
        <v>325</v>
      </c>
      <c r="C158" s="10" t="s">
        <v>326</v>
      </c>
      <c r="D158" s="20" t="s">
        <v>327</v>
      </c>
      <c r="E158" s="10" t="s">
        <v>44</v>
      </c>
      <c r="F158" s="22">
        <v>0.28</v>
      </c>
      <c r="G158" s="11">
        <v>0</v>
      </c>
      <c r="H158" s="12">
        <f t="shared" si="8"/>
        <v>0</v>
      </c>
    </row>
    <row r="159" spans="2:8" ht="38.25">
      <c r="B159" s="19" t="s">
        <v>328</v>
      </c>
      <c r="C159" s="10" t="s">
        <v>329</v>
      </c>
      <c r="D159" s="20" t="s">
        <v>330</v>
      </c>
      <c r="E159" s="10" t="s">
        <v>331</v>
      </c>
      <c r="F159" s="22">
        <v>0.35</v>
      </c>
      <c r="G159" s="11">
        <v>0</v>
      </c>
      <c r="H159" s="12">
        <f t="shared" si="8"/>
        <v>0</v>
      </c>
    </row>
    <row r="160" spans="2:8" ht="38.25">
      <c r="B160" s="19" t="s">
        <v>332</v>
      </c>
      <c r="C160" s="10" t="s">
        <v>333</v>
      </c>
      <c r="D160" s="20" t="s">
        <v>334</v>
      </c>
      <c r="E160" s="10" t="s">
        <v>130</v>
      </c>
      <c r="F160" s="22">
        <v>16</v>
      </c>
      <c r="G160" s="11">
        <v>0</v>
      </c>
      <c r="H160" s="12">
        <f t="shared" si="8"/>
        <v>0</v>
      </c>
    </row>
    <row r="161" spans="2:8" ht="38.25">
      <c r="B161" s="19" t="s">
        <v>335</v>
      </c>
      <c r="C161" s="10" t="s">
        <v>336</v>
      </c>
      <c r="D161" s="20" t="s">
        <v>337</v>
      </c>
      <c r="E161" s="10" t="s">
        <v>331</v>
      </c>
      <c r="F161" s="22">
        <v>0.24</v>
      </c>
      <c r="G161" s="11">
        <v>0</v>
      </c>
      <c r="H161" s="12">
        <f t="shared" si="8"/>
        <v>0</v>
      </c>
    </row>
    <row r="162" spans="2:8" ht="38.25">
      <c r="B162" s="19" t="s">
        <v>338</v>
      </c>
      <c r="C162" s="10" t="s">
        <v>150</v>
      </c>
      <c r="D162" s="20" t="s">
        <v>339</v>
      </c>
      <c r="E162" s="10" t="s">
        <v>39</v>
      </c>
      <c r="F162" s="22">
        <v>17.5</v>
      </c>
      <c r="G162" s="11">
        <v>0</v>
      </c>
      <c r="H162" s="12">
        <f t="shared" si="8"/>
        <v>0</v>
      </c>
    </row>
    <row r="163" spans="2:8" ht="38.25">
      <c r="B163" s="19" t="s">
        <v>340</v>
      </c>
      <c r="C163" s="10" t="s">
        <v>341</v>
      </c>
      <c r="D163" s="20" t="s">
        <v>342</v>
      </c>
      <c r="E163" s="10" t="s">
        <v>22</v>
      </c>
      <c r="F163" s="22">
        <v>0.27</v>
      </c>
      <c r="G163" s="11">
        <v>0</v>
      </c>
      <c r="H163" s="12">
        <f t="shared" si="8"/>
        <v>0</v>
      </c>
    </row>
    <row r="164" spans="2:8" ht="25.5">
      <c r="B164" s="19" t="s">
        <v>343</v>
      </c>
      <c r="C164" s="10" t="s">
        <v>344</v>
      </c>
      <c r="D164" s="20" t="s">
        <v>345</v>
      </c>
      <c r="E164" s="10" t="s">
        <v>2</v>
      </c>
      <c r="F164" s="22">
        <v>15</v>
      </c>
      <c r="G164" s="11">
        <v>0</v>
      </c>
      <c r="H164" s="12">
        <f t="shared" si="8"/>
        <v>0</v>
      </c>
    </row>
    <row r="165" spans="2:8" ht="51">
      <c r="B165" s="19" t="s">
        <v>346</v>
      </c>
      <c r="C165" s="10" t="s">
        <v>162</v>
      </c>
      <c r="D165" s="20" t="s">
        <v>285</v>
      </c>
      <c r="E165" s="10" t="s">
        <v>2</v>
      </c>
      <c r="F165" s="22">
        <v>72.89</v>
      </c>
      <c r="G165" s="11">
        <v>0</v>
      </c>
      <c r="H165" s="12">
        <f t="shared" si="8"/>
        <v>0</v>
      </c>
    </row>
    <row r="166" spans="2:8" ht="51">
      <c r="B166" s="19" t="s">
        <v>347</v>
      </c>
      <c r="C166" s="10" t="s">
        <v>165</v>
      </c>
      <c r="D166" s="20" t="s">
        <v>166</v>
      </c>
      <c r="E166" s="10" t="s">
        <v>2</v>
      </c>
      <c r="F166" s="22">
        <v>72.89</v>
      </c>
      <c r="G166" s="11">
        <v>0</v>
      </c>
      <c r="H166" s="12">
        <f t="shared" si="8"/>
        <v>0</v>
      </c>
    </row>
    <row r="167" spans="2:8" ht="26.25" customHeight="1">
      <c r="B167" s="19"/>
      <c r="C167" s="10"/>
      <c r="D167" s="24" t="s">
        <v>348</v>
      </c>
      <c r="E167" s="23"/>
      <c r="F167" s="25"/>
      <c r="G167" s="26"/>
      <c r="H167" s="27">
        <f>SUM(H150:H166)</f>
        <v>0</v>
      </c>
    </row>
    <row r="168" spans="2:8" ht="12.75">
      <c r="B168" s="44" t="s">
        <v>382</v>
      </c>
      <c r="C168" s="45"/>
      <c r="D168" s="46" t="s">
        <v>349</v>
      </c>
      <c r="E168" s="10"/>
      <c r="F168" s="22"/>
      <c r="G168" s="11"/>
      <c r="H168" s="12"/>
    </row>
    <row r="169" spans="2:8" ht="25.5">
      <c r="B169" s="19" t="s">
        <v>350</v>
      </c>
      <c r="C169" s="10" t="s">
        <v>121</v>
      </c>
      <c r="D169" s="20" t="s">
        <v>122</v>
      </c>
      <c r="E169" s="10" t="s">
        <v>123</v>
      </c>
      <c r="F169" s="22">
        <v>215</v>
      </c>
      <c r="G169" s="11">
        <v>0</v>
      </c>
      <c r="H169" s="12">
        <f>F169*G169</f>
        <v>0</v>
      </c>
    </row>
    <row r="170" spans="2:8" ht="51">
      <c r="B170" s="19" t="s">
        <v>351</v>
      </c>
      <c r="C170" s="10" t="s">
        <v>125</v>
      </c>
      <c r="D170" s="20" t="s">
        <v>218</v>
      </c>
      <c r="E170" s="10" t="s">
        <v>22</v>
      </c>
      <c r="F170" s="22">
        <v>11.41</v>
      </c>
      <c r="G170" s="11">
        <v>0</v>
      </c>
      <c r="H170" s="12">
        <f aca="true" t="shared" si="9" ref="H170:H175">F170*G170</f>
        <v>0</v>
      </c>
    </row>
    <row r="171" spans="2:8" ht="51">
      <c r="B171" s="19" t="s">
        <v>352</v>
      </c>
      <c r="C171" s="10" t="s">
        <v>128</v>
      </c>
      <c r="D171" s="20" t="s">
        <v>353</v>
      </c>
      <c r="E171" s="10" t="s">
        <v>130</v>
      </c>
      <c r="F171" s="22">
        <v>430</v>
      </c>
      <c r="G171" s="11">
        <v>0</v>
      </c>
      <c r="H171" s="12">
        <f t="shared" si="9"/>
        <v>0</v>
      </c>
    </row>
    <row r="172" spans="2:8" ht="38.25">
      <c r="B172" s="19" t="s">
        <v>354</v>
      </c>
      <c r="C172" s="10" t="s">
        <v>252</v>
      </c>
      <c r="D172" s="20" t="s">
        <v>253</v>
      </c>
      <c r="E172" s="10" t="s">
        <v>22</v>
      </c>
      <c r="F172" s="22">
        <v>10.4</v>
      </c>
      <c r="G172" s="11">
        <v>0</v>
      </c>
      <c r="H172" s="12">
        <f t="shared" si="9"/>
        <v>0</v>
      </c>
    </row>
    <row r="173" spans="2:8" ht="38.25">
      <c r="B173" s="19" t="s">
        <v>355</v>
      </c>
      <c r="C173" s="10" t="s">
        <v>255</v>
      </c>
      <c r="D173" s="20" t="s">
        <v>256</v>
      </c>
      <c r="E173" s="10" t="s">
        <v>22</v>
      </c>
      <c r="F173" s="22">
        <v>10.4</v>
      </c>
      <c r="G173" s="11">
        <v>0</v>
      </c>
      <c r="H173" s="12">
        <f t="shared" si="9"/>
        <v>0</v>
      </c>
    </row>
    <row r="174" spans="2:8" ht="76.5">
      <c r="B174" s="19" t="s">
        <v>356</v>
      </c>
      <c r="C174" s="10" t="s">
        <v>357</v>
      </c>
      <c r="D174" s="20" t="s">
        <v>358</v>
      </c>
      <c r="E174" s="10" t="s">
        <v>359</v>
      </c>
      <c r="F174" s="22">
        <v>842.2</v>
      </c>
      <c r="G174" s="11">
        <v>0</v>
      </c>
      <c r="H174" s="12">
        <f t="shared" si="9"/>
        <v>0</v>
      </c>
    </row>
    <row r="175" spans="2:8" ht="51">
      <c r="B175" s="19" t="s">
        <v>360</v>
      </c>
      <c r="C175" s="10" t="s">
        <v>165</v>
      </c>
      <c r="D175" s="20" t="s">
        <v>166</v>
      </c>
      <c r="E175" s="10" t="s">
        <v>2</v>
      </c>
      <c r="F175" s="22">
        <v>18.49</v>
      </c>
      <c r="G175" s="11">
        <v>0</v>
      </c>
      <c r="H175" s="12">
        <f t="shared" si="9"/>
        <v>0</v>
      </c>
    </row>
    <row r="176" spans="2:8" ht="29.25" customHeight="1">
      <c r="B176" s="19"/>
      <c r="C176" s="10"/>
      <c r="D176" s="24" t="s">
        <v>361</v>
      </c>
      <c r="E176" s="23"/>
      <c r="F176" s="25"/>
      <c r="G176" s="26"/>
      <c r="H176" s="27">
        <f>SUM(H169:H175)</f>
        <v>0</v>
      </c>
    </row>
    <row r="177" spans="2:8" ht="25.5">
      <c r="B177" s="44" t="s">
        <v>383</v>
      </c>
      <c r="C177" s="45"/>
      <c r="D177" s="46" t="s">
        <v>362</v>
      </c>
      <c r="E177" s="10"/>
      <c r="F177" s="22"/>
      <c r="G177" s="11"/>
      <c r="H177" s="12"/>
    </row>
    <row r="178" spans="2:8" ht="41.25" customHeight="1">
      <c r="B178" s="19" t="s">
        <v>363</v>
      </c>
      <c r="C178" s="10" t="s">
        <v>195</v>
      </c>
      <c r="D178" s="20" t="s">
        <v>364</v>
      </c>
      <c r="E178" s="10" t="s">
        <v>197</v>
      </c>
      <c r="F178" s="22">
        <v>1</v>
      </c>
      <c r="G178" s="11">
        <v>0</v>
      </c>
      <c r="H178" s="12">
        <f>F178*G178</f>
        <v>0</v>
      </c>
    </row>
    <row r="179" spans="2:8" ht="42" customHeight="1">
      <c r="B179" s="19" t="s">
        <v>365</v>
      </c>
      <c r="C179" s="10" t="s">
        <v>195</v>
      </c>
      <c r="D179" s="20" t="s">
        <v>366</v>
      </c>
      <c r="E179" s="10" t="s">
        <v>197</v>
      </c>
      <c r="F179" s="22">
        <v>1</v>
      </c>
      <c r="G179" s="11">
        <v>0</v>
      </c>
      <c r="H179" s="12">
        <f>F179*G179</f>
        <v>0</v>
      </c>
    </row>
    <row r="180" spans="2:8" ht="45.75" customHeight="1">
      <c r="B180" s="19" t="s">
        <v>367</v>
      </c>
      <c r="C180" s="10" t="s">
        <v>368</v>
      </c>
      <c r="D180" s="20" t="s">
        <v>369</v>
      </c>
      <c r="E180" s="10" t="s">
        <v>22</v>
      </c>
      <c r="F180" s="22">
        <v>27</v>
      </c>
      <c r="G180" s="11">
        <v>0</v>
      </c>
      <c r="H180" s="12">
        <f>F180*G180</f>
        <v>0</v>
      </c>
    </row>
    <row r="181" spans="2:8" ht="25.5">
      <c r="B181" s="19"/>
      <c r="C181" s="10"/>
      <c r="D181" s="24" t="s">
        <v>370</v>
      </c>
      <c r="E181" s="23"/>
      <c r="F181" s="25"/>
      <c r="G181" s="26"/>
      <c r="H181" s="27">
        <f>SUM(H178:H180)</f>
        <v>0</v>
      </c>
    </row>
    <row r="182" spans="2:8" ht="12.75">
      <c r="B182" s="44" t="s">
        <v>384</v>
      </c>
      <c r="C182" s="45"/>
      <c r="D182" s="46" t="s">
        <v>371</v>
      </c>
      <c r="E182" s="10"/>
      <c r="F182" s="22"/>
      <c r="G182" s="11"/>
      <c r="H182" s="12"/>
    </row>
    <row r="183" spans="2:8" ht="42" customHeight="1">
      <c r="B183" s="19" t="s">
        <v>372</v>
      </c>
      <c r="C183" s="10" t="s">
        <v>368</v>
      </c>
      <c r="D183" s="20" t="s">
        <v>373</v>
      </c>
      <c r="E183" s="10" t="s">
        <v>197</v>
      </c>
      <c r="F183" s="22">
        <v>5</v>
      </c>
      <c r="G183" s="11">
        <v>0</v>
      </c>
      <c r="H183" s="12">
        <f>F183*G183</f>
        <v>0</v>
      </c>
    </row>
    <row r="184" spans="2:8" ht="42" customHeight="1">
      <c r="B184" s="19" t="s">
        <v>374</v>
      </c>
      <c r="C184" s="10" t="s">
        <v>368</v>
      </c>
      <c r="D184" s="20" t="s">
        <v>375</v>
      </c>
      <c r="E184" s="10" t="s">
        <v>197</v>
      </c>
      <c r="F184" s="22">
        <v>11</v>
      </c>
      <c r="G184" s="11">
        <v>0</v>
      </c>
      <c r="H184" s="12">
        <f>F184*G184</f>
        <v>0</v>
      </c>
    </row>
    <row r="185" spans="2:8" ht="37.5" customHeight="1">
      <c r="B185" s="19" t="s">
        <v>376</v>
      </c>
      <c r="C185" s="10" t="s">
        <v>368</v>
      </c>
      <c r="D185" s="20" t="s">
        <v>377</v>
      </c>
      <c r="E185" s="10" t="s">
        <v>197</v>
      </c>
      <c r="F185" s="22">
        <v>2</v>
      </c>
      <c r="G185" s="11">
        <v>0</v>
      </c>
      <c r="H185" s="12">
        <f>F185*G185</f>
        <v>0</v>
      </c>
    </row>
    <row r="186" spans="2:8" ht="28.5" customHeight="1" thickBot="1">
      <c r="B186" s="19"/>
      <c r="C186" s="10"/>
      <c r="D186" s="24" t="s">
        <v>378</v>
      </c>
      <c r="E186" s="23"/>
      <c r="F186" s="25"/>
      <c r="G186" s="26"/>
      <c r="H186" s="27">
        <f>SUM(H183:H185)</f>
        <v>0</v>
      </c>
    </row>
    <row r="187" spans="2:8" ht="18" customHeight="1" thickBot="1" thickTop="1">
      <c r="B187" s="13" t="s">
        <v>3</v>
      </c>
      <c r="C187" s="21" t="s">
        <v>3</v>
      </c>
      <c r="D187" s="47" t="s">
        <v>16</v>
      </c>
      <c r="E187" s="48"/>
      <c r="F187" s="49"/>
      <c r="G187" s="50"/>
      <c r="H187" s="51">
        <f>H20+H34+H64+H77+H88+H105+H124+H141+H148+H167+H176+H181+H186</f>
        <v>0</v>
      </c>
    </row>
    <row r="188" spans="2:8" ht="19.5" customHeight="1" thickBot="1" thickTop="1">
      <c r="B188" s="8"/>
      <c r="C188" s="8"/>
      <c r="D188" s="47" t="s">
        <v>17</v>
      </c>
      <c r="E188" s="52" t="s">
        <v>1</v>
      </c>
      <c r="F188" s="52" t="s">
        <v>18</v>
      </c>
      <c r="G188" s="53">
        <v>23</v>
      </c>
      <c r="H188" s="51">
        <f>H187*23%</f>
        <v>0</v>
      </c>
    </row>
    <row r="189" spans="2:8" ht="21" customHeight="1" thickBot="1" thickTop="1">
      <c r="B189" s="8"/>
      <c r="C189" s="8"/>
      <c r="D189" s="47" t="s">
        <v>19</v>
      </c>
      <c r="E189" s="54"/>
      <c r="F189" s="54"/>
      <c r="G189" s="55"/>
      <c r="H189" s="51">
        <f>SUM(H187:H188)</f>
        <v>0</v>
      </c>
    </row>
    <row r="190" spans="2:8" ht="14.25" thickTop="1">
      <c r="B190" s="9"/>
      <c r="C190" s="9"/>
      <c r="D190" s="14"/>
      <c r="E190" s="15"/>
      <c r="F190" s="15"/>
      <c r="G190" s="15"/>
      <c r="H190" s="16"/>
    </row>
    <row r="191" spans="2:8" ht="13.5">
      <c r="B191" s="9"/>
      <c r="C191" s="9"/>
      <c r="D191" s="14"/>
      <c r="E191" s="15"/>
      <c r="F191" s="15"/>
      <c r="G191" s="15"/>
      <c r="H191" s="16"/>
    </row>
    <row r="192" spans="2:8" ht="12.75" customHeight="1">
      <c r="B192" s="29" t="s">
        <v>24</v>
      </c>
      <c r="C192" s="29"/>
      <c r="D192" s="29"/>
      <c r="E192" s="29"/>
      <c r="F192" s="29"/>
      <c r="G192" s="29"/>
      <c r="H192" s="16"/>
    </row>
    <row r="193" spans="2:8" s="7" customFormat="1" ht="13.5" customHeight="1">
      <c r="B193" s="30"/>
      <c r="C193" s="30"/>
      <c r="D193" s="30"/>
      <c r="E193" s="30"/>
      <c r="F193" s="30"/>
      <c r="G193" s="30"/>
      <c r="H193" s="8"/>
    </row>
    <row r="194" spans="2:8" s="7" customFormat="1" ht="17.25" customHeight="1">
      <c r="B194" s="38" t="s">
        <v>25</v>
      </c>
      <c r="C194" s="43"/>
      <c r="D194" s="39"/>
      <c r="E194" s="38" t="s">
        <v>26</v>
      </c>
      <c r="F194" s="39"/>
      <c r="G194" s="31" t="s">
        <v>27</v>
      </c>
      <c r="H194" s="32"/>
    </row>
    <row r="195" spans="2:8" s="7" customFormat="1" ht="21" customHeight="1">
      <c r="B195" s="35" t="s">
        <v>28</v>
      </c>
      <c r="C195" s="36"/>
      <c r="D195" s="37"/>
      <c r="E195" s="38" t="s">
        <v>35</v>
      </c>
      <c r="F195" s="39"/>
      <c r="G195" s="33" t="s">
        <v>48</v>
      </c>
      <c r="H195" s="34"/>
    </row>
    <row r="196" spans="2:8" s="7" customFormat="1" ht="19.5" customHeight="1">
      <c r="B196" s="35" t="s">
        <v>32</v>
      </c>
      <c r="C196" s="36"/>
      <c r="D196" s="37"/>
      <c r="E196" s="38" t="s">
        <v>31</v>
      </c>
      <c r="F196" s="39"/>
      <c r="G196" s="33" t="s">
        <v>48</v>
      </c>
      <c r="H196" s="34"/>
    </row>
    <row r="197" spans="2:8" s="7" customFormat="1" ht="19.5" customHeight="1">
      <c r="B197" s="35" t="s">
        <v>29</v>
      </c>
      <c r="C197" s="36"/>
      <c r="D197" s="37"/>
      <c r="E197" s="38" t="s">
        <v>34</v>
      </c>
      <c r="F197" s="39"/>
      <c r="G197" s="33" t="s">
        <v>48</v>
      </c>
      <c r="H197" s="34"/>
    </row>
    <row r="198" spans="2:8" s="7" customFormat="1" ht="17.25" customHeight="1">
      <c r="B198" s="35" t="s">
        <v>30</v>
      </c>
      <c r="C198" s="36"/>
      <c r="D198" s="37"/>
      <c r="E198" s="38" t="s">
        <v>36</v>
      </c>
      <c r="F198" s="39"/>
      <c r="G198" s="33" t="s">
        <v>48</v>
      </c>
      <c r="H198" s="34"/>
    </row>
    <row r="199" s="7" customFormat="1" ht="17.25" customHeight="1">
      <c r="H199" s="6"/>
    </row>
    <row r="200" spans="2:8" s="7" customFormat="1" ht="17.25" customHeight="1">
      <c r="B200" s="8"/>
      <c r="C200" s="8"/>
      <c r="D200" s="18" t="s">
        <v>20</v>
      </c>
      <c r="E200" s="28" t="s">
        <v>21</v>
      </c>
      <c r="F200" s="28"/>
      <c r="G200" s="8"/>
      <c r="H200" s="6"/>
    </row>
    <row r="201" spans="2:8" ht="13.5">
      <c r="B201"/>
      <c r="C201"/>
      <c r="D201" s="4"/>
      <c r="E201" s="5"/>
      <c r="F201" s="5"/>
      <c r="G201" s="5"/>
      <c r="H201" s="3"/>
    </row>
    <row r="202" spans="2:7" ht="13.5">
      <c r="B202"/>
      <c r="C202"/>
      <c r="D202" s="4"/>
      <c r="E202" s="5"/>
      <c r="F202" s="5"/>
      <c r="G202" s="5"/>
    </row>
    <row r="203" spans="2:7" ht="13.5">
      <c r="B203"/>
      <c r="C203"/>
      <c r="D203" s="4"/>
      <c r="E203" s="5"/>
      <c r="F203" s="5"/>
      <c r="G203" s="5"/>
    </row>
  </sheetData>
  <sheetProtection/>
  <mergeCells count="19">
    <mergeCell ref="E196:F196"/>
    <mergeCell ref="E197:F197"/>
    <mergeCell ref="E198:F198"/>
    <mergeCell ref="B2:H2"/>
    <mergeCell ref="B3:H3"/>
    <mergeCell ref="B194:D194"/>
    <mergeCell ref="B195:D195"/>
    <mergeCell ref="B196:D196"/>
    <mergeCell ref="B197:D197"/>
    <mergeCell ref="E200:F200"/>
    <mergeCell ref="B192:G193"/>
    <mergeCell ref="G194:H194"/>
    <mergeCell ref="G195:H195"/>
    <mergeCell ref="G196:H196"/>
    <mergeCell ref="G197:H197"/>
    <mergeCell ref="G198:H198"/>
    <mergeCell ref="B198:D198"/>
    <mergeCell ref="E194:F194"/>
    <mergeCell ref="E195:F195"/>
  </mergeCells>
  <printOptions/>
  <pageMargins left="0.7086614173228347" right="0.8213166144200627" top="0.787401574803149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&amp;C&amp;8 &amp;R&amp;8strona &amp;P</oddHeader>
  </headerFooter>
  <rowBreaks count="1" manualBreakCount="1"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Użytkownik systemu Windows</cp:lastModifiedBy>
  <cp:lastPrinted>2012-09-28T08:12:57Z</cp:lastPrinted>
  <dcterms:created xsi:type="dcterms:W3CDTF">2012-07-29T19:46:50Z</dcterms:created>
  <dcterms:modified xsi:type="dcterms:W3CDTF">2023-09-28T18:13:25Z</dcterms:modified>
  <cp:category/>
  <cp:version/>
  <cp:contentType/>
  <cp:contentStatus/>
</cp:coreProperties>
</file>