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831"/>
  <workbookPr filterPrivacy="1" showInkAnnotation="0" defaultThemeVersion="124226"/>
  <xr:revisionPtr revIDLastSave="0" documentId="13_ncr:1_{F30764BA-E794-4C53-8689-91B86F372BD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rkusz1" sheetId="1" r:id="rId1"/>
  </sheets>
  <calcPr calcId="191029"/>
</workbook>
</file>

<file path=xl/calcChain.xml><?xml version="1.0" encoding="utf-8"?>
<calcChain xmlns="http://schemas.openxmlformats.org/spreadsheetml/2006/main">
  <c r="H253" i="1" l="1"/>
  <c r="G253" i="1"/>
  <c r="H254" i="1"/>
  <c r="G254" i="1"/>
  <c r="F9" i="1"/>
  <c r="G9" i="1" s="1"/>
  <c r="F248" i="1"/>
  <c r="F249" i="1"/>
  <c r="H249" i="1" s="1"/>
  <c r="F250" i="1"/>
  <c r="H250" i="1" s="1"/>
  <c r="F247" i="1"/>
  <c r="H247" i="1" s="1"/>
  <c r="F108" i="1"/>
  <c r="H108" i="1" s="1"/>
  <c r="F109" i="1"/>
  <c r="H109" i="1" s="1"/>
  <c r="F107" i="1"/>
  <c r="H107" i="1" s="1"/>
  <c r="F16" i="1"/>
  <c r="G16" i="1" s="1"/>
  <c r="F17" i="1"/>
  <c r="F18" i="1"/>
  <c r="G18" i="1" s="1"/>
  <c r="F15" i="1"/>
  <c r="G15" i="1" s="1"/>
  <c r="F10" i="1"/>
  <c r="G10" i="1" s="1"/>
  <c r="F22" i="1"/>
  <c r="G22" i="1" s="1"/>
  <c r="F26" i="1"/>
  <c r="G26" i="1" s="1"/>
  <c r="F33" i="1"/>
  <c r="G33" i="1" s="1"/>
  <c r="F39" i="1"/>
  <c r="G39" i="1" s="1"/>
  <c r="F45" i="1"/>
  <c r="G45" i="1" s="1"/>
  <c r="F51" i="1"/>
  <c r="G51" i="1" s="1"/>
  <c r="F57" i="1"/>
  <c r="G57" i="1" s="1"/>
  <c r="F63" i="1"/>
  <c r="G63" i="1" s="1"/>
  <c r="F71" i="1"/>
  <c r="G71" i="1" s="1"/>
  <c r="F77" i="1"/>
  <c r="G77" i="1" s="1"/>
  <c r="F83" i="1"/>
  <c r="G83" i="1" s="1"/>
  <c r="F89" i="1"/>
  <c r="G89" i="1" s="1"/>
  <c r="F95" i="1"/>
  <c r="H95" i="1" s="1"/>
  <c r="F102" i="1"/>
  <c r="F115" i="1"/>
  <c r="H115" i="1" s="1"/>
  <c r="F122" i="1"/>
  <c r="F128" i="1"/>
  <c r="F134" i="1"/>
  <c r="H134" i="1" s="1"/>
  <c r="F140" i="1"/>
  <c r="H140" i="1" s="1"/>
  <c r="F146" i="1"/>
  <c r="F152" i="1"/>
  <c r="F158" i="1"/>
  <c r="H158" i="1" s="1"/>
  <c r="F162" i="1"/>
  <c r="F167" i="1"/>
  <c r="F173" i="1"/>
  <c r="F179" i="1"/>
  <c r="F185" i="1"/>
  <c r="H185" i="1" s="1"/>
  <c r="F191" i="1"/>
  <c r="F196" i="1"/>
  <c r="F197" i="1"/>
  <c r="F203" i="1"/>
  <c r="G203" i="1" s="1"/>
  <c r="F204" i="1"/>
  <c r="H204" i="1" s="1"/>
  <c r="F210" i="1"/>
  <c r="G210" i="1" s="1"/>
  <c r="F214" i="1"/>
  <c r="H214" i="1" s="1"/>
  <c r="F221" i="1"/>
  <c r="H221" i="1" s="1"/>
  <c r="F227" i="1"/>
  <c r="G227" i="1" s="1"/>
  <c r="F229" i="1"/>
  <c r="H229" i="1" s="1"/>
  <c r="F231" i="1"/>
  <c r="H231" i="1" s="1"/>
  <c r="F235" i="1"/>
  <c r="G235" i="1" s="1"/>
  <c r="F237" i="1"/>
  <c r="H237" i="1" s="1"/>
  <c r="F242" i="1"/>
  <c r="G242" i="1" s="1"/>
  <c r="F243" i="1"/>
  <c r="H243" i="1" s="1"/>
  <c r="F8" i="1"/>
  <c r="G8" i="1" s="1"/>
  <c r="C251" i="1"/>
  <c r="H248" i="1"/>
  <c r="C245" i="1"/>
  <c r="F244" i="1"/>
  <c r="H244" i="1" s="1"/>
  <c r="C239" i="1"/>
  <c r="F238" i="1"/>
  <c r="H238" i="1" s="1"/>
  <c r="F236" i="1"/>
  <c r="H236" i="1" s="1"/>
  <c r="C233" i="1"/>
  <c r="F232" i="1"/>
  <c r="H232" i="1" s="1"/>
  <c r="F230" i="1"/>
  <c r="H230" i="1" s="1"/>
  <c r="F228" i="1"/>
  <c r="H228" i="1" s="1"/>
  <c r="C225" i="1"/>
  <c r="F224" i="1"/>
  <c r="H224" i="1" s="1"/>
  <c r="F223" i="1"/>
  <c r="H223" i="1" s="1"/>
  <c r="F222" i="1"/>
  <c r="H222" i="1" s="1"/>
  <c r="F220" i="1"/>
  <c r="H220" i="1" s="1"/>
  <c r="F219" i="1"/>
  <c r="H219" i="1" s="1"/>
  <c r="F218" i="1"/>
  <c r="G218" i="1" s="1"/>
  <c r="C215" i="1"/>
  <c r="F213" i="1"/>
  <c r="H213" i="1" s="1"/>
  <c r="F212" i="1"/>
  <c r="H212" i="1" s="1"/>
  <c r="F211" i="1"/>
  <c r="H211" i="1" s="1"/>
  <c r="C208" i="1"/>
  <c r="F207" i="1"/>
  <c r="H207" i="1" s="1"/>
  <c r="F206" i="1"/>
  <c r="H206" i="1" s="1"/>
  <c r="F205" i="1"/>
  <c r="H205" i="1" s="1"/>
  <c r="C200" i="1"/>
  <c r="F199" i="1"/>
  <c r="F198" i="1"/>
  <c r="F195" i="1"/>
  <c r="G195" i="1" s="1"/>
  <c r="C193" i="1"/>
  <c r="F192" i="1"/>
  <c r="F190" i="1"/>
  <c r="F189" i="1"/>
  <c r="C187" i="1"/>
  <c r="F186" i="1"/>
  <c r="F184" i="1"/>
  <c r="F183" i="1"/>
  <c r="F182" i="1"/>
  <c r="C180" i="1"/>
  <c r="F178" i="1"/>
  <c r="F177" i="1"/>
  <c r="F176" i="1"/>
  <c r="H176" i="1" s="1"/>
  <c r="C174" i="1"/>
  <c r="F172" i="1"/>
  <c r="F171" i="1"/>
  <c r="F170" i="1"/>
  <c r="C168" i="1"/>
  <c r="F166" i="1"/>
  <c r="F165" i="1"/>
  <c r="C163" i="1"/>
  <c r="F161" i="1"/>
  <c r="F160" i="1"/>
  <c r="F159" i="1"/>
  <c r="C156" i="1"/>
  <c r="F155" i="1"/>
  <c r="F154" i="1"/>
  <c r="F153" i="1"/>
  <c r="C150" i="1"/>
  <c r="F149" i="1"/>
  <c r="F148" i="1"/>
  <c r="F147" i="1"/>
  <c r="C144" i="1"/>
  <c r="F143" i="1"/>
  <c r="H143" i="1" s="1"/>
  <c r="F142" i="1"/>
  <c r="F141" i="1"/>
  <c r="H141" i="1" s="1"/>
  <c r="C138" i="1"/>
  <c r="F137" i="1"/>
  <c r="F136" i="1"/>
  <c r="F135" i="1"/>
  <c r="H135" i="1" s="1"/>
  <c r="F133" i="1"/>
  <c r="H133" i="1" s="1"/>
  <c r="C131" i="1"/>
  <c r="F130" i="1"/>
  <c r="H130" i="1" s="1"/>
  <c r="F129" i="1"/>
  <c r="F127" i="1"/>
  <c r="H127" i="1" s="1"/>
  <c r="C125" i="1"/>
  <c r="F124" i="1"/>
  <c r="F123" i="1"/>
  <c r="F121" i="1"/>
  <c r="H121" i="1" s="1"/>
  <c r="F120" i="1"/>
  <c r="C117" i="1"/>
  <c r="F116" i="1"/>
  <c r="F114" i="1"/>
  <c r="F113" i="1"/>
  <c r="C110" i="1"/>
  <c r="C105" i="1"/>
  <c r="F104" i="1"/>
  <c r="H104" i="1" s="1"/>
  <c r="F103" i="1"/>
  <c r="C100" i="1"/>
  <c r="F99" i="1"/>
  <c r="F98" i="1"/>
  <c r="C96" i="1"/>
  <c r="F94" i="1"/>
  <c r="G94" i="1" s="1"/>
  <c r="F93" i="1"/>
  <c r="G93" i="1" s="1"/>
  <c r="C91" i="1"/>
  <c r="F90" i="1"/>
  <c r="G90" i="1" s="1"/>
  <c r="F88" i="1"/>
  <c r="G88" i="1" s="1"/>
  <c r="C86" i="1"/>
  <c r="F85" i="1"/>
  <c r="G85" i="1" s="1"/>
  <c r="F84" i="1"/>
  <c r="G84" i="1" s="1"/>
  <c r="C81" i="1"/>
  <c r="F80" i="1"/>
  <c r="G80" i="1" s="1"/>
  <c r="F79" i="1"/>
  <c r="G79" i="1" s="1"/>
  <c r="F78" i="1"/>
  <c r="G78" i="1" s="1"/>
  <c r="C75" i="1"/>
  <c r="F74" i="1"/>
  <c r="G74" i="1" s="1"/>
  <c r="F73" i="1"/>
  <c r="G73" i="1" s="1"/>
  <c r="F72" i="1"/>
  <c r="G72" i="1" s="1"/>
  <c r="C69" i="1"/>
  <c r="F68" i="1"/>
  <c r="G68" i="1" s="1"/>
  <c r="F67" i="1"/>
  <c r="G67" i="1" s="1"/>
  <c r="F66" i="1"/>
  <c r="G66" i="1" s="1"/>
  <c r="C64" i="1"/>
  <c r="F62" i="1"/>
  <c r="G62" i="1" s="1"/>
  <c r="F61" i="1"/>
  <c r="G61" i="1" s="1"/>
  <c r="C59" i="1"/>
  <c r="F58" i="1"/>
  <c r="G58" i="1" s="1"/>
  <c r="F56" i="1"/>
  <c r="G56" i="1" s="1"/>
  <c r="C54" i="1"/>
  <c r="F53" i="1"/>
  <c r="G53" i="1" s="1"/>
  <c r="F52" i="1"/>
  <c r="G52" i="1" s="1"/>
  <c r="F50" i="1"/>
  <c r="G50" i="1" s="1"/>
  <c r="C48" i="1"/>
  <c r="F47" i="1"/>
  <c r="G47" i="1" s="1"/>
  <c r="F46" i="1"/>
  <c r="G46" i="1" s="1"/>
  <c r="F44" i="1"/>
  <c r="G44" i="1" s="1"/>
  <c r="F43" i="1"/>
  <c r="G43" i="1" s="1"/>
  <c r="F42" i="1"/>
  <c r="G42" i="1" s="1"/>
  <c r="C40" i="1"/>
  <c r="F38" i="1"/>
  <c r="G38" i="1" s="1"/>
  <c r="F37" i="1"/>
  <c r="G37" i="1" s="1"/>
  <c r="F36" i="1"/>
  <c r="G36" i="1" s="1"/>
  <c r="C34" i="1"/>
  <c r="F32" i="1"/>
  <c r="G32" i="1" s="1"/>
  <c r="F31" i="1"/>
  <c r="G31" i="1" s="1"/>
  <c r="F30" i="1"/>
  <c r="G30" i="1" s="1"/>
  <c r="C27" i="1"/>
  <c r="F25" i="1"/>
  <c r="G25" i="1" s="1"/>
  <c r="F24" i="1"/>
  <c r="G24" i="1" s="1"/>
  <c r="F23" i="1"/>
  <c r="G23" i="1" s="1"/>
  <c r="F21" i="1"/>
  <c r="G21" i="1" s="1"/>
  <c r="C19" i="1"/>
  <c r="G17" i="1"/>
  <c r="C13" i="1"/>
  <c r="F12" i="1"/>
  <c r="G12" i="1" s="1"/>
  <c r="F11" i="1"/>
  <c r="G11" i="1" s="1"/>
  <c r="F156" i="1" l="1"/>
  <c r="H156" i="1" s="1"/>
  <c r="G34" i="1"/>
  <c r="G250" i="1"/>
  <c r="F174" i="1"/>
  <c r="H174" i="1" s="1"/>
  <c r="F193" i="1"/>
  <c r="H193" i="1" s="1"/>
  <c r="G214" i="1"/>
  <c r="G205" i="1"/>
  <c r="G107" i="1"/>
  <c r="G224" i="1"/>
  <c r="H162" i="1"/>
  <c r="G162" i="1"/>
  <c r="G13" i="1"/>
  <c r="H166" i="1"/>
  <c r="G166" i="1"/>
  <c r="H171" i="1"/>
  <c r="G171" i="1"/>
  <c r="G59" i="1"/>
  <c r="H136" i="1"/>
  <c r="G136" i="1"/>
  <c r="H116" i="1"/>
  <c r="G116" i="1"/>
  <c r="H137" i="1"/>
  <c r="G137" i="1"/>
  <c r="H146" i="1"/>
  <c r="G146" i="1"/>
  <c r="H153" i="1"/>
  <c r="G153" i="1"/>
  <c r="H190" i="1"/>
  <c r="G190" i="1"/>
  <c r="H199" i="1"/>
  <c r="G199" i="1"/>
  <c r="H122" i="1"/>
  <c r="G122" i="1"/>
  <c r="H142" i="1"/>
  <c r="G142" i="1"/>
  <c r="G27" i="1"/>
  <c r="G207" i="1"/>
  <c r="G244" i="1"/>
  <c r="G247" i="1"/>
  <c r="G54" i="1"/>
  <c r="G127" i="1"/>
  <c r="G133" i="1"/>
  <c r="G141" i="1"/>
  <c r="G158" i="1"/>
  <c r="G176" i="1"/>
  <c r="G185" i="1"/>
  <c r="G212" i="1"/>
  <c r="G222" i="1"/>
  <c r="G231" i="1"/>
  <c r="G238" i="1"/>
  <c r="G249" i="1"/>
  <c r="G86" i="1"/>
  <c r="G220" i="1"/>
  <c r="G229" i="1"/>
  <c r="G236" i="1"/>
  <c r="H251" i="1"/>
  <c r="G248" i="1"/>
  <c r="H99" i="1"/>
  <c r="G99" i="1"/>
  <c r="H102" i="1"/>
  <c r="F105" i="1"/>
  <c r="G102" i="1"/>
  <c r="H124" i="1"/>
  <c r="G124" i="1"/>
  <c r="G40" i="1"/>
  <c r="G75" i="1"/>
  <c r="H103" i="1"/>
  <c r="G103" i="1"/>
  <c r="H113" i="1"/>
  <c r="G113" i="1"/>
  <c r="F117" i="1"/>
  <c r="H117" i="1" s="1"/>
  <c r="H120" i="1"/>
  <c r="F125" i="1"/>
  <c r="H125" i="1" s="1"/>
  <c r="G120" i="1"/>
  <c r="H128" i="1"/>
  <c r="G128" i="1"/>
  <c r="H98" i="1"/>
  <c r="F100" i="1"/>
  <c r="H100" i="1" s="1"/>
  <c r="G98" i="1"/>
  <c r="G19" i="1"/>
  <c r="G48" i="1"/>
  <c r="G69" i="1"/>
  <c r="G81" i="1"/>
  <c r="G91" i="1"/>
  <c r="H114" i="1"/>
  <c r="G114" i="1"/>
  <c r="H129" i="1"/>
  <c r="G129" i="1"/>
  <c r="G64" i="1"/>
  <c r="H123" i="1"/>
  <c r="G123" i="1"/>
  <c r="H8" i="1"/>
  <c r="H9" i="1"/>
  <c r="H10" i="1"/>
  <c r="H11" i="1"/>
  <c r="H12" i="1"/>
  <c r="H15" i="1"/>
  <c r="H16" i="1"/>
  <c r="H17" i="1"/>
  <c r="H18" i="1"/>
  <c r="H21" i="1"/>
  <c r="H22" i="1"/>
  <c r="H23" i="1"/>
  <c r="H24" i="1"/>
  <c r="H25" i="1"/>
  <c r="H26" i="1"/>
  <c r="H30" i="1"/>
  <c r="H31" i="1"/>
  <c r="H32" i="1"/>
  <c r="H33" i="1"/>
  <c r="H36" i="1"/>
  <c r="H37" i="1"/>
  <c r="H38" i="1"/>
  <c r="H39" i="1"/>
  <c r="H42" i="1"/>
  <c r="H43" i="1"/>
  <c r="H44" i="1"/>
  <c r="H45" i="1"/>
  <c r="H46" i="1"/>
  <c r="H47" i="1"/>
  <c r="H50" i="1"/>
  <c r="H51" i="1"/>
  <c r="H52" i="1"/>
  <c r="H53" i="1"/>
  <c r="H56" i="1"/>
  <c r="H57" i="1"/>
  <c r="H58" i="1"/>
  <c r="H61" i="1"/>
  <c r="H62" i="1"/>
  <c r="H63" i="1"/>
  <c r="H66" i="1"/>
  <c r="H67" i="1"/>
  <c r="H68" i="1"/>
  <c r="H71" i="1"/>
  <c r="H72" i="1"/>
  <c r="H73" i="1"/>
  <c r="H74" i="1"/>
  <c r="H77" i="1"/>
  <c r="H78" i="1"/>
  <c r="H79" i="1"/>
  <c r="H80" i="1"/>
  <c r="H83" i="1"/>
  <c r="H84" i="1"/>
  <c r="H85" i="1"/>
  <c r="H88" i="1"/>
  <c r="H89" i="1"/>
  <c r="H90" i="1"/>
  <c r="H93" i="1"/>
  <c r="H94" i="1"/>
  <c r="H110" i="1"/>
  <c r="G108" i="1"/>
  <c r="G134" i="1"/>
  <c r="G143" i="1"/>
  <c r="G147" i="1"/>
  <c r="H147" i="1"/>
  <c r="G149" i="1"/>
  <c r="H149" i="1"/>
  <c r="H152" i="1"/>
  <c r="G152" i="1"/>
  <c r="H154" i="1"/>
  <c r="G154" i="1"/>
  <c r="H160" i="1"/>
  <c r="G160" i="1"/>
  <c r="H170" i="1"/>
  <c r="G170" i="1"/>
  <c r="H172" i="1"/>
  <c r="G172" i="1"/>
  <c r="H178" i="1"/>
  <c r="G178" i="1"/>
  <c r="H184" i="1"/>
  <c r="G184" i="1"/>
  <c r="H186" i="1"/>
  <c r="G186" i="1"/>
  <c r="H192" i="1"/>
  <c r="G192" i="1"/>
  <c r="F96" i="1"/>
  <c r="H96" i="1" s="1"/>
  <c r="F110" i="1"/>
  <c r="F131" i="1"/>
  <c r="H131" i="1" s="1"/>
  <c r="H155" i="1"/>
  <c r="G155" i="1"/>
  <c r="H165" i="1"/>
  <c r="F168" i="1"/>
  <c r="H168" i="1" s="1"/>
  <c r="G165" i="1"/>
  <c r="H167" i="1"/>
  <c r="G167" i="1"/>
  <c r="H173" i="1"/>
  <c r="G173" i="1"/>
  <c r="H182" i="1"/>
  <c r="F187" i="1"/>
  <c r="H187" i="1" s="1"/>
  <c r="G182" i="1"/>
  <c r="H198" i="1"/>
  <c r="G198" i="1"/>
  <c r="F13" i="1"/>
  <c r="F27" i="1"/>
  <c r="H27" i="1" s="1"/>
  <c r="F34" i="1"/>
  <c r="H34" i="1" s="1"/>
  <c r="F40" i="1"/>
  <c r="H40" i="1" s="1"/>
  <c r="F48" i="1"/>
  <c r="H48" i="1" s="1"/>
  <c r="F54" i="1"/>
  <c r="H54" i="1" s="1"/>
  <c r="F59" i="1"/>
  <c r="H59" i="1" s="1"/>
  <c r="F64" i="1"/>
  <c r="H64" i="1" s="1"/>
  <c r="F69" i="1"/>
  <c r="H69" i="1" s="1"/>
  <c r="F75" i="1"/>
  <c r="H75" i="1" s="1"/>
  <c r="F81" i="1"/>
  <c r="H81" i="1" s="1"/>
  <c r="F86" i="1"/>
  <c r="H86" i="1" s="1"/>
  <c r="F91" i="1"/>
  <c r="H91" i="1" s="1"/>
  <c r="F144" i="1"/>
  <c r="H144" i="1" s="1"/>
  <c r="G148" i="1"/>
  <c r="H148" i="1"/>
  <c r="F150" i="1"/>
  <c r="H150" i="1" s="1"/>
  <c r="H161" i="1"/>
  <c r="G161" i="1"/>
  <c r="H179" i="1"/>
  <c r="G179" i="1"/>
  <c r="H183" i="1"/>
  <c r="G183" i="1"/>
  <c r="H196" i="1"/>
  <c r="G196" i="1"/>
  <c r="F19" i="1"/>
  <c r="G95" i="1"/>
  <c r="G96" i="1" s="1"/>
  <c r="G104" i="1"/>
  <c r="G109" i="1"/>
  <c r="G115" i="1"/>
  <c r="G121" i="1"/>
  <c r="G130" i="1"/>
  <c r="G135" i="1"/>
  <c r="F138" i="1"/>
  <c r="H138" i="1" s="1"/>
  <c r="G140" i="1"/>
  <c r="H159" i="1"/>
  <c r="F163" i="1"/>
  <c r="H163" i="1" s="1"/>
  <c r="G159" i="1"/>
  <c r="H177" i="1"/>
  <c r="G177" i="1"/>
  <c r="H189" i="1"/>
  <c r="G189" i="1"/>
  <c r="H191" i="1"/>
  <c r="G191" i="1"/>
  <c r="H197" i="1"/>
  <c r="G197" i="1"/>
  <c r="G204" i="1"/>
  <c r="G206" i="1"/>
  <c r="G211" i="1"/>
  <c r="G213" i="1"/>
  <c r="G219" i="1"/>
  <c r="G221" i="1"/>
  <c r="G223" i="1"/>
  <c r="G228" i="1"/>
  <c r="G230" i="1"/>
  <c r="G232" i="1"/>
  <c r="G237" i="1"/>
  <c r="G243" i="1"/>
  <c r="G245" i="1" s="1"/>
  <c r="F180" i="1"/>
  <c r="H180" i="1" s="1"/>
  <c r="H195" i="1"/>
  <c r="F200" i="1"/>
  <c r="H200" i="1" s="1"/>
  <c r="H203" i="1"/>
  <c r="F208" i="1"/>
  <c r="H208" i="1" s="1"/>
  <c r="H210" i="1"/>
  <c r="F215" i="1"/>
  <c r="H215" i="1" s="1"/>
  <c r="H218" i="1"/>
  <c r="F225" i="1"/>
  <c r="H225" i="1" s="1"/>
  <c r="H227" i="1"/>
  <c r="F233" i="1"/>
  <c r="H233" i="1" s="1"/>
  <c r="C256" i="1"/>
  <c r="H242" i="1"/>
  <c r="H245" i="1" s="1"/>
  <c r="F245" i="1"/>
  <c r="H235" i="1"/>
  <c r="F239" i="1"/>
  <c r="H239" i="1" s="1"/>
  <c r="F251" i="1"/>
  <c r="G180" i="1" l="1"/>
  <c r="G239" i="1"/>
  <c r="G163" i="1"/>
  <c r="G138" i="1"/>
  <c r="G150" i="1"/>
  <c r="G144" i="1"/>
  <c r="G208" i="1"/>
  <c r="G215" i="1"/>
  <c r="G156" i="1"/>
  <c r="G110" i="1"/>
  <c r="G100" i="1"/>
  <c r="G251" i="1"/>
  <c r="G225" i="1"/>
  <c r="G233" i="1"/>
  <c r="G200" i="1"/>
  <c r="G131" i="1"/>
  <c r="G125" i="1"/>
  <c r="G117" i="1"/>
  <c r="G105" i="1"/>
  <c r="G193" i="1"/>
  <c r="F256" i="1"/>
  <c r="H13" i="1"/>
  <c r="G174" i="1"/>
  <c r="H19" i="1"/>
  <c r="G168" i="1"/>
  <c r="H105" i="1"/>
  <c r="G187" i="1"/>
  <c r="G256" i="1" l="1"/>
  <c r="H256" i="1"/>
</calcChain>
</file>

<file path=xl/sharedStrings.xml><?xml version="1.0" encoding="utf-8"?>
<sst xmlns="http://schemas.openxmlformats.org/spreadsheetml/2006/main" count="387" uniqueCount="96">
  <si>
    <t>Zadanie nr 3.
Obsada figur kwiatowych</t>
  </si>
  <si>
    <t>Lp.</t>
  </si>
  <si>
    <t>Opis przedmiotu zamówienia</t>
  </si>
  <si>
    <t>Ilość</t>
  </si>
  <si>
    <t>J.m.</t>
  </si>
  <si>
    <t>Cena jedn.
 netto.</t>
  </si>
  <si>
    <t>Wartość 
netto zł.</t>
  </si>
  <si>
    <t>Podatek VAT</t>
  </si>
  <si>
    <t>Wartość 
brutto zł.</t>
  </si>
  <si>
    <t>MUSZYNA</t>
  </si>
  <si>
    <t>Wieża ul. Kity 18 m2</t>
  </si>
  <si>
    <t>1.</t>
  </si>
  <si>
    <t>Eszeweria w odmianach</t>
  </si>
  <si>
    <t>szt.</t>
  </si>
  <si>
    <t xml:space="preserve">Rojnik w odmianach </t>
  </si>
  <si>
    <t>Begonia semenflorens</t>
  </si>
  <si>
    <t>Rozchodnik w odmianach</t>
  </si>
  <si>
    <t>Komarzyca</t>
  </si>
  <si>
    <t>HERB ul. Rynek 11 m2</t>
  </si>
  <si>
    <t>2.</t>
  </si>
  <si>
    <t>Rojnik w odmianach</t>
  </si>
  <si>
    <t>Begonia semperflorens</t>
  </si>
  <si>
    <t>Dzban ul. Grunwaldzka 8,5 m2</t>
  </si>
  <si>
    <t>3.</t>
  </si>
  <si>
    <t xml:space="preserve">Dalia karłowa </t>
  </si>
  <si>
    <t xml:space="preserve">Begonia dragon </t>
  </si>
  <si>
    <t>Paw ul. Grunwaldzka 10 m2</t>
  </si>
  <si>
    <t>4.</t>
  </si>
  <si>
    <t>a) Konstrukcja metalowa</t>
  </si>
  <si>
    <t>b) Ogon 40 m2</t>
  </si>
  <si>
    <t>5.</t>
  </si>
  <si>
    <t>Begonia doniczkowa</t>
  </si>
  <si>
    <t>Żeniszek</t>
  </si>
  <si>
    <t>Dalia karłowa</t>
  </si>
  <si>
    <t>Szałwia błyszczaca</t>
  </si>
  <si>
    <t>Wiewiórka ul. Zazamcze 17,5 m2</t>
  </si>
  <si>
    <t>6.</t>
  </si>
  <si>
    <t>Dalia</t>
  </si>
  <si>
    <t>Starzec srebrzysty</t>
  </si>
  <si>
    <t>Miś (Zapopradzie) 14 m2</t>
  </si>
  <si>
    <t>7.</t>
  </si>
  <si>
    <t>Bocian (Zapopradzie) 4 m2</t>
  </si>
  <si>
    <t>Eonium</t>
  </si>
  <si>
    <t>Ryba (Zapopradzie) 10 m2</t>
  </si>
  <si>
    <t>Karmnik ościsty</t>
  </si>
  <si>
    <t>Rojnik</t>
  </si>
  <si>
    <t>Łabędz duży (Zapopradzie) 10 m2</t>
  </si>
  <si>
    <t>Firletka kwiecista</t>
  </si>
  <si>
    <t>Łabędz mały 1 (Zapopradzie) 6 m2</t>
  </si>
  <si>
    <t>Łabędz mały 2 (Zapopradzie) 6 m2</t>
  </si>
  <si>
    <t>Łabędz mały 3 (Zapopradzie) 6 m2</t>
  </si>
  <si>
    <t>Żaba (Zapopradzie) 2,5 m2</t>
  </si>
  <si>
    <t>Motyl (Zapopradzie) 3m2</t>
  </si>
  <si>
    <t>a) Skrzydła 80 m2</t>
  </si>
  <si>
    <t>Dalia w odmianach</t>
  </si>
  <si>
    <t>Zeniszek</t>
  </si>
  <si>
    <t>Aksamitka</t>
  </si>
  <si>
    <t>Ryba ul. Podgórna 5 m2</t>
  </si>
  <si>
    <t>ZŁOCKIE CIĄG SPACEROWY</t>
  </si>
  <si>
    <t>Sowa (Złockie) 7 m2</t>
  </si>
  <si>
    <t>Rośliny rabatowe</t>
  </si>
  <si>
    <t>Miś (Złockie) 11 m2</t>
  </si>
  <si>
    <t>Jaszczurka (Złockie) 12 m2</t>
  </si>
  <si>
    <t>Coleus</t>
  </si>
  <si>
    <t>Niedzwiedz duży (Złockie) 17 m2</t>
  </si>
  <si>
    <t>Niedzwiedź mały (Złockie) 12,5 m2</t>
  </si>
  <si>
    <t>Sowa 2 (Złockie) 7 m2</t>
  </si>
  <si>
    <t>Begonia semperflores</t>
  </si>
  <si>
    <t>Dzięcioł (Złockie) 18 m2</t>
  </si>
  <si>
    <t>Pelargonia bluszczolistna</t>
  </si>
  <si>
    <t>Biedronka (Złockie) 4,25 m2</t>
  </si>
  <si>
    <t>Żaba (Złockie) 7 m2</t>
  </si>
  <si>
    <t>Ślimak (Złockie) 6,25 m2</t>
  </si>
  <si>
    <t>Dzban 1 z uchem (Złockie) 6,5 m2</t>
  </si>
  <si>
    <t>Pelargonia</t>
  </si>
  <si>
    <t>Kosz (Złockie) - 3 m2</t>
  </si>
  <si>
    <t>Dzban 2  (Geovita Złockie) 6 m2</t>
  </si>
  <si>
    <t>SZCZAWNIK PLAC REKREACYJNY</t>
  </si>
  <si>
    <t>Wiewiórka (SZCZAWNIK) 12 m2</t>
  </si>
  <si>
    <t>ANDRZEJÓWKA Kwiaty - 5 m2</t>
  </si>
  <si>
    <t xml:space="preserve">ŻEGIESTÓW </t>
  </si>
  <si>
    <t>Dzban - szkoła 10 m2</t>
  </si>
  <si>
    <t>Begonia bulwiasta</t>
  </si>
  <si>
    <t>Kosz Żegiestów (skręt na Łopatę) 11 m2</t>
  </si>
  <si>
    <t>Tagetes</t>
  </si>
  <si>
    <t xml:space="preserve">Niedzwiedz Żegiestów - promenada </t>
  </si>
  <si>
    <t>Begonia w odmianach</t>
  </si>
  <si>
    <t>POWROŹNIK</t>
  </si>
  <si>
    <t xml:space="preserve">Mapa Polski  (Powroźnik) 8 m2 </t>
  </si>
  <si>
    <t>Rabata pod mapą 20 m2</t>
  </si>
  <si>
    <t>Niecierpek sunpatiens</t>
  </si>
  <si>
    <t>Szałwia omszona</t>
  </si>
  <si>
    <t xml:space="preserve">Całosezenowa pielęgnacja </t>
  </si>
  <si>
    <t>Likwidacja nasadzeń</t>
  </si>
  <si>
    <t>Podsumowanie</t>
  </si>
  <si>
    <t>Kosztorys ślepy  "Urządzenie, pielęgnacja i utrzymanie ukwiecenia na terenie Miasta i Gminy Uzdrowiskowej Muszyna w roku 2023”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</si>
</sst>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7" formatCode="#,##0.00\ &quot;zł&quot;;\-#,##0.00\ &quot;zł&quot;"/>
    <numFmt numFmtId="44" formatCode="_-* #,##0.00\ &quot;zł&quot;_-;\-* #,##0.00\ &quot;zł&quot;_-;_-* &quot;-&quot;??\ &quot;zł&quot;_-;_-@_-"/>
    <numFmt numFmtId="164" formatCode="_-* #,##0.00\ _z_ł_-;\-* #,##0.00\ _z_ł_-;_-* &quot;-&quot;??\ _z_ł_-;_-@_-"/>
    <numFmt numFmtId="165" formatCode="#,##0.00\ &quot;zł&quot;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sz val="14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2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4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220">
    <xf numFmtId="0" fontId="0" fillId="0" borderId="0" xfId="0"/>
    <xf numFmtId="0" fontId="4" fillId="0" borderId="1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7" xfId="0" applyFont="1" applyBorder="1" applyAlignment="1">
      <alignment vertical="center" wrapText="1"/>
    </xf>
    <xf numFmtId="0" fontId="8" fillId="0" borderId="9" xfId="0" applyFont="1" applyBorder="1" applyAlignment="1">
      <alignment horizontal="left" vertical="center"/>
    </xf>
    <xf numFmtId="0" fontId="8" fillId="0" borderId="10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left" vertical="center"/>
    </xf>
    <xf numFmtId="0" fontId="8" fillId="0" borderId="14" xfId="0" applyFont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 wrapText="1"/>
    </xf>
    <xf numFmtId="0" fontId="8" fillId="0" borderId="17" xfId="0" applyFont="1" applyBorder="1" applyAlignment="1">
      <alignment horizontal="left" vertical="center" wrapText="1"/>
    </xf>
    <xf numFmtId="0" fontId="8" fillId="0" borderId="18" xfId="0" applyFont="1" applyBorder="1" applyAlignment="1">
      <alignment horizontal="center" vertical="center" wrapText="1"/>
    </xf>
    <xf numFmtId="0" fontId="8" fillId="0" borderId="19" xfId="0" applyFont="1" applyBorder="1" applyAlignment="1">
      <alignment horizontal="center" vertical="center" wrapText="1"/>
    </xf>
    <xf numFmtId="0" fontId="8" fillId="0" borderId="21" xfId="0" applyFont="1" applyBorder="1" applyAlignment="1">
      <alignment horizontal="left" vertical="center" wrapText="1"/>
    </xf>
    <xf numFmtId="0" fontId="4" fillId="0" borderId="22" xfId="0" applyFont="1" applyBorder="1" applyAlignment="1">
      <alignment horizontal="center" vertical="center" wrapText="1"/>
    </xf>
    <xf numFmtId="0" fontId="4" fillId="0" borderId="23" xfId="0" applyFont="1" applyBorder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8" fillId="0" borderId="9" xfId="0" applyFont="1" applyBorder="1" applyAlignment="1">
      <alignment horizontal="left" vertical="center" wrapText="1"/>
    </xf>
    <xf numFmtId="0" fontId="8" fillId="0" borderId="27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left" vertical="center" wrapText="1"/>
    </xf>
    <xf numFmtId="0" fontId="8" fillId="0" borderId="28" xfId="0" applyFont="1" applyBorder="1" applyAlignment="1">
      <alignment horizontal="center" vertical="center" wrapText="1"/>
    </xf>
    <xf numFmtId="0" fontId="8" fillId="0" borderId="29" xfId="0" applyFont="1" applyBorder="1" applyAlignment="1">
      <alignment horizontal="center" vertical="center" wrapText="1"/>
    </xf>
    <xf numFmtId="0" fontId="8" fillId="0" borderId="24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30" xfId="0" applyFont="1" applyBorder="1" applyAlignment="1">
      <alignment vertical="center" wrapText="1"/>
    </xf>
    <xf numFmtId="0" fontId="4" fillId="0" borderId="5" xfId="0" applyFont="1" applyBorder="1" applyAlignment="1">
      <alignment horizontal="left" vertical="center" wrapText="1"/>
    </xf>
    <xf numFmtId="0" fontId="8" fillId="0" borderId="26" xfId="0" applyFont="1" applyBorder="1" applyAlignment="1">
      <alignment horizontal="center" vertical="center" wrapText="1"/>
    </xf>
    <xf numFmtId="0" fontId="8" fillId="0" borderId="7" xfId="0" applyFont="1" applyBorder="1" applyAlignment="1">
      <alignment vertical="center" wrapText="1"/>
    </xf>
    <xf numFmtId="0" fontId="4" fillId="0" borderId="24" xfId="0" applyFont="1" applyBorder="1" applyAlignment="1">
      <alignment horizontal="left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left" vertical="center" wrapText="1"/>
    </xf>
    <xf numFmtId="0" fontId="4" fillId="0" borderId="23" xfId="0" applyFont="1" applyBorder="1" applyAlignment="1">
      <alignment horizontal="center" vertical="center" wrapText="1"/>
    </xf>
    <xf numFmtId="0" fontId="8" fillId="0" borderId="23" xfId="0" applyFont="1" applyBorder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4" fillId="0" borderId="7" xfId="0" applyFont="1" applyBorder="1" applyAlignment="1">
      <alignment horizontal="left" vertical="center" wrapText="1"/>
    </xf>
    <xf numFmtId="0" fontId="8" fillId="0" borderId="30" xfId="0" applyFont="1" applyBorder="1" applyAlignment="1">
      <alignment horizontal="left" vertical="center" wrapText="1"/>
    </xf>
    <xf numFmtId="0" fontId="8" fillId="0" borderId="17" xfId="0" applyFont="1" applyBorder="1" applyAlignment="1">
      <alignment horizontal="left" vertical="center"/>
    </xf>
    <xf numFmtId="0" fontId="8" fillId="0" borderId="4" xfId="0" applyFont="1" applyBorder="1" applyAlignment="1">
      <alignment horizontal="center" vertical="center" wrapText="1"/>
    </xf>
    <xf numFmtId="0" fontId="8" fillId="0" borderId="30" xfId="0" applyFont="1" applyBorder="1" applyAlignment="1">
      <alignment vertical="center" wrapText="1"/>
    </xf>
    <xf numFmtId="0" fontId="8" fillId="0" borderId="32" xfId="0" applyFont="1" applyBorder="1" applyAlignment="1">
      <alignment horizontal="left" vertical="center"/>
    </xf>
    <xf numFmtId="0" fontId="8" fillId="0" borderId="0" xfId="0" applyFont="1" applyAlignment="1">
      <alignment horizontal="left" vertical="center" wrapText="1"/>
    </xf>
    <xf numFmtId="0" fontId="4" fillId="0" borderId="3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4" fillId="0" borderId="23" xfId="0" applyFont="1" applyBorder="1" applyAlignment="1">
      <alignment horizontal="left" vertical="center" wrapText="1"/>
    </xf>
    <xf numFmtId="0" fontId="4" fillId="0" borderId="5" xfId="0" applyFont="1" applyBorder="1" applyAlignment="1">
      <alignment vertical="center" wrapText="1"/>
    </xf>
    <xf numFmtId="0" fontId="4" fillId="0" borderId="7" xfId="0" applyFont="1" applyBorder="1" applyAlignment="1" applyProtection="1">
      <alignment vertical="center" wrapText="1"/>
      <protection locked="0"/>
    </xf>
    <xf numFmtId="164" fontId="4" fillId="0" borderId="7" xfId="1" applyFont="1" applyBorder="1" applyAlignment="1" applyProtection="1">
      <alignment horizontal="left" vertical="center" wrapText="1"/>
      <protection locked="0"/>
    </xf>
    <xf numFmtId="0" fontId="8" fillId="0" borderId="3" xfId="0" applyFont="1" applyBorder="1" applyAlignment="1" applyProtection="1">
      <alignment horizontal="center" wrapText="1"/>
      <protection locked="0"/>
    </xf>
    <xf numFmtId="0" fontId="4" fillId="0" borderId="3" xfId="0" applyFont="1" applyBorder="1" applyAlignment="1" applyProtection="1">
      <alignment horizontal="center" wrapText="1"/>
      <protection locked="0"/>
    </xf>
    <xf numFmtId="164" fontId="8" fillId="0" borderId="19" xfId="1" applyFont="1" applyBorder="1" applyAlignment="1" applyProtection="1">
      <alignment horizontal="left" vertical="center" wrapText="1"/>
      <protection locked="0"/>
    </xf>
    <xf numFmtId="0" fontId="4" fillId="0" borderId="4" xfId="0" applyFont="1" applyBorder="1" applyAlignment="1" applyProtection="1">
      <alignment horizontal="center" wrapText="1"/>
      <protection locked="0"/>
    </xf>
    <xf numFmtId="164" fontId="4" fillId="0" borderId="5" xfId="1" applyFont="1" applyBorder="1" applyAlignment="1" applyProtection="1">
      <alignment horizontal="left" vertical="center" wrapText="1"/>
      <protection locked="0"/>
    </xf>
    <xf numFmtId="0" fontId="4" fillId="0" borderId="30" xfId="0" applyFont="1" applyBorder="1" applyAlignment="1">
      <alignment horizontal="left" vertical="center" wrapText="1"/>
    </xf>
    <xf numFmtId="0" fontId="4" fillId="0" borderId="31" xfId="0" applyFont="1" applyBorder="1" applyAlignment="1">
      <alignment vertical="center" wrapText="1"/>
    </xf>
    <xf numFmtId="165" fontId="8" fillId="0" borderId="19" xfId="1" applyNumberFormat="1" applyFont="1" applyBorder="1" applyAlignment="1" applyProtection="1">
      <alignment horizontal="right" vertical="center" wrapText="1"/>
    </xf>
    <xf numFmtId="165" fontId="8" fillId="0" borderId="11" xfId="1" applyNumberFormat="1" applyFont="1" applyBorder="1" applyAlignment="1" applyProtection="1">
      <alignment horizontal="right" vertical="center" wrapText="1"/>
    </xf>
    <xf numFmtId="0" fontId="4" fillId="0" borderId="33" xfId="0" applyFont="1" applyBorder="1" applyAlignment="1">
      <alignment horizontal="center" vertical="center" wrapText="1"/>
    </xf>
    <xf numFmtId="0" fontId="8" fillId="0" borderId="34" xfId="0" applyFont="1" applyBorder="1" applyAlignment="1">
      <alignment horizontal="left" vertical="center" wrapText="1"/>
    </xf>
    <xf numFmtId="0" fontId="8" fillId="0" borderId="35" xfId="0" applyFont="1" applyBorder="1" applyAlignment="1">
      <alignment horizontal="left" vertical="center" wrapText="1"/>
    </xf>
    <xf numFmtId="0" fontId="8" fillId="0" borderId="36" xfId="0" applyFont="1" applyBorder="1" applyAlignment="1">
      <alignment horizontal="left" vertical="center" wrapText="1"/>
    </xf>
    <xf numFmtId="0" fontId="4" fillId="0" borderId="26" xfId="0" applyFont="1" applyBorder="1" applyAlignment="1">
      <alignment horizontal="center" vertical="center" wrapText="1"/>
    </xf>
    <xf numFmtId="0" fontId="8" fillId="0" borderId="3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/>
    </xf>
    <xf numFmtId="0" fontId="4" fillId="0" borderId="23" xfId="0" applyFont="1" applyBorder="1"/>
    <xf numFmtId="0" fontId="4" fillId="0" borderId="33" xfId="0" applyFont="1" applyBorder="1" applyAlignment="1">
      <alignment horizontal="left" vertical="center" wrapText="1"/>
    </xf>
    <xf numFmtId="0" fontId="4" fillId="0" borderId="26" xfId="0" applyFont="1" applyBorder="1" applyAlignment="1">
      <alignment horizontal="center"/>
    </xf>
    <xf numFmtId="0" fontId="4" fillId="0" borderId="0" xfId="0" applyFont="1"/>
    <xf numFmtId="0" fontId="8" fillId="0" borderId="2" xfId="0" applyFont="1" applyBorder="1" applyAlignment="1">
      <alignment horizontal="left" vertical="center" wrapText="1"/>
    </xf>
    <xf numFmtId="0" fontId="4" fillId="0" borderId="38" xfId="0" applyFont="1" applyBorder="1" applyAlignment="1">
      <alignment horizontal="center" vertical="center" wrapText="1"/>
    </xf>
    <xf numFmtId="0" fontId="8" fillId="0" borderId="39" xfId="0" applyFont="1" applyBorder="1" applyAlignment="1">
      <alignment horizontal="left" vertical="center" wrapText="1"/>
    </xf>
    <xf numFmtId="0" fontId="4" fillId="0" borderId="27" xfId="0" applyFont="1" applyBorder="1" applyAlignment="1">
      <alignment horizontal="center" vertical="center" wrapText="1"/>
    </xf>
    <xf numFmtId="0" fontId="4" fillId="0" borderId="28" xfId="0" applyFont="1" applyBorder="1" applyAlignment="1">
      <alignment horizontal="center" vertical="center" wrapText="1"/>
    </xf>
    <xf numFmtId="0" fontId="4" fillId="0" borderId="29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8" fillId="0" borderId="0" xfId="0" applyFont="1" applyAlignment="1">
      <alignment horizontal="center"/>
    </xf>
    <xf numFmtId="165" fontId="8" fillId="0" borderId="0" xfId="1" applyNumberFormat="1" applyFont="1" applyBorder="1" applyAlignment="1" applyProtection="1">
      <alignment horizontal="right" vertical="center" wrapText="1"/>
    </xf>
    <xf numFmtId="164" fontId="8" fillId="0" borderId="0" xfId="1" applyFont="1" applyBorder="1" applyAlignment="1" applyProtection="1">
      <alignment vertical="center" wrapText="1"/>
    </xf>
    <xf numFmtId="165" fontId="8" fillId="0" borderId="15" xfId="1" applyNumberFormat="1" applyFont="1" applyBorder="1" applyAlignment="1" applyProtection="1">
      <alignment horizontal="right" vertical="center" wrapText="1"/>
    </xf>
    <xf numFmtId="0" fontId="8" fillId="0" borderId="33" xfId="0" applyFont="1" applyBorder="1" applyAlignment="1">
      <alignment horizontal="left" vertical="center" wrapText="1"/>
    </xf>
    <xf numFmtId="165" fontId="4" fillId="0" borderId="4" xfId="1" applyNumberFormat="1" applyFont="1" applyBorder="1" applyAlignment="1" applyProtection="1">
      <alignment horizontal="right" vertical="center" wrapText="1"/>
    </xf>
    <xf numFmtId="165" fontId="8" fillId="0" borderId="31" xfId="1" applyNumberFormat="1" applyFont="1" applyBorder="1" applyAlignment="1" applyProtection="1">
      <alignment horizontal="right" vertical="center" wrapText="1"/>
    </xf>
    <xf numFmtId="0" fontId="8" fillId="0" borderId="35" xfId="0" applyFont="1" applyBorder="1" applyAlignment="1">
      <alignment horizontal="left" vertical="center"/>
    </xf>
    <xf numFmtId="0" fontId="8" fillId="0" borderId="34" xfId="0" applyFont="1" applyBorder="1" applyAlignment="1">
      <alignment vertical="center" wrapText="1"/>
    </xf>
    <xf numFmtId="0" fontId="8" fillId="0" borderId="35" xfId="0" applyFont="1" applyBorder="1" applyAlignment="1">
      <alignment vertical="center" wrapText="1"/>
    </xf>
    <xf numFmtId="7" fontId="8" fillId="0" borderId="11" xfId="1" applyNumberFormat="1" applyFont="1" applyBorder="1" applyAlignment="1" applyProtection="1">
      <alignment vertical="center" wrapText="1"/>
    </xf>
    <xf numFmtId="7" fontId="8" fillId="0" borderId="15" xfId="1" applyNumberFormat="1" applyFont="1" applyBorder="1" applyAlignment="1" applyProtection="1">
      <alignment vertical="center" wrapText="1"/>
    </xf>
    <xf numFmtId="7" fontId="8" fillId="0" borderId="19" xfId="1" applyNumberFormat="1" applyFont="1" applyBorder="1" applyAlignment="1" applyProtection="1">
      <alignment vertical="center" wrapText="1"/>
    </xf>
    <xf numFmtId="7" fontId="4" fillId="0" borderId="22" xfId="1" applyNumberFormat="1" applyFont="1" applyBorder="1" applyAlignment="1" applyProtection="1">
      <alignment vertical="center" wrapText="1"/>
    </xf>
    <xf numFmtId="7" fontId="4" fillId="0" borderId="7" xfId="1" applyNumberFormat="1" applyFont="1" applyBorder="1" applyAlignment="1" applyProtection="1">
      <alignment vertical="center" wrapText="1"/>
    </xf>
    <xf numFmtId="7" fontId="8" fillId="0" borderId="12" xfId="1" applyNumberFormat="1" applyFont="1" applyBorder="1" applyAlignment="1" applyProtection="1">
      <alignment vertical="center" wrapText="1"/>
    </xf>
    <xf numFmtId="7" fontId="8" fillId="0" borderId="16" xfId="1" applyNumberFormat="1" applyFont="1" applyBorder="1" applyAlignment="1" applyProtection="1">
      <alignment vertical="center" wrapText="1"/>
    </xf>
    <xf numFmtId="7" fontId="8" fillId="0" borderId="20" xfId="1" applyNumberFormat="1" applyFont="1" applyBorder="1" applyAlignment="1" applyProtection="1">
      <alignment vertical="center" wrapText="1"/>
    </xf>
    <xf numFmtId="7" fontId="4" fillId="0" borderId="30" xfId="1" applyNumberFormat="1" applyFont="1" applyBorder="1" applyAlignment="1" applyProtection="1">
      <alignment vertical="center" wrapText="1"/>
    </xf>
    <xf numFmtId="7" fontId="4" fillId="0" borderId="4" xfId="1" applyNumberFormat="1" applyFont="1" applyBorder="1" applyAlignment="1" applyProtection="1">
      <alignment vertical="center" wrapText="1"/>
    </xf>
    <xf numFmtId="7" fontId="8" fillId="0" borderId="7" xfId="1" applyNumberFormat="1" applyFont="1" applyBorder="1" applyAlignment="1" applyProtection="1">
      <alignment vertical="center" wrapText="1"/>
    </xf>
    <xf numFmtId="7" fontId="4" fillId="0" borderId="31" xfId="1" applyNumberFormat="1" applyFont="1" applyBorder="1" applyAlignment="1" applyProtection="1">
      <alignment vertical="center" wrapText="1"/>
    </xf>
    <xf numFmtId="7" fontId="8" fillId="0" borderId="26" xfId="1" applyNumberFormat="1" applyFont="1" applyBorder="1" applyAlignment="1" applyProtection="1">
      <alignment vertical="center" wrapText="1"/>
    </xf>
    <xf numFmtId="7" fontId="8" fillId="0" borderId="30" xfId="1" applyNumberFormat="1" applyFont="1" applyBorder="1" applyAlignment="1" applyProtection="1">
      <alignment vertical="center" wrapText="1"/>
    </xf>
    <xf numFmtId="7" fontId="4" fillId="0" borderId="3" xfId="1" applyNumberFormat="1" applyFont="1" applyBorder="1" applyAlignment="1" applyProtection="1">
      <alignment vertical="center" wrapText="1"/>
    </xf>
    <xf numFmtId="7" fontId="4" fillId="0" borderId="5" xfId="1" applyNumberFormat="1" applyFont="1" applyBorder="1" applyAlignment="1" applyProtection="1">
      <alignment vertical="center" wrapText="1"/>
    </xf>
    <xf numFmtId="7" fontId="4" fillId="0" borderId="0" xfId="1" applyNumberFormat="1" applyFont="1" applyBorder="1" applyAlignment="1" applyProtection="1">
      <alignment vertical="center" wrapText="1"/>
    </xf>
    <xf numFmtId="7" fontId="8" fillId="0" borderId="11" xfId="1" applyNumberFormat="1" applyFont="1" applyBorder="1" applyAlignment="1" applyProtection="1">
      <alignment horizontal="right" vertical="center" wrapText="1"/>
    </xf>
    <xf numFmtId="7" fontId="8" fillId="0" borderId="15" xfId="1" applyNumberFormat="1" applyFont="1" applyBorder="1" applyAlignment="1" applyProtection="1">
      <alignment horizontal="right" vertical="center" wrapText="1"/>
    </xf>
    <xf numFmtId="7" fontId="8" fillId="0" borderId="19" xfId="1" applyNumberFormat="1" applyFont="1" applyBorder="1" applyAlignment="1" applyProtection="1">
      <alignment horizontal="right" vertical="center" wrapText="1"/>
    </xf>
    <xf numFmtId="7" fontId="4" fillId="0" borderId="25" xfId="1" applyNumberFormat="1" applyFont="1" applyBorder="1" applyAlignment="1" applyProtection="1">
      <alignment horizontal="right" vertical="center" wrapText="1"/>
    </xf>
    <xf numFmtId="7" fontId="4" fillId="0" borderId="26" xfId="1" applyNumberFormat="1" applyFont="1" applyBorder="1" applyAlignment="1" applyProtection="1">
      <alignment horizontal="right" vertical="center" wrapText="1"/>
    </xf>
    <xf numFmtId="7" fontId="5" fillId="0" borderId="4" xfId="1" applyNumberFormat="1" applyFont="1" applyBorder="1" applyAlignment="1" applyProtection="1">
      <alignment horizontal="right" vertical="center" wrapText="1"/>
    </xf>
    <xf numFmtId="7" fontId="8" fillId="0" borderId="26" xfId="1" applyNumberFormat="1" applyFont="1" applyBorder="1" applyAlignment="1" applyProtection="1">
      <alignment horizontal="right" vertical="center" wrapText="1"/>
    </xf>
    <xf numFmtId="7" fontId="4" fillId="0" borderId="4" xfId="1" applyNumberFormat="1" applyFont="1" applyBorder="1" applyAlignment="1" applyProtection="1">
      <alignment horizontal="right" vertical="center" wrapText="1"/>
    </xf>
    <xf numFmtId="7" fontId="8" fillId="0" borderId="7" xfId="1" applyNumberFormat="1" applyFont="1" applyBorder="1" applyAlignment="1" applyProtection="1">
      <alignment horizontal="right" vertical="center" wrapText="1"/>
    </xf>
    <xf numFmtId="7" fontId="4" fillId="0" borderId="31" xfId="1" applyNumberFormat="1" applyFont="1" applyBorder="1" applyAlignment="1" applyProtection="1">
      <alignment horizontal="right" vertical="center" wrapText="1"/>
    </xf>
    <xf numFmtId="7" fontId="8" fillId="0" borderId="4" xfId="1" applyNumberFormat="1" applyFont="1" applyBorder="1" applyAlignment="1" applyProtection="1">
      <alignment horizontal="right" vertical="center" wrapText="1"/>
    </xf>
    <xf numFmtId="7" fontId="4" fillId="0" borderId="3" xfId="1" applyNumberFormat="1" applyFont="1" applyBorder="1" applyAlignment="1" applyProtection="1">
      <alignment horizontal="right" vertical="center" wrapText="1"/>
    </xf>
    <xf numFmtId="7" fontId="4" fillId="0" borderId="5" xfId="1" applyNumberFormat="1" applyFont="1" applyBorder="1" applyAlignment="1" applyProtection="1">
      <alignment horizontal="right" vertical="center" wrapText="1"/>
    </xf>
    <xf numFmtId="7" fontId="4" fillId="0" borderId="7" xfId="1" applyNumberFormat="1" applyFont="1" applyBorder="1" applyAlignment="1" applyProtection="1">
      <alignment horizontal="right" vertical="center" wrapText="1"/>
    </xf>
    <xf numFmtId="7" fontId="4" fillId="0" borderId="8" xfId="1" applyNumberFormat="1" applyFont="1" applyBorder="1" applyAlignment="1" applyProtection="1">
      <alignment horizontal="right" vertical="center" wrapText="1"/>
    </xf>
    <xf numFmtId="7" fontId="4" fillId="0" borderId="1" xfId="1" applyNumberFormat="1" applyFont="1" applyBorder="1" applyAlignment="1" applyProtection="1">
      <alignment horizontal="right" vertical="center" wrapText="1"/>
    </xf>
    <xf numFmtId="7" fontId="4" fillId="0" borderId="0" xfId="1" applyNumberFormat="1" applyFont="1" applyBorder="1" applyAlignment="1" applyProtection="1">
      <alignment horizontal="right" vertical="center" wrapText="1"/>
    </xf>
    <xf numFmtId="7" fontId="8" fillId="0" borderId="12" xfId="1" applyNumberFormat="1" applyFont="1" applyBorder="1" applyAlignment="1" applyProtection="1">
      <alignment horizontal="right" vertical="center" wrapText="1"/>
    </xf>
    <xf numFmtId="7" fontId="8" fillId="0" borderId="16" xfId="1" applyNumberFormat="1" applyFont="1" applyBorder="1" applyAlignment="1" applyProtection="1">
      <alignment horizontal="right" vertical="center" wrapText="1"/>
    </xf>
    <xf numFmtId="7" fontId="8" fillId="0" borderId="20" xfId="1" applyNumberFormat="1" applyFont="1" applyBorder="1" applyAlignment="1" applyProtection="1">
      <alignment horizontal="right" vertical="center" wrapText="1"/>
    </xf>
    <xf numFmtId="7" fontId="4" fillId="0" borderId="2" xfId="1" applyNumberFormat="1" applyFont="1" applyBorder="1" applyAlignment="1" applyProtection="1">
      <alignment horizontal="right" vertical="center" wrapText="1"/>
    </xf>
    <xf numFmtId="7" fontId="8" fillId="0" borderId="2" xfId="1" applyNumberFormat="1" applyFont="1" applyBorder="1" applyAlignment="1" applyProtection="1">
      <alignment horizontal="right" vertical="center" wrapText="1"/>
    </xf>
    <xf numFmtId="7" fontId="8" fillId="0" borderId="6" xfId="1" applyNumberFormat="1" applyFont="1" applyBorder="1" applyAlignment="1" applyProtection="1">
      <alignment horizontal="right" vertical="center" wrapText="1"/>
    </xf>
    <xf numFmtId="7" fontId="4" fillId="0" borderId="24" xfId="1" applyNumberFormat="1" applyFont="1" applyBorder="1" applyAlignment="1" applyProtection="1">
      <alignment horizontal="right" vertical="center" wrapText="1"/>
    </xf>
    <xf numFmtId="7" fontId="4" fillId="0" borderId="6" xfId="1" applyNumberFormat="1" applyFont="1" applyBorder="1" applyAlignment="1" applyProtection="1">
      <alignment horizontal="right" vertical="center" wrapText="1"/>
    </xf>
    <xf numFmtId="7" fontId="8" fillId="0" borderId="6" xfId="0" applyNumberFormat="1" applyFont="1" applyBorder="1" applyAlignment="1">
      <alignment horizontal="right" vertical="center" wrapText="1"/>
    </xf>
    <xf numFmtId="7" fontId="8" fillId="0" borderId="12" xfId="0" applyNumberFormat="1" applyFont="1" applyBorder="1" applyAlignment="1">
      <alignment horizontal="right" vertical="center" wrapText="1"/>
    </xf>
    <xf numFmtId="7" fontId="8" fillId="0" borderId="16" xfId="0" applyNumberFormat="1" applyFont="1" applyBorder="1" applyAlignment="1">
      <alignment horizontal="right" vertical="center" wrapText="1"/>
    </xf>
    <xf numFmtId="7" fontId="8" fillId="0" borderId="20" xfId="0" applyNumberFormat="1" applyFont="1" applyBorder="1" applyAlignment="1">
      <alignment horizontal="right" vertical="center" wrapText="1"/>
    </xf>
    <xf numFmtId="7" fontId="4" fillId="0" borderId="38" xfId="1" applyNumberFormat="1" applyFont="1" applyBorder="1" applyAlignment="1" applyProtection="1">
      <alignment horizontal="right" vertical="center" wrapText="1"/>
    </xf>
    <xf numFmtId="164" fontId="8" fillId="2" borderId="11" xfId="1" applyFont="1" applyFill="1" applyBorder="1" applyAlignment="1" applyProtection="1">
      <alignment horizontal="left" vertical="center" wrapText="1"/>
      <protection locked="0"/>
    </xf>
    <xf numFmtId="164" fontId="8" fillId="2" borderId="15" xfId="1" applyFont="1" applyFill="1" applyBorder="1" applyAlignment="1" applyProtection="1">
      <alignment horizontal="left" vertical="center" wrapText="1"/>
      <protection locked="0"/>
    </xf>
    <xf numFmtId="164" fontId="8" fillId="2" borderId="19" xfId="1" applyFont="1" applyFill="1" applyBorder="1" applyAlignment="1" applyProtection="1">
      <alignment horizontal="left" vertical="center" wrapText="1"/>
      <protection locked="0"/>
    </xf>
    <xf numFmtId="0" fontId="4" fillId="0" borderId="23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0" fillId="0" borderId="5" xfId="0" applyBorder="1"/>
    <xf numFmtId="0" fontId="0" fillId="0" borderId="0" xfId="0" applyAlignment="1" applyProtection="1">
      <alignment horizontal="center"/>
      <protection locked="0"/>
    </xf>
    <xf numFmtId="0" fontId="0" fillId="0" borderId="0" xfId="0" applyAlignment="1" applyProtection="1">
      <alignment horizontal="left"/>
      <protection locked="0"/>
    </xf>
    <xf numFmtId="0" fontId="0" fillId="0" borderId="0" xfId="0" applyProtection="1">
      <protection locked="0"/>
    </xf>
    <xf numFmtId="164" fontId="0" fillId="0" borderId="0" xfId="0" applyNumberFormat="1" applyAlignment="1" applyProtection="1">
      <alignment horizontal="left"/>
      <protection locked="0"/>
    </xf>
    <xf numFmtId="0" fontId="3" fillId="0" borderId="0" xfId="0" applyFont="1" applyAlignment="1" applyProtection="1">
      <alignment horizontal="center" vertical="center"/>
      <protection locked="0"/>
    </xf>
    <xf numFmtId="0" fontId="6" fillId="0" borderId="0" xfId="0" applyFont="1" applyAlignment="1" applyProtection="1">
      <alignment vertical="top"/>
      <protection locked="0"/>
    </xf>
    <xf numFmtId="0" fontId="7" fillId="0" borderId="0" xfId="0" applyFont="1" applyAlignment="1" applyProtection="1">
      <alignment vertical="center"/>
      <protection locked="0"/>
    </xf>
    <xf numFmtId="164" fontId="7" fillId="0" borderId="0" xfId="0" applyNumberFormat="1" applyFont="1" applyAlignment="1" applyProtection="1">
      <alignment horizontal="left" vertical="center"/>
      <protection locked="0"/>
    </xf>
    <xf numFmtId="164" fontId="7" fillId="0" borderId="0" xfId="1" applyFont="1" applyAlignment="1" applyProtection="1">
      <alignment horizontal="left" vertical="center"/>
      <protection locked="0"/>
    </xf>
    <xf numFmtId="0" fontId="8" fillId="0" borderId="0" xfId="0" applyFont="1" applyAlignment="1" applyProtection="1">
      <alignment vertical="center"/>
      <protection locked="0"/>
    </xf>
    <xf numFmtId="0" fontId="8" fillId="0" borderId="0" xfId="0" applyFont="1" applyAlignment="1" applyProtection="1">
      <alignment horizontal="center" vertical="center"/>
      <protection locked="0"/>
    </xf>
    <xf numFmtId="0" fontId="8" fillId="0" borderId="0" xfId="0" applyFont="1" applyAlignment="1" applyProtection="1">
      <alignment horizontal="center"/>
      <protection locked="0"/>
    </xf>
    <xf numFmtId="0" fontId="9" fillId="0" borderId="0" xfId="0" applyFont="1" applyAlignment="1" applyProtection="1">
      <alignment horizontal="left" vertical="center"/>
      <protection locked="0"/>
    </xf>
    <xf numFmtId="0" fontId="4" fillId="0" borderId="0" xfId="0" applyFont="1" applyAlignment="1" applyProtection="1">
      <alignment vertical="top"/>
      <protection locked="0"/>
    </xf>
    <xf numFmtId="164" fontId="8" fillId="0" borderId="0" xfId="0" applyNumberFormat="1" applyFont="1" applyAlignment="1" applyProtection="1">
      <alignment horizontal="left" vertical="center"/>
      <protection locked="0"/>
    </xf>
    <xf numFmtId="164" fontId="8" fillId="0" borderId="0" xfId="1" applyFont="1" applyAlignment="1" applyProtection="1">
      <alignment horizontal="left" vertical="center"/>
      <protection locked="0"/>
    </xf>
    <xf numFmtId="0" fontId="4" fillId="0" borderId="1" xfId="0" applyFont="1" applyBorder="1" applyAlignment="1" applyProtection="1">
      <alignment horizontal="center" wrapText="1"/>
      <protection locked="0"/>
    </xf>
    <xf numFmtId="0" fontId="4" fillId="0" borderId="1" xfId="0" applyFont="1" applyBorder="1" applyAlignment="1" applyProtection="1">
      <alignment horizontal="left" vertical="center" wrapText="1"/>
      <protection locked="0"/>
    </xf>
    <xf numFmtId="0" fontId="4" fillId="0" borderId="2" xfId="0" applyFont="1" applyBorder="1" applyAlignment="1" applyProtection="1">
      <alignment horizontal="center" vertical="center" wrapText="1"/>
      <protection locked="0"/>
    </xf>
    <xf numFmtId="164" fontId="4" fillId="0" borderId="2" xfId="1" applyFont="1" applyBorder="1" applyAlignment="1" applyProtection="1">
      <alignment horizontal="center" vertical="center" wrapText="1"/>
      <protection locked="0"/>
    </xf>
    <xf numFmtId="0" fontId="5" fillId="0" borderId="4" xfId="0" applyFont="1" applyBorder="1" applyAlignment="1" applyProtection="1">
      <alignment horizontal="left" vertical="center" wrapText="1"/>
      <protection locked="0"/>
    </xf>
    <xf numFmtId="0" fontId="4" fillId="0" borderId="5" xfId="0" applyFont="1" applyBorder="1" applyAlignment="1" applyProtection="1">
      <alignment horizontal="center" vertical="center" wrapText="1"/>
      <protection locked="0"/>
    </xf>
    <xf numFmtId="0" fontId="4" fillId="0" borderId="1" xfId="0" applyFont="1" applyBorder="1" applyAlignment="1" applyProtection="1">
      <alignment horizontal="center" vertical="center" wrapText="1"/>
      <protection locked="0"/>
    </xf>
    <xf numFmtId="164" fontId="4" fillId="0" borderId="1" xfId="0" applyNumberFormat="1" applyFont="1" applyBorder="1" applyAlignment="1" applyProtection="1">
      <alignment horizontal="left" vertical="center" wrapText="1"/>
      <protection locked="0"/>
    </xf>
    <xf numFmtId="164" fontId="4" fillId="0" borderId="1" xfId="1" applyFont="1" applyBorder="1" applyAlignment="1" applyProtection="1">
      <alignment horizontal="center" vertical="center" wrapText="1"/>
      <protection locked="0"/>
    </xf>
    <xf numFmtId="0" fontId="8" fillId="0" borderId="5" xfId="0" applyFont="1" applyBorder="1" applyAlignment="1" applyProtection="1">
      <alignment horizontal="center" vertical="center" wrapText="1"/>
      <protection locked="0"/>
    </xf>
    <xf numFmtId="0" fontId="8" fillId="0" borderId="2" xfId="0" applyFont="1" applyBorder="1" applyAlignment="1" applyProtection="1">
      <alignment horizontal="center" wrapText="1"/>
      <protection locked="0"/>
    </xf>
    <xf numFmtId="0" fontId="4" fillId="0" borderId="6" xfId="0" applyFont="1" applyBorder="1" applyAlignment="1" applyProtection="1">
      <alignment horizontal="left" vertical="center" wrapText="1"/>
      <protection locked="0"/>
    </xf>
    <xf numFmtId="0" fontId="4" fillId="0" borderId="7" xfId="0" applyFont="1" applyBorder="1" applyAlignment="1" applyProtection="1">
      <alignment horizontal="center" vertical="center" wrapText="1"/>
      <protection locked="0"/>
    </xf>
    <xf numFmtId="164" fontId="4" fillId="0" borderId="7" xfId="1" applyFont="1" applyBorder="1" applyAlignment="1" applyProtection="1">
      <alignment vertical="center" wrapText="1"/>
      <protection locked="0"/>
    </xf>
    <xf numFmtId="164" fontId="4" fillId="0" borderId="6" xfId="1" applyFont="1" applyBorder="1" applyAlignment="1" applyProtection="1">
      <alignment horizontal="center" vertical="center" wrapText="1"/>
      <protection locked="0"/>
    </xf>
    <xf numFmtId="0" fontId="8" fillId="0" borderId="8" xfId="0" applyFont="1" applyBorder="1" applyAlignment="1" applyProtection="1">
      <alignment horizontal="center" wrapText="1"/>
      <protection locked="0"/>
    </xf>
    <xf numFmtId="0" fontId="8" fillId="0" borderId="26" xfId="0" applyFont="1" applyBorder="1" applyAlignment="1" applyProtection="1">
      <alignment horizontal="center" wrapText="1"/>
      <protection locked="0"/>
    </xf>
    <xf numFmtId="0" fontId="4" fillId="0" borderId="0" xfId="0" applyFont="1" applyAlignment="1" applyProtection="1">
      <alignment horizontal="center" vertical="center" wrapText="1"/>
      <protection locked="0"/>
    </xf>
    <xf numFmtId="0" fontId="4" fillId="0" borderId="0" xfId="0" applyFont="1" applyAlignment="1" applyProtection="1">
      <alignment vertical="center" wrapText="1"/>
      <protection locked="0"/>
    </xf>
    <xf numFmtId="164" fontId="4" fillId="0" borderId="0" xfId="1" applyFont="1" applyBorder="1" applyAlignment="1" applyProtection="1">
      <alignment horizontal="left" vertical="center" wrapText="1"/>
      <protection locked="0"/>
    </xf>
    <xf numFmtId="0" fontId="0" fillId="0" borderId="8" xfId="0" applyBorder="1" applyAlignment="1" applyProtection="1">
      <alignment horizontal="center"/>
      <protection locked="0"/>
    </xf>
    <xf numFmtId="0" fontId="4" fillId="0" borderId="8" xfId="0" applyFont="1" applyBorder="1" applyAlignment="1" applyProtection="1">
      <alignment horizontal="center" wrapText="1"/>
      <protection locked="0"/>
    </xf>
    <xf numFmtId="164" fontId="4" fillId="0" borderId="30" xfId="1" applyFont="1" applyBorder="1" applyAlignment="1" applyProtection="1">
      <alignment horizontal="left" vertical="center" wrapText="1"/>
      <protection locked="0"/>
    </xf>
    <xf numFmtId="164" fontId="8" fillId="0" borderId="7" xfId="1" applyFont="1" applyBorder="1" applyAlignment="1" applyProtection="1">
      <alignment horizontal="left" vertical="center" wrapText="1"/>
      <protection locked="0"/>
    </xf>
    <xf numFmtId="0" fontId="8" fillId="0" borderId="4" xfId="0" applyFont="1" applyBorder="1" applyAlignment="1" applyProtection="1">
      <alignment horizontal="center" wrapText="1"/>
      <protection locked="0"/>
    </xf>
    <xf numFmtId="0" fontId="0" fillId="0" borderId="3" xfId="0" applyBorder="1" applyAlignment="1" applyProtection="1">
      <alignment horizontal="center"/>
      <protection locked="0"/>
    </xf>
    <xf numFmtId="164" fontId="8" fillId="0" borderId="5" xfId="1" applyFont="1" applyBorder="1" applyAlignment="1" applyProtection="1">
      <alignment horizontal="left" vertical="center" wrapText="1"/>
      <protection locked="0"/>
    </xf>
    <xf numFmtId="164" fontId="8" fillId="0" borderId="30" xfId="1" applyFont="1" applyBorder="1" applyAlignment="1" applyProtection="1">
      <alignment horizontal="left" vertical="center" wrapText="1"/>
      <protection locked="0"/>
    </xf>
    <xf numFmtId="0" fontId="8" fillId="0" borderId="0" xfId="0" applyFont="1" applyAlignment="1" applyProtection="1">
      <alignment horizontal="center" vertical="center" wrapText="1"/>
      <protection locked="0"/>
    </xf>
    <xf numFmtId="164" fontId="8" fillId="0" borderId="0" xfId="1" applyFont="1" applyBorder="1" applyAlignment="1" applyProtection="1">
      <alignment horizontal="left" vertical="center" wrapText="1"/>
      <protection locked="0"/>
    </xf>
    <xf numFmtId="0" fontId="8" fillId="0" borderId="3" xfId="0" applyFont="1" applyBorder="1" applyAlignment="1" applyProtection="1">
      <alignment horizontal="center"/>
      <protection locked="0"/>
    </xf>
    <xf numFmtId="0" fontId="0" fillId="0" borderId="2" xfId="0" applyBorder="1" applyAlignment="1" applyProtection="1">
      <alignment horizontal="center"/>
      <protection locked="0"/>
    </xf>
    <xf numFmtId="164" fontId="8" fillId="2" borderId="37" xfId="1" applyFont="1" applyFill="1" applyBorder="1" applyAlignment="1" applyProtection="1">
      <alignment horizontal="left" vertical="center" wrapText="1"/>
      <protection locked="0"/>
    </xf>
    <xf numFmtId="164" fontId="4" fillId="0" borderId="5" xfId="1" applyFont="1" applyBorder="1" applyAlignment="1" applyProtection="1">
      <alignment horizontal="left"/>
      <protection locked="0"/>
    </xf>
    <xf numFmtId="164" fontId="4" fillId="0" borderId="0" xfId="1" applyFont="1" applyBorder="1" applyAlignment="1" applyProtection="1">
      <alignment horizontal="left"/>
      <protection locked="0"/>
    </xf>
    <xf numFmtId="165" fontId="4" fillId="0" borderId="0" xfId="1" applyNumberFormat="1" applyFont="1" applyBorder="1" applyAlignment="1" applyProtection="1">
      <alignment horizontal="right" vertical="center" wrapText="1"/>
      <protection locked="0"/>
    </xf>
    <xf numFmtId="164" fontId="4" fillId="0" borderId="0" xfId="1" applyFont="1" applyBorder="1" applyAlignment="1" applyProtection="1">
      <alignment vertical="center" wrapText="1"/>
      <protection locked="0"/>
    </xf>
    <xf numFmtId="164" fontId="4" fillId="0" borderId="38" xfId="1" applyFont="1" applyBorder="1" applyAlignment="1" applyProtection="1">
      <alignment horizontal="center" vertical="center" wrapText="1"/>
      <protection locked="0"/>
    </xf>
    <xf numFmtId="0" fontId="8" fillId="0" borderId="23" xfId="0" applyFont="1" applyBorder="1" applyAlignment="1" applyProtection="1">
      <alignment horizontal="center"/>
      <protection locked="0"/>
    </xf>
    <xf numFmtId="0" fontId="4" fillId="0" borderId="23" xfId="0" applyFont="1" applyBorder="1" applyAlignment="1" applyProtection="1">
      <alignment horizontal="center" vertical="center"/>
      <protection locked="0"/>
    </xf>
    <xf numFmtId="0" fontId="8" fillId="0" borderId="5" xfId="0" applyFont="1" applyBorder="1" applyAlignment="1" applyProtection="1">
      <alignment vertical="center"/>
      <protection locked="0"/>
    </xf>
    <xf numFmtId="164" fontId="4" fillId="2" borderId="42" xfId="1" applyFont="1" applyFill="1" applyBorder="1" applyAlignment="1" applyProtection="1">
      <alignment horizontal="left" vertical="center"/>
      <protection locked="0"/>
    </xf>
    <xf numFmtId="0" fontId="8" fillId="0" borderId="8" xfId="0" applyFont="1" applyBorder="1" applyAlignment="1" applyProtection="1">
      <alignment horizontal="center"/>
      <protection locked="0"/>
    </xf>
    <xf numFmtId="164" fontId="4" fillId="2" borderId="25" xfId="1" applyFont="1" applyFill="1" applyBorder="1" applyAlignment="1" applyProtection="1">
      <alignment horizontal="left" vertical="center"/>
      <protection locked="0"/>
    </xf>
    <xf numFmtId="0" fontId="0" fillId="0" borderId="23" xfId="0" applyBorder="1" applyAlignment="1" applyProtection="1">
      <alignment horizontal="center"/>
      <protection locked="0"/>
    </xf>
    <xf numFmtId="0" fontId="0" fillId="0" borderId="5" xfId="0" applyBorder="1" applyProtection="1">
      <protection locked="0"/>
    </xf>
    <xf numFmtId="0" fontId="0" fillId="0" borderId="24" xfId="0" applyBorder="1" applyAlignment="1" applyProtection="1">
      <alignment horizontal="center"/>
      <protection locked="0"/>
    </xf>
    <xf numFmtId="0" fontId="10" fillId="0" borderId="5" xfId="0" applyFont="1" applyBorder="1" applyProtection="1">
      <protection locked="0"/>
    </xf>
    <xf numFmtId="0" fontId="2" fillId="0" borderId="0" xfId="0" applyFont="1" applyProtection="1">
      <protection locked="0"/>
    </xf>
    <xf numFmtId="44" fontId="0" fillId="0" borderId="0" xfId="0" applyNumberFormat="1" applyProtection="1">
      <protection locked="0"/>
    </xf>
    <xf numFmtId="44" fontId="0" fillId="0" borderId="0" xfId="0" applyNumberFormat="1" applyAlignment="1" applyProtection="1">
      <alignment horizontal="center"/>
      <protection locked="0"/>
    </xf>
    <xf numFmtId="0" fontId="8" fillId="0" borderId="26" xfId="0" applyFont="1" applyBorder="1"/>
    <xf numFmtId="0" fontId="10" fillId="0" borderId="1" xfId="0" applyFont="1" applyBorder="1" applyAlignment="1">
      <alignment horizontal="left" vertical="center"/>
    </xf>
    <xf numFmtId="7" fontId="4" fillId="0" borderId="40" xfId="0" applyNumberFormat="1" applyFont="1" applyBorder="1" applyAlignment="1">
      <alignment vertical="center"/>
    </xf>
    <xf numFmtId="7" fontId="4" fillId="0" borderId="41" xfId="0" applyNumberFormat="1" applyFont="1" applyBorder="1" applyAlignment="1">
      <alignment horizontal="center" vertical="center"/>
    </xf>
    <xf numFmtId="7" fontId="5" fillId="0" borderId="1" xfId="1" applyNumberFormat="1" applyFont="1" applyBorder="1" applyAlignment="1" applyProtection="1">
      <alignment vertical="center"/>
    </xf>
    <xf numFmtId="7" fontId="5" fillId="0" borderId="23" xfId="2" applyNumberFormat="1" applyFont="1" applyBorder="1" applyAlignment="1" applyProtection="1">
      <alignment vertical="center"/>
    </xf>
    <xf numFmtId="7" fontId="5" fillId="0" borderId="23" xfId="2" applyNumberFormat="1" applyFont="1" applyBorder="1" applyAlignment="1" applyProtection="1">
      <alignment horizontal="center" vertical="center" wrapText="1"/>
    </xf>
    <xf numFmtId="7" fontId="5" fillId="0" borderId="1" xfId="2" applyNumberFormat="1" applyFont="1" applyBorder="1" applyAlignment="1" applyProtection="1">
      <alignment horizontal="center" vertical="center" wrapText="1"/>
    </xf>
    <xf numFmtId="0" fontId="4" fillId="0" borderId="0" xfId="0" applyFont="1" applyAlignment="1" applyProtection="1">
      <alignment horizontal="left" vertical="center" wrapText="1"/>
      <protection locked="0"/>
    </xf>
    <xf numFmtId="0" fontId="5" fillId="0" borderId="0" xfId="0" applyFont="1" applyAlignment="1" applyProtection="1">
      <alignment horizontal="left" vertical="center" wrapText="1"/>
      <protection locked="0"/>
    </xf>
  </cellXfs>
  <cellStyles count="3">
    <cellStyle name="Dziesiętny" xfId="1" builtinId="3"/>
    <cellStyle name="Normalny" xfId="0" builtinId="0"/>
    <cellStyle name="Walutowy" xfId="2" builtinId="4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284"/>
  <sheetViews>
    <sheetView tabSelected="1" workbookViewId="0">
      <selection activeCell="H1" sqref="H1"/>
    </sheetView>
  </sheetViews>
  <sheetFormatPr defaultRowHeight="15" x14ac:dyDescent="0.25"/>
  <cols>
    <col min="1" max="1" width="5.5703125" style="143" customWidth="1"/>
    <col min="2" max="2" width="43.7109375" style="144" customWidth="1"/>
    <col min="3" max="3" width="16.28515625" style="145" customWidth="1"/>
    <col min="4" max="4" width="8.7109375" style="145" customWidth="1"/>
    <col min="5" max="5" width="14.28515625" style="146" customWidth="1"/>
    <col min="6" max="6" width="19.28515625" style="145" customWidth="1"/>
    <col min="7" max="7" width="14.42578125" style="145" customWidth="1"/>
    <col min="8" max="8" width="19" style="143" customWidth="1"/>
    <col min="9" max="9" width="9.140625" style="145"/>
    <col min="10" max="10" width="28.85546875" style="145" customWidth="1"/>
    <col min="11" max="11" width="9.140625" style="145"/>
    <col min="12" max="12" width="13.85546875" style="145" customWidth="1"/>
    <col min="13" max="13" width="12.85546875" style="145" customWidth="1"/>
    <col min="14" max="14" width="9.140625" style="145"/>
    <col min="15" max="15" width="13.85546875" style="145" customWidth="1"/>
    <col min="16" max="255" width="9.140625" style="145"/>
    <col min="256" max="256" width="5.5703125" style="145" customWidth="1"/>
    <col min="257" max="257" width="36.7109375" style="145" customWidth="1"/>
    <col min="258" max="258" width="16.28515625" style="145" customWidth="1"/>
    <col min="259" max="259" width="8.7109375" style="145" customWidth="1"/>
    <col min="260" max="260" width="10.140625" style="145" customWidth="1"/>
    <col min="261" max="261" width="21.42578125" style="145" customWidth="1"/>
    <col min="262" max="262" width="15.85546875" style="145" customWidth="1"/>
    <col min="263" max="263" width="20.5703125" style="145" customWidth="1"/>
    <col min="264" max="264" width="9.140625" style="145"/>
    <col min="265" max="265" width="35.85546875" style="145" customWidth="1"/>
    <col min="266" max="267" width="9.140625" style="145"/>
    <col min="268" max="268" width="13.85546875" style="145" customWidth="1"/>
    <col min="269" max="269" width="12.85546875" style="145" customWidth="1"/>
    <col min="270" max="270" width="9.140625" style="145"/>
    <col min="271" max="271" width="13.85546875" style="145" customWidth="1"/>
    <col min="272" max="511" width="9.140625" style="145"/>
    <col min="512" max="512" width="5.5703125" style="145" customWidth="1"/>
    <col min="513" max="513" width="36.7109375" style="145" customWidth="1"/>
    <col min="514" max="514" width="16.28515625" style="145" customWidth="1"/>
    <col min="515" max="515" width="8.7109375" style="145" customWidth="1"/>
    <col min="516" max="516" width="10.140625" style="145" customWidth="1"/>
    <col min="517" max="517" width="21.42578125" style="145" customWidth="1"/>
    <col min="518" max="518" width="15.85546875" style="145" customWidth="1"/>
    <col min="519" max="519" width="20.5703125" style="145" customWidth="1"/>
    <col min="520" max="520" width="9.140625" style="145"/>
    <col min="521" max="521" width="35.85546875" style="145" customWidth="1"/>
    <col min="522" max="523" width="9.140625" style="145"/>
    <col min="524" max="524" width="13.85546875" style="145" customWidth="1"/>
    <col min="525" max="525" width="12.85546875" style="145" customWidth="1"/>
    <col min="526" max="526" width="9.140625" style="145"/>
    <col min="527" max="527" width="13.85546875" style="145" customWidth="1"/>
    <col min="528" max="767" width="9.140625" style="145"/>
    <col min="768" max="768" width="5.5703125" style="145" customWidth="1"/>
    <col min="769" max="769" width="36.7109375" style="145" customWidth="1"/>
    <col min="770" max="770" width="16.28515625" style="145" customWidth="1"/>
    <col min="771" max="771" width="8.7109375" style="145" customWidth="1"/>
    <col min="772" max="772" width="10.140625" style="145" customWidth="1"/>
    <col min="773" max="773" width="21.42578125" style="145" customWidth="1"/>
    <col min="774" max="774" width="15.85546875" style="145" customWidth="1"/>
    <col min="775" max="775" width="20.5703125" style="145" customWidth="1"/>
    <col min="776" max="776" width="9.140625" style="145"/>
    <col min="777" max="777" width="35.85546875" style="145" customWidth="1"/>
    <col min="778" max="779" width="9.140625" style="145"/>
    <col min="780" max="780" width="13.85546875" style="145" customWidth="1"/>
    <col min="781" max="781" width="12.85546875" style="145" customWidth="1"/>
    <col min="782" max="782" width="9.140625" style="145"/>
    <col min="783" max="783" width="13.85546875" style="145" customWidth="1"/>
    <col min="784" max="1023" width="9.140625" style="145"/>
    <col min="1024" max="1024" width="5.5703125" style="145" customWidth="1"/>
    <col min="1025" max="1025" width="36.7109375" style="145" customWidth="1"/>
    <col min="1026" max="1026" width="16.28515625" style="145" customWidth="1"/>
    <col min="1027" max="1027" width="8.7109375" style="145" customWidth="1"/>
    <col min="1028" max="1028" width="10.140625" style="145" customWidth="1"/>
    <col min="1029" max="1029" width="21.42578125" style="145" customWidth="1"/>
    <col min="1030" max="1030" width="15.85546875" style="145" customWidth="1"/>
    <col min="1031" max="1031" width="20.5703125" style="145" customWidth="1"/>
    <col min="1032" max="1032" width="9.140625" style="145"/>
    <col min="1033" max="1033" width="35.85546875" style="145" customWidth="1"/>
    <col min="1034" max="1035" width="9.140625" style="145"/>
    <col min="1036" max="1036" width="13.85546875" style="145" customWidth="1"/>
    <col min="1037" max="1037" width="12.85546875" style="145" customWidth="1"/>
    <col min="1038" max="1038" width="9.140625" style="145"/>
    <col min="1039" max="1039" width="13.85546875" style="145" customWidth="1"/>
    <col min="1040" max="1279" width="9.140625" style="145"/>
    <col min="1280" max="1280" width="5.5703125" style="145" customWidth="1"/>
    <col min="1281" max="1281" width="36.7109375" style="145" customWidth="1"/>
    <col min="1282" max="1282" width="16.28515625" style="145" customWidth="1"/>
    <col min="1283" max="1283" width="8.7109375" style="145" customWidth="1"/>
    <col min="1284" max="1284" width="10.140625" style="145" customWidth="1"/>
    <col min="1285" max="1285" width="21.42578125" style="145" customWidth="1"/>
    <col min="1286" max="1286" width="15.85546875" style="145" customWidth="1"/>
    <col min="1287" max="1287" width="20.5703125" style="145" customWidth="1"/>
    <col min="1288" max="1288" width="9.140625" style="145"/>
    <col min="1289" max="1289" width="35.85546875" style="145" customWidth="1"/>
    <col min="1290" max="1291" width="9.140625" style="145"/>
    <col min="1292" max="1292" width="13.85546875" style="145" customWidth="1"/>
    <col min="1293" max="1293" width="12.85546875" style="145" customWidth="1"/>
    <col min="1294" max="1294" width="9.140625" style="145"/>
    <col min="1295" max="1295" width="13.85546875" style="145" customWidth="1"/>
    <col min="1296" max="1535" width="9.140625" style="145"/>
    <col min="1536" max="1536" width="5.5703125" style="145" customWidth="1"/>
    <col min="1537" max="1537" width="36.7109375" style="145" customWidth="1"/>
    <col min="1538" max="1538" width="16.28515625" style="145" customWidth="1"/>
    <col min="1539" max="1539" width="8.7109375" style="145" customWidth="1"/>
    <col min="1540" max="1540" width="10.140625" style="145" customWidth="1"/>
    <col min="1541" max="1541" width="21.42578125" style="145" customWidth="1"/>
    <col min="1542" max="1542" width="15.85546875" style="145" customWidth="1"/>
    <col min="1543" max="1543" width="20.5703125" style="145" customWidth="1"/>
    <col min="1544" max="1544" width="9.140625" style="145"/>
    <col min="1545" max="1545" width="35.85546875" style="145" customWidth="1"/>
    <col min="1546" max="1547" width="9.140625" style="145"/>
    <col min="1548" max="1548" width="13.85546875" style="145" customWidth="1"/>
    <col min="1549" max="1549" width="12.85546875" style="145" customWidth="1"/>
    <col min="1550" max="1550" width="9.140625" style="145"/>
    <col min="1551" max="1551" width="13.85546875" style="145" customWidth="1"/>
    <col min="1552" max="1791" width="9.140625" style="145"/>
    <col min="1792" max="1792" width="5.5703125" style="145" customWidth="1"/>
    <col min="1793" max="1793" width="36.7109375" style="145" customWidth="1"/>
    <col min="1794" max="1794" width="16.28515625" style="145" customWidth="1"/>
    <col min="1795" max="1795" width="8.7109375" style="145" customWidth="1"/>
    <col min="1796" max="1796" width="10.140625" style="145" customWidth="1"/>
    <col min="1797" max="1797" width="21.42578125" style="145" customWidth="1"/>
    <col min="1798" max="1798" width="15.85546875" style="145" customWidth="1"/>
    <col min="1799" max="1799" width="20.5703125" style="145" customWidth="1"/>
    <col min="1800" max="1800" width="9.140625" style="145"/>
    <col min="1801" max="1801" width="35.85546875" style="145" customWidth="1"/>
    <col min="1802" max="1803" width="9.140625" style="145"/>
    <col min="1804" max="1804" width="13.85546875" style="145" customWidth="1"/>
    <col min="1805" max="1805" width="12.85546875" style="145" customWidth="1"/>
    <col min="1806" max="1806" width="9.140625" style="145"/>
    <col min="1807" max="1807" width="13.85546875" style="145" customWidth="1"/>
    <col min="1808" max="2047" width="9.140625" style="145"/>
    <col min="2048" max="2048" width="5.5703125" style="145" customWidth="1"/>
    <col min="2049" max="2049" width="36.7109375" style="145" customWidth="1"/>
    <col min="2050" max="2050" width="16.28515625" style="145" customWidth="1"/>
    <col min="2051" max="2051" width="8.7109375" style="145" customWidth="1"/>
    <col min="2052" max="2052" width="10.140625" style="145" customWidth="1"/>
    <col min="2053" max="2053" width="21.42578125" style="145" customWidth="1"/>
    <col min="2054" max="2054" width="15.85546875" style="145" customWidth="1"/>
    <col min="2055" max="2055" width="20.5703125" style="145" customWidth="1"/>
    <col min="2056" max="2056" width="9.140625" style="145"/>
    <col min="2057" max="2057" width="35.85546875" style="145" customWidth="1"/>
    <col min="2058" max="2059" width="9.140625" style="145"/>
    <col min="2060" max="2060" width="13.85546875" style="145" customWidth="1"/>
    <col min="2061" max="2061" width="12.85546875" style="145" customWidth="1"/>
    <col min="2062" max="2062" width="9.140625" style="145"/>
    <col min="2063" max="2063" width="13.85546875" style="145" customWidth="1"/>
    <col min="2064" max="2303" width="9.140625" style="145"/>
    <col min="2304" max="2304" width="5.5703125" style="145" customWidth="1"/>
    <col min="2305" max="2305" width="36.7109375" style="145" customWidth="1"/>
    <col min="2306" max="2306" width="16.28515625" style="145" customWidth="1"/>
    <col min="2307" max="2307" width="8.7109375" style="145" customWidth="1"/>
    <col min="2308" max="2308" width="10.140625" style="145" customWidth="1"/>
    <col min="2309" max="2309" width="21.42578125" style="145" customWidth="1"/>
    <col min="2310" max="2310" width="15.85546875" style="145" customWidth="1"/>
    <col min="2311" max="2311" width="20.5703125" style="145" customWidth="1"/>
    <col min="2312" max="2312" width="9.140625" style="145"/>
    <col min="2313" max="2313" width="35.85546875" style="145" customWidth="1"/>
    <col min="2314" max="2315" width="9.140625" style="145"/>
    <col min="2316" max="2316" width="13.85546875" style="145" customWidth="1"/>
    <col min="2317" max="2317" width="12.85546875" style="145" customWidth="1"/>
    <col min="2318" max="2318" width="9.140625" style="145"/>
    <col min="2319" max="2319" width="13.85546875" style="145" customWidth="1"/>
    <col min="2320" max="2559" width="9.140625" style="145"/>
    <col min="2560" max="2560" width="5.5703125" style="145" customWidth="1"/>
    <col min="2561" max="2561" width="36.7109375" style="145" customWidth="1"/>
    <col min="2562" max="2562" width="16.28515625" style="145" customWidth="1"/>
    <col min="2563" max="2563" width="8.7109375" style="145" customWidth="1"/>
    <col min="2564" max="2564" width="10.140625" style="145" customWidth="1"/>
    <col min="2565" max="2565" width="21.42578125" style="145" customWidth="1"/>
    <col min="2566" max="2566" width="15.85546875" style="145" customWidth="1"/>
    <col min="2567" max="2567" width="20.5703125" style="145" customWidth="1"/>
    <col min="2568" max="2568" width="9.140625" style="145"/>
    <col min="2569" max="2569" width="35.85546875" style="145" customWidth="1"/>
    <col min="2570" max="2571" width="9.140625" style="145"/>
    <col min="2572" max="2572" width="13.85546875" style="145" customWidth="1"/>
    <col min="2573" max="2573" width="12.85546875" style="145" customWidth="1"/>
    <col min="2574" max="2574" width="9.140625" style="145"/>
    <col min="2575" max="2575" width="13.85546875" style="145" customWidth="1"/>
    <col min="2576" max="2815" width="9.140625" style="145"/>
    <col min="2816" max="2816" width="5.5703125" style="145" customWidth="1"/>
    <col min="2817" max="2817" width="36.7109375" style="145" customWidth="1"/>
    <col min="2818" max="2818" width="16.28515625" style="145" customWidth="1"/>
    <col min="2819" max="2819" width="8.7109375" style="145" customWidth="1"/>
    <col min="2820" max="2820" width="10.140625" style="145" customWidth="1"/>
    <col min="2821" max="2821" width="21.42578125" style="145" customWidth="1"/>
    <col min="2822" max="2822" width="15.85546875" style="145" customWidth="1"/>
    <col min="2823" max="2823" width="20.5703125" style="145" customWidth="1"/>
    <col min="2824" max="2824" width="9.140625" style="145"/>
    <col min="2825" max="2825" width="35.85546875" style="145" customWidth="1"/>
    <col min="2826" max="2827" width="9.140625" style="145"/>
    <col min="2828" max="2828" width="13.85546875" style="145" customWidth="1"/>
    <col min="2829" max="2829" width="12.85546875" style="145" customWidth="1"/>
    <col min="2830" max="2830" width="9.140625" style="145"/>
    <col min="2831" max="2831" width="13.85546875" style="145" customWidth="1"/>
    <col min="2832" max="3071" width="9.140625" style="145"/>
    <col min="3072" max="3072" width="5.5703125" style="145" customWidth="1"/>
    <col min="3073" max="3073" width="36.7109375" style="145" customWidth="1"/>
    <col min="3074" max="3074" width="16.28515625" style="145" customWidth="1"/>
    <col min="3075" max="3075" width="8.7109375" style="145" customWidth="1"/>
    <col min="3076" max="3076" width="10.140625" style="145" customWidth="1"/>
    <col min="3077" max="3077" width="21.42578125" style="145" customWidth="1"/>
    <col min="3078" max="3078" width="15.85546875" style="145" customWidth="1"/>
    <col min="3079" max="3079" width="20.5703125" style="145" customWidth="1"/>
    <col min="3080" max="3080" width="9.140625" style="145"/>
    <col min="3081" max="3081" width="35.85546875" style="145" customWidth="1"/>
    <col min="3082" max="3083" width="9.140625" style="145"/>
    <col min="3084" max="3084" width="13.85546875" style="145" customWidth="1"/>
    <col min="3085" max="3085" width="12.85546875" style="145" customWidth="1"/>
    <col min="3086" max="3086" width="9.140625" style="145"/>
    <col min="3087" max="3087" width="13.85546875" style="145" customWidth="1"/>
    <col min="3088" max="3327" width="9.140625" style="145"/>
    <col min="3328" max="3328" width="5.5703125" style="145" customWidth="1"/>
    <col min="3329" max="3329" width="36.7109375" style="145" customWidth="1"/>
    <col min="3330" max="3330" width="16.28515625" style="145" customWidth="1"/>
    <col min="3331" max="3331" width="8.7109375" style="145" customWidth="1"/>
    <col min="3332" max="3332" width="10.140625" style="145" customWidth="1"/>
    <col min="3333" max="3333" width="21.42578125" style="145" customWidth="1"/>
    <col min="3334" max="3334" width="15.85546875" style="145" customWidth="1"/>
    <col min="3335" max="3335" width="20.5703125" style="145" customWidth="1"/>
    <col min="3336" max="3336" width="9.140625" style="145"/>
    <col min="3337" max="3337" width="35.85546875" style="145" customWidth="1"/>
    <col min="3338" max="3339" width="9.140625" style="145"/>
    <col min="3340" max="3340" width="13.85546875" style="145" customWidth="1"/>
    <col min="3341" max="3341" width="12.85546875" style="145" customWidth="1"/>
    <col min="3342" max="3342" width="9.140625" style="145"/>
    <col min="3343" max="3343" width="13.85546875" style="145" customWidth="1"/>
    <col min="3344" max="3583" width="9.140625" style="145"/>
    <col min="3584" max="3584" width="5.5703125" style="145" customWidth="1"/>
    <col min="3585" max="3585" width="36.7109375" style="145" customWidth="1"/>
    <col min="3586" max="3586" width="16.28515625" style="145" customWidth="1"/>
    <col min="3587" max="3587" width="8.7109375" style="145" customWidth="1"/>
    <col min="3588" max="3588" width="10.140625" style="145" customWidth="1"/>
    <col min="3589" max="3589" width="21.42578125" style="145" customWidth="1"/>
    <col min="3590" max="3590" width="15.85546875" style="145" customWidth="1"/>
    <col min="3591" max="3591" width="20.5703125" style="145" customWidth="1"/>
    <col min="3592" max="3592" width="9.140625" style="145"/>
    <col min="3593" max="3593" width="35.85546875" style="145" customWidth="1"/>
    <col min="3594" max="3595" width="9.140625" style="145"/>
    <col min="3596" max="3596" width="13.85546875" style="145" customWidth="1"/>
    <col min="3597" max="3597" width="12.85546875" style="145" customWidth="1"/>
    <col min="3598" max="3598" width="9.140625" style="145"/>
    <col min="3599" max="3599" width="13.85546875" style="145" customWidth="1"/>
    <col min="3600" max="3839" width="9.140625" style="145"/>
    <col min="3840" max="3840" width="5.5703125" style="145" customWidth="1"/>
    <col min="3841" max="3841" width="36.7109375" style="145" customWidth="1"/>
    <col min="3842" max="3842" width="16.28515625" style="145" customWidth="1"/>
    <col min="3843" max="3843" width="8.7109375" style="145" customWidth="1"/>
    <col min="3844" max="3844" width="10.140625" style="145" customWidth="1"/>
    <col min="3845" max="3845" width="21.42578125" style="145" customWidth="1"/>
    <col min="3846" max="3846" width="15.85546875" style="145" customWidth="1"/>
    <col min="3847" max="3847" width="20.5703125" style="145" customWidth="1"/>
    <col min="3848" max="3848" width="9.140625" style="145"/>
    <col min="3849" max="3849" width="35.85546875" style="145" customWidth="1"/>
    <col min="3850" max="3851" width="9.140625" style="145"/>
    <col min="3852" max="3852" width="13.85546875" style="145" customWidth="1"/>
    <col min="3853" max="3853" width="12.85546875" style="145" customWidth="1"/>
    <col min="3854" max="3854" width="9.140625" style="145"/>
    <col min="3855" max="3855" width="13.85546875" style="145" customWidth="1"/>
    <col min="3856" max="4095" width="9.140625" style="145"/>
    <col min="4096" max="4096" width="5.5703125" style="145" customWidth="1"/>
    <col min="4097" max="4097" width="36.7109375" style="145" customWidth="1"/>
    <col min="4098" max="4098" width="16.28515625" style="145" customWidth="1"/>
    <col min="4099" max="4099" width="8.7109375" style="145" customWidth="1"/>
    <col min="4100" max="4100" width="10.140625" style="145" customWidth="1"/>
    <col min="4101" max="4101" width="21.42578125" style="145" customWidth="1"/>
    <col min="4102" max="4102" width="15.85546875" style="145" customWidth="1"/>
    <col min="4103" max="4103" width="20.5703125" style="145" customWidth="1"/>
    <col min="4104" max="4104" width="9.140625" style="145"/>
    <col min="4105" max="4105" width="35.85546875" style="145" customWidth="1"/>
    <col min="4106" max="4107" width="9.140625" style="145"/>
    <col min="4108" max="4108" width="13.85546875" style="145" customWidth="1"/>
    <col min="4109" max="4109" width="12.85546875" style="145" customWidth="1"/>
    <col min="4110" max="4110" width="9.140625" style="145"/>
    <col min="4111" max="4111" width="13.85546875" style="145" customWidth="1"/>
    <col min="4112" max="4351" width="9.140625" style="145"/>
    <col min="4352" max="4352" width="5.5703125" style="145" customWidth="1"/>
    <col min="4353" max="4353" width="36.7109375" style="145" customWidth="1"/>
    <col min="4354" max="4354" width="16.28515625" style="145" customWidth="1"/>
    <col min="4355" max="4355" width="8.7109375" style="145" customWidth="1"/>
    <col min="4356" max="4356" width="10.140625" style="145" customWidth="1"/>
    <col min="4357" max="4357" width="21.42578125" style="145" customWidth="1"/>
    <col min="4358" max="4358" width="15.85546875" style="145" customWidth="1"/>
    <col min="4359" max="4359" width="20.5703125" style="145" customWidth="1"/>
    <col min="4360" max="4360" width="9.140625" style="145"/>
    <col min="4361" max="4361" width="35.85546875" style="145" customWidth="1"/>
    <col min="4362" max="4363" width="9.140625" style="145"/>
    <col min="4364" max="4364" width="13.85546875" style="145" customWidth="1"/>
    <col min="4365" max="4365" width="12.85546875" style="145" customWidth="1"/>
    <col min="4366" max="4366" width="9.140625" style="145"/>
    <col min="4367" max="4367" width="13.85546875" style="145" customWidth="1"/>
    <col min="4368" max="4607" width="9.140625" style="145"/>
    <col min="4608" max="4608" width="5.5703125" style="145" customWidth="1"/>
    <col min="4609" max="4609" width="36.7109375" style="145" customWidth="1"/>
    <col min="4610" max="4610" width="16.28515625" style="145" customWidth="1"/>
    <col min="4611" max="4611" width="8.7109375" style="145" customWidth="1"/>
    <col min="4612" max="4612" width="10.140625" style="145" customWidth="1"/>
    <col min="4613" max="4613" width="21.42578125" style="145" customWidth="1"/>
    <col min="4614" max="4614" width="15.85546875" style="145" customWidth="1"/>
    <col min="4615" max="4615" width="20.5703125" style="145" customWidth="1"/>
    <col min="4616" max="4616" width="9.140625" style="145"/>
    <col min="4617" max="4617" width="35.85546875" style="145" customWidth="1"/>
    <col min="4618" max="4619" width="9.140625" style="145"/>
    <col min="4620" max="4620" width="13.85546875" style="145" customWidth="1"/>
    <col min="4621" max="4621" width="12.85546875" style="145" customWidth="1"/>
    <col min="4622" max="4622" width="9.140625" style="145"/>
    <col min="4623" max="4623" width="13.85546875" style="145" customWidth="1"/>
    <col min="4624" max="4863" width="9.140625" style="145"/>
    <col min="4864" max="4864" width="5.5703125" style="145" customWidth="1"/>
    <col min="4865" max="4865" width="36.7109375" style="145" customWidth="1"/>
    <col min="4866" max="4866" width="16.28515625" style="145" customWidth="1"/>
    <col min="4867" max="4867" width="8.7109375" style="145" customWidth="1"/>
    <col min="4868" max="4868" width="10.140625" style="145" customWidth="1"/>
    <col min="4869" max="4869" width="21.42578125" style="145" customWidth="1"/>
    <col min="4870" max="4870" width="15.85546875" style="145" customWidth="1"/>
    <col min="4871" max="4871" width="20.5703125" style="145" customWidth="1"/>
    <col min="4872" max="4872" width="9.140625" style="145"/>
    <col min="4873" max="4873" width="35.85546875" style="145" customWidth="1"/>
    <col min="4874" max="4875" width="9.140625" style="145"/>
    <col min="4876" max="4876" width="13.85546875" style="145" customWidth="1"/>
    <col min="4877" max="4877" width="12.85546875" style="145" customWidth="1"/>
    <col min="4878" max="4878" width="9.140625" style="145"/>
    <col min="4879" max="4879" width="13.85546875" style="145" customWidth="1"/>
    <col min="4880" max="5119" width="9.140625" style="145"/>
    <col min="5120" max="5120" width="5.5703125" style="145" customWidth="1"/>
    <col min="5121" max="5121" width="36.7109375" style="145" customWidth="1"/>
    <col min="5122" max="5122" width="16.28515625" style="145" customWidth="1"/>
    <col min="5123" max="5123" width="8.7109375" style="145" customWidth="1"/>
    <col min="5124" max="5124" width="10.140625" style="145" customWidth="1"/>
    <col min="5125" max="5125" width="21.42578125" style="145" customWidth="1"/>
    <col min="5126" max="5126" width="15.85546875" style="145" customWidth="1"/>
    <col min="5127" max="5127" width="20.5703125" style="145" customWidth="1"/>
    <col min="5128" max="5128" width="9.140625" style="145"/>
    <col min="5129" max="5129" width="35.85546875" style="145" customWidth="1"/>
    <col min="5130" max="5131" width="9.140625" style="145"/>
    <col min="5132" max="5132" width="13.85546875" style="145" customWidth="1"/>
    <col min="5133" max="5133" width="12.85546875" style="145" customWidth="1"/>
    <col min="5134" max="5134" width="9.140625" style="145"/>
    <col min="5135" max="5135" width="13.85546875" style="145" customWidth="1"/>
    <col min="5136" max="5375" width="9.140625" style="145"/>
    <col min="5376" max="5376" width="5.5703125" style="145" customWidth="1"/>
    <col min="5377" max="5377" width="36.7109375" style="145" customWidth="1"/>
    <col min="5378" max="5378" width="16.28515625" style="145" customWidth="1"/>
    <col min="5379" max="5379" width="8.7109375" style="145" customWidth="1"/>
    <col min="5380" max="5380" width="10.140625" style="145" customWidth="1"/>
    <col min="5381" max="5381" width="21.42578125" style="145" customWidth="1"/>
    <col min="5382" max="5382" width="15.85546875" style="145" customWidth="1"/>
    <col min="5383" max="5383" width="20.5703125" style="145" customWidth="1"/>
    <col min="5384" max="5384" width="9.140625" style="145"/>
    <col min="5385" max="5385" width="35.85546875" style="145" customWidth="1"/>
    <col min="5386" max="5387" width="9.140625" style="145"/>
    <col min="5388" max="5388" width="13.85546875" style="145" customWidth="1"/>
    <col min="5389" max="5389" width="12.85546875" style="145" customWidth="1"/>
    <col min="5390" max="5390" width="9.140625" style="145"/>
    <col min="5391" max="5391" width="13.85546875" style="145" customWidth="1"/>
    <col min="5392" max="5631" width="9.140625" style="145"/>
    <col min="5632" max="5632" width="5.5703125" style="145" customWidth="1"/>
    <col min="5633" max="5633" width="36.7109375" style="145" customWidth="1"/>
    <col min="5634" max="5634" width="16.28515625" style="145" customWidth="1"/>
    <col min="5635" max="5635" width="8.7109375" style="145" customWidth="1"/>
    <col min="5636" max="5636" width="10.140625" style="145" customWidth="1"/>
    <col min="5637" max="5637" width="21.42578125" style="145" customWidth="1"/>
    <col min="5638" max="5638" width="15.85546875" style="145" customWidth="1"/>
    <col min="5639" max="5639" width="20.5703125" style="145" customWidth="1"/>
    <col min="5640" max="5640" width="9.140625" style="145"/>
    <col min="5641" max="5641" width="35.85546875" style="145" customWidth="1"/>
    <col min="5642" max="5643" width="9.140625" style="145"/>
    <col min="5644" max="5644" width="13.85546875" style="145" customWidth="1"/>
    <col min="5645" max="5645" width="12.85546875" style="145" customWidth="1"/>
    <col min="5646" max="5646" width="9.140625" style="145"/>
    <col min="5647" max="5647" width="13.85546875" style="145" customWidth="1"/>
    <col min="5648" max="5887" width="9.140625" style="145"/>
    <col min="5888" max="5888" width="5.5703125" style="145" customWidth="1"/>
    <col min="5889" max="5889" width="36.7109375" style="145" customWidth="1"/>
    <col min="5890" max="5890" width="16.28515625" style="145" customWidth="1"/>
    <col min="5891" max="5891" width="8.7109375" style="145" customWidth="1"/>
    <col min="5892" max="5892" width="10.140625" style="145" customWidth="1"/>
    <col min="5893" max="5893" width="21.42578125" style="145" customWidth="1"/>
    <col min="5894" max="5894" width="15.85546875" style="145" customWidth="1"/>
    <col min="5895" max="5895" width="20.5703125" style="145" customWidth="1"/>
    <col min="5896" max="5896" width="9.140625" style="145"/>
    <col min="5897" max="5897" width="35.85546875" style="145" customWidth="1"/>
    <col min="5898" max="5899" width="9.140625" style="145"/>
    <col min="5900" max="5900" width="13.85546875" style="145" customWidth="1"/>
    <col min="5901" max="5901" width="12.85546875" style="145" customWidth="1"/>
    <col min="5902" max="5902" width="9.140625" style="145"/>
    <col min="5903" max="5903" width="13.85546875" style="145" customWidth="1"/>
    <col min="5904" max="6143" width="9.140625" style="145"/>
    <col min="6144" max="6144" width="5.5703125" style="145" customWidth="1"/>
    <col min="6145" max="6145" width="36.7109375" style="145" customWidth="1"/>
    <col min="6146" max="6146" width="16.28515625" style="145" customWidth="1"/>
    <col min="6147" max="6147" width="8.7109375" style="145" customWidth="1"/>
    <col min="6148" max="6148" width="10.140625" style="145" customWidth="1"/>
    <col min="6149" max="6149" width="21.42578125" style="145" customWidth="1"/>
    <col min="6150" max="6150" width="15.85546875" style="145" customWidth="1"/>
    <col min="6151" max="6151" width="20.5703125" style="145" customWidth="1"/>
    <col min="6152" max="6152" width="9.140625" style="145"/>
    <col min="6153" max="6153" width="35.85546875" style="145" customWidth="1"/>
    <col min="6154" max="6155" width="9.140625" style="145"/>
    <col min="6156" max="6156" width="13.85546875" style="145" customWidth="1"/>
    <col min="6157" max="6157" width="12.85546875" style="145" customWidth="1"/>
    <col min="6158" max="6158" width="9.140625" style="145"/>
    <col min="6159" max="6159" width="13.85546875" style="145" customWidth="1"/>
    <col min="6160" max="6399" width="9.140625" style="145"/>
    <col min="6400" max="6400" width="5.5703125" style="145" customWidth="1"/>
    <col min="6401" max="6401" width="36.7109375" style="145" customWidth="1"/>
    <col min="6402" max="6402" width="16.28515625" style="145" customWidth="1"/>
    <col min="6403" max="6403" width="8.7109375" style="145" customWidth="1"/>
    <col min="6404" max="6404" width="10.140625" style="145" customWidth="1"/>
    <col min="6405" max="6405" width="21.42578125" style="145" customWidth="1"/>
    <col min="6406" max="6406" width="15.85546875" style="145" customWidth="1"/>
    <col min="6407" max="6407" width="20.5703125" style="145" customWidth="1"/>
    <col min="6408" max="6408" width="9.140625" style="145"/>
    <col min="6409" max="6409" width="35.85546875" style="145" customWidth="1"/>
    <col min="6410" max="6411" width="9.140625" style="145"/>
    <col min="6412" max="6412" width="13.85546875" style="145" customWidth="1"/>
    <col min="6413" max="6413" width="12.85546875" style="145" customWidth="1"/>
    <col min="6414" max="6414" width="9.140625" style="145"/>
    <col min="6415" max="6415" width="13.85546875" style="145" customWidth="1"/>
    <col min="6416" max="6655" width="9.140625" style="145"/>
    <col min="6656" max="6656" width="5.5703125" style="145" customWidth="1"/>
    <col min="6657" max="6657" width="36.7109375" style="145" customWidth="1"/>
    <col min="6658" max="6658" width="16.28515625" style="145" customWidth="1"/>
    <col min="6659" max="6659" width="8.7109375" style="145" customWidth="1"/>
    <col min="6660" max="6660" width="10.140625" style="145" customWidth="1"/>
    <col min="6661" max="6661" width="21.42578125" style="145" customWidth="1"/>
    <col min="6662" max="6662" width="15.85546875" style="145" customWidth="1"/>
    <col min="6663" max="6663" width="20.5703125" style="145" customWidth="1"/>
    <col min="6664" max="6664" width="9.140625" style="145"/>
    <col min="6665" max="6665" width="35.85546875" style="145" customWidth="1"/>
    <col min="6666" max="6667" width="9.140625" style="145"/>
    <col min="6668" max="6668" width="13.85546875" style="145" customWidth="1"/>
    <col min="6669" max="6669" width="12.85546875" style="145" customWidth="1"/>
    <col min="6670" max="6670" width="9.140625" style="145"/>
    <col min="6671" max="6671" width="13.85546875" style="145" customWidth="1"/>
    <col min="6672" max="6911" width="9.140625" style="145"/>
    <col min="6912" max="6912" width="5.5703125" style="145" customWidth="1"/>
    <col min="6913" max="6913" width="36.7109375" style="145" customWidth="1"/>
    <col min="6914" max="6914" width="16.28515625" style="145" customWidth="1"/>
    <col min="6915" max="6915" width="8.7109375" style="145" customWidth="1"/>
    <col min="6916" max="6916" width="10.140625" style="145" customWidth="1"/>
    <col min="6917" max="6917" width="21.42578125" style="145" customWidth="1"/>
    <col min="6918" max="6918" width="15.85546875" style="145" customWidth="1"/>
    <col min="6919" max="6919" width="20.5703125" style="145" customWidth="1"/>
    <col min="6920" max="6920" width="9.140625" style="145"/>
    <col min="6921" max="6921" width="35.85546875" style="145" customWidth="1"/>
    <col min="6922" max="6923" width="9.140625" style="145"/>
    <col min="6924" max="6924" width="13.85546875" style="145" customWidth="1"/>
    <col min="6925" max="6925" width="12.85546875" style="145" customWidth="1"/>
    <col min="6926" max="6926" width="9.140625" style="145"/>
    <col min="6927" max="6927" width="13.85546875" style="145" customWidth="1"/>
    <col min="6928" max="7167" width="9.140625" style="145"/>
    <col min="7168" max="7168" width="5.5703125" style="145" customWidth="1"/>
    <col min="7169" max="7169" width="36.7109375" style="145" customWidth="1"/>
    <col min="7170" max="7170" width="16.28515625" style="145" customWidth="1"/>
    <col min="7171" max="7171" width="8.7109375" style="145" customWidth="1"/>
    <col min="7172" max="7172" width="10.140625" style="145" customWidth="1"/>
    <col min="7173" max="7173" width="21.42578125" style="145" customWidth="1"/>
    <col min="7174" max="7174" width="15.85546875" style="145" customWidth="1"/>
    <col min="7175" max="7175" width="20.5703125" style="145" customWidth="1"/>
    <col min="7176" max="7176" width="9.140625" style="145"/>
    <col min="7177" max="7177" width="35.85546875" style="145" customWidth="1"/>
    <col min="7178" max="7179" width="9.140625" style="145"/>
    <col min="7180" max="7180" width="13.85546875" style="145" customWidth="1"/>
    <col min="7181" max="7181" width="12.85546875" style="145" customWidth="1"/>
    <col min="7182" max="7182" width="9.140625" style="145"/>
    <col min="7183" max="7183" width="13.85546875" style="145" customWidth="1"/>
    <col min="7184" max="7423" width="9.140625" style="145"/>
    <col min="7424" max="7424" width="5.5703125" style="145" customWidth="1"/>
    <col min="7425" max="7425" width="36.7109375" style="145" customWidth="1"/>
    <col min="7426" max="7426" width="16.28515625" style="145" customWidth="1"/>
    <col min="7427" max="7427" width="8.7109375" style="145" customWidth="1"/>
    <col min="7428" max="7428" width="10.140625" style="145" customWidth="1"/>
    <col min="7429" max="7429" width="21.42578125" style="145" customWidth="1"/>
    <col min="7430" max="7430" width="15.85546875" style="145" customWidth="1"/>
    <col min="7431" max="7431" width="20.5703125" style="145" customWidth="1"/>
    <col min="7432" max="7432" width="9.140625" style="145"/>
    <col min="7433" max="7433" width="35.85546875" style="145" customWidth="1"/>
    <col min="7434" max="7435" width="9.140625" style="145"/>
    <col min="7436" max="7436" width="13.85546875" style="145" customWidth="1"/>
    <col min="7437" max="7437" width="12.85546875" style="145" customWidth="1"/>
    <col min="7438" max="7438" width="9.140625" style="145"/>
    <col min="7439" max="7439" width="13.85546875" style="145" customWidth="1"/>
    <col min="7440" max="7679" width="9.140625" style="145"/>
    <col min="7680" max="7680" width="5.5703125" style="145" customWidth="1"/>
    <col min="7681" max="7681" width="36.7109375" style="145" customWidth="1"/>
    <col min="7682" max="7682" width="16.28515625" style="145" customWidth="1"/>
    <col min="7683" max="7683" width="8.7109375" style="145" customWidth="1"/>
    <col min="7684" max="7684" width="10.140625" style="145" customWidth="1"/>
    <col min="7685" max="7685" width="21.42578125" style="145" customWidth="1"/>
    <col min="7686" max="7686" width="15.85546875" style="145" customWidth="1"/>
    <col min="7687" max="7687" width="20.5703125" style="145" customWidth="1"/>
    <col min="7688" max="7688" width="9.140625" style="145"/>
    <col min="7689" max="7689" width="35.85546875" style="145" customWidth="1"/>
    <col min="7690" max="7691" width="9.140625" style="145"/>
    <col min="7692" max="7692" width="13.85546875" style="145" customWidth="1"/>
    <col min="7693" max="7693" width="12.85546875" style="145" customWidth="1"/>
    <col min="7694" max="7694" width="9.140625" style="145"/>
    <col min="7695" max="7695" width="13.85546875" style="145" customWidth="1"/>
    <col min="7696" max="7935" width="9.140625" style="145"/>
    <col min="7936" max="7936" width="5.5703125" style="145" customWidth="1"/>
    <col min="7937" max="7937" width="36.7109375" style="145" customWidth="1"/>
    <col min="7938" max="7938" width="16.28515625" style="145" customWidth="1"/>
    <col min="7939" max="7939" width="8.7109375" style="145" customWidth="1"/>
    <col min="7940" max="7940" width="10.140625" style="145" customWidth="1"/>
    <col min="7941" max="7941" width="21.42578125" style="145" customWidth="1"/>
    <col min="7942" max="7942" width="15.85546875" style="145" customWidth="1"/>
    <col min="7943" max="7943" width="20.5703125" style="145" customWidth="1"/>
    <col min="7944" max="7944" width="9.140625" style="145"/>
    <col min="7945" max="7945" width="35.85546875" style="145" customWidth="1"/>
    <col min="7946" max="7947" width="9.140625" style="145"/>
    <col min="7948" max="7948" width="13.85546875" style="145" customWidth="1"/>
    <col min="7949" max="7949" width="12.85546875" style="145" customWidth="1"/>
    <col min="7950" max="7950" width="9.140625" style="145"/>
    <col min="7951" max="7951" width="13.85546875" style="145" customWidth="1"/>
    <col min="7952" max="8191" width="9.140625" style="145"/>
    <col min="8192" max="8192" width="5.5703125" style="145" customWidth="1"/>
    <col min="8193" max="8193" width="36.7109375" style="145" customWidth="1"/>
    <col min="8194" max="8194" width="16.28515625" style="145" customWidth="1"/>
    <col min="8195" max="8195" width="8.7109375" style="145" customWidth="1"/>
    <col min="8196" max="8196" width="10.140625" style="145" customWidth="1"/>
    <col min="8197" max="8197" width="21.42578125" style="145" customWidth="1"/>
    <col min="8198" max="8198" width="15.85546875" style="145" customWidth="1"/>
    <col min="8199" max="8199" width="20.5703125" style="145" customWidth="1"/>
    <col min="8200" max="8200" width="9.140625" style="145"/>
    <col min="8201" max="8201" width="35.85546875" style="145" customWidth="1"/>
    <col min="8202" max="8203" width="9.140625" style="145"/>
    <col min="8204" max="8204" width="13.85546875" style="145" customWidth="1"/>
    <col min="8205" max="8205" width="12.85546875" style="145" customWidth="1"/>
    <col min="8206" max="8206" width="9.140625" style="145"/>
    <col min="8207" max="8207" width="13.85546875" style="145" customWidth="1"/>
    <col min="8208" max="8447" width="9.140625" style="145"/>
    <col min="8448" max="8448" width="5.5703125" style="145" customWidth="1"/>
    <col min="8449" max="8449" width="36.7109375" style="145" customWidth="1"/>
    <col min="8450" max="8450" width="16.28515625" style="145" customWidth="1"/>
    <col min="8451" max="8451" width="8.7109375" style="145" customWidth="1"/>
    <col min="8452" max="8452" width="10.140625" style="145" customWidth="1"/>
    <col min="8453" max="8453" width="21.42578125" style="145" customWidth="1"/>
    <col min="8454" max="8454" width="15.85546875" style="145" customWidth="1"/>
    <col min="8455" max="8455" width="20.5703125" style="145" customWidth="1"/>
    <col min="8456" max="8456" width="9.140625" style="145"/>
    <col min="8457" max="8457" width="35.85546875" style="145" customWidth="1"/>
    <col min="8458" max="8459" width="9.140625" style="145"/>
    <col min="8460" max="8460" width="13.85546875" style="145" customWidth="1"/>
    <col min="8461" max="8461" width="12.85546875" style="145" customWidth="1"/>
    <col min="8462" max="8462" width="9.140625" style="145"/>
    <col min="8463" max="8463" width="13.85546875" style="145" customWidth="1"/>
    <col min="8464" max="8703" width="9.140625" style="145"/>
    <col min="8704" max="8704" width="5.5703125" style="145" customWidth="1"/>
    <col min="8705" max="8705" width="36.7109375" style="145" customWidth="1"/>
    <col min="8706" max="8706" width="16.28515625" style="145" customWidth="1"/>
    <col min="8707" max="8707" width="8.7109375" style="145" customWidth="1"/>
    <col min="8708" max="8708" width="10.140625" style="145" customWidth="1"/>
    <col min="8709" max="8709" width="21.42578125" style="145" customWidth="1"/>
    <col min="8710" max="8710" width="15.85546875" style="145" customWidth="1"/>
    <col min="8711" max="8711" width="20.5703125" style="145" customWidth="1"/>
    <col min="8712" max="8712" width="9.140625" style="145"/>
    <col min="8713" max="8713" width="35.85546875" style="145" customWidth="1"/>
    <col min="8714" max="8715" width="9.140625" style="145"/>
    <col min="8716" max="8716" width="13.85546875" style="145" customWidth="1"/>
    <col min="8717" max="8717" width="12.85546875" style="145" customWidth="1"/>
    <col min="8718" max="8718" width="9.140625" style="145"/>
    <col min="8719" max="8719" width="13.85546875" style="145" customWidth="1"/>
    <col min="8720" max="8959" width="9.140625" style="145"/>
    <col min="8960" max="8960" width="5.5703125" style="145" customWidth="1"/>
    <col min="8961" max="8961" width="36.7109375" style="145" customWidth="1"/>
    <col min="8962" max="8962" width="16.28515625" style="145" customWidth="1"/>
    <col min="8963" max="8963" width="8.7109375" style="145" customWidth="1"/>
    <col min="8964" max="8964" width="10.140625" style="145" customWidth="1"/>
    <col min="8965" max="8965" width="21.42578125" style="145" customWidth="1"/>
    <col min="8966" max="8966" width="15.85546875" style="145" customWidth="1"/>
    <col min="8967" max="8967" width="20.5703125" style="145" customWidth="1"/>
    <col min="8968" max="8968" width="9.140625" style="145"/>
    <col min="8969" max="8969" width="35.85546875" style="145" customWidth="1"/>
    <col min="8970" max="8971" width="9.140625" style="145"/>
    <col min="8972" max="8972" width="13.85546875" style="145" customWidth="1"/>
    <col min="8973" max="8973" width="12.85546875" style="145" customWidth="1"/>
    <col min="8974" max="8974" width="9.140625" style="145"/>
    <col min="8975" max="8975" width="13.85546875" style="145" customWidth="1"/>
    <col min="8976" max="9215" width="9.140625" style="145"/>
    <col min="9216" max="9216" width="5.5703125" style="145" customWidth="1"/>
    <col min="9217" max="9217" width="36.7109375" style="145" customWidth="1"/>
    <col min="9218" max="9218" width="16.28515625" style="145" customWidth="1"/>
    <col min="9219" max="9219" width="8.7109375" style="145" customWidth="1"/>
    <col min="9220" max="9220" width="10.140625" style="145" customWidth="1"/>
    <col min="9221" max="9221" width="21.42578125" style="145" customWidth="1"/>
    <col min="9222" max="9222" width="15.85546875" style="145" customWidth="1"/>
    <col min="9223" max="9223" width="20.5703125" style="145" customWidth="1"/>
    <col min="9224" max="9224" width="9.140625" style="145"/>
    <col min="9225" max="9225" width="35.85546875" style="145" customWidth="1"/>
    <col min="9226" max="9227" width="9.140625" style="145"/>
    <col min="9228" max="9228" width="13.85546875" style="145" customWidth="1"/>
    <col min="9229" max="9229" width="12.85546875" style="145" customWidth="1"/>
    <col min="9230" max="9230" width="9.140625" style="145"/>
    <col min="9231" max="9231" width="13.85546875" style="145" customWidth="1"/>
    <col min="9232" max="9471" width="9.140625" style="145"/>
    <col min="9472" max="9472" width="5.5703125" style="145" customWidth="1"/>
    <col min="9473" max="9473" width="36.7109375" style="145" customWidth="1"/>
    <col min="9474" max="9474" width="16.28515625" style="145" customWidth="1"/>
    <col min="9475" max="9475" width="8.7109375" style="145" customWidth="1"/>
    <col min="9476" max="9476" width="10.140625" style="145" customWidth="1"/>
    <col min="9477" max="9477" width="21.42578125" style="145" customWidth="1"/>
    <col min="9478" max="9478" width="15.85546875" style="145" customWidth="1"/>
    <col min="9479" max="9479" width="20.5703125" style="145" customWidth="1"/>
    <col min="9480" max="9480" width="9.140625" style="145"/>
    <col min="9481" max="9481" width="35.85546875" style="145" customWidth="1"/>
    <col min="9482" max="9483" width="9.140625" style="145"/>
    <col min="9484" max="9484" width="13.85546875" style="145" customWidth="1"/>
    <col min="9485" max="9485" width="12.85546875" style="145" customWidth="1"/>
    <col min="9486" max="9486" width="9.140625" style="145"/>
    <col min="9487" max="9487" width="13.85546875" style="145" customWidth="1"/>
    <col min="9488" max="9727" width="9.140625" style="145"/>
    <col min="9728" max="9728" width="5.5703125" style="145" customWidth="1"/>
    <col min="9729" max="9729" width="36.7109375" style="145" customWidth="1"/>
    <col min="9730" max="9730" width="16.28515625" style="145" customWidth="1"/>
    <col min="9731" max="9731" width="8.7109375" style="145" customWidth="1"/>
    <col min="9732" max="9732" width="10.140625" style="145" customWidth="1"/>
    <col min="9733" max="9733" width="21.42578125" style="145" customWidth="1"/>
    <col min="9734" max="9734" width="15.85546875" style="145" customWidth="1"/>
    <col min="9735" max="9735" width="20.5703125" style="145" customWidth="1"/>
    <col min="9736" max="9736" width="9.140625" style="145"/>
    <col min="9737" max="9737" width="35.85546875" style="145" customWidth="1"/>
    <col min="9738" max="9739" width="9.140625" style="145"/>
    <col min="9740" max="9740" width="13.85546875" style="145" customWidth="1"/>
    <col min="9741" max="9741" width="12.85546875" style="145" customWidth="1"/>
    <col min="9742" max="9742" width="9.140625" style="145"/>
    <col min="9743" max="9743" width="13.85546875" style="145" customWidth="1"/>
    <col min="9744" max="9983" width="9.140625" style="145"/>
    <col min="9984" max="9984" width="5.5703125" style="145" customWidth="1"/>
    <col min="9985" max="9985" width="36.7109375" style="145" customWidth="1"/>
    <col min="9986" max="9986" width="16.28515625" style="145" customWidth="1"/>
    <col min="9987" max="9987" width="8.7109375" style="145" customWidth="1"/>
    <col min="9988" max="9988" width="10.140625" style="145" customWidth="1"/>
    <col min="9989" max="9989" width="21.42578125" style="145" customWidth="1"/>
    <col min="9990" max="9990" width="15.85546875" style="145" customWidth="1"/>
    <col min="9991" max="9991" width="20.5703125" style="145" customWidth="1"/>
    <col min="9992" max="9992" width="9.140625" style="145"/>
    <col min="9993" max="9993" width="35.85546875" style="145" customWidth="1"/>
    <col min="9994" max="9995" width="9.140625" style="145"/>
    <col min="9996" max="9996" width="13.85546875" style="145" customWidth="1"/>
    <col min="9997" max="9997" width="12.85546875" style="145" customWidth="1"/>
    <col min="9998" max="9998" width="9.140625" style="145"/>
    <col min="9999" max="9999" width="13.85546875" style="145" customWidth="1"/>
    <col min="10000" max="10239" width="9.140625" style="145"/>
    <col min="10240" max="10240" width="5.5703125" style="145" customWidth="1"/>
    <col min="10241" max="10241" width="36.7109375" style="145" customWidth="1"/>
    <col min="10242" max="10242" width="16.28515625" style="145" customWidth="1"/>
    <col min="10243" max="10243" width="8.7109375" style="145" customWidth="1"/>
    <col min="10244" max="10244" width="10.140625" style="145" customWidth="1"/>
    <col min="10245" max="10245" width="21.42578125" style="145" customWidth="1"/>
    <col min="10246" max="10246" width="15.85546875" style="145" customWidth="1"/>
    <col min="10247" max="10247" width="20.5703125" style="145" customWidth="1"/>
    <col min="10248" max="10248" width="9.140625" style="145"/>
    <col min="10249" max="10249" width="35.85546875" style="145" customWidth="1"/>
    <col min="10250" max="10251" width="9.140625" style="145"/>
    <col min="10252" max="10252" width="13.85546875" style="145" customWidth="1"/>
    <col min="10253" max="10253" width="12.85546875" style="145" customWidth="1"/>
    <col min="10254" max="10254" width="9.140625" style="145"/>
    <col min="10255" max="10255" width="13.85546875" style="145" customWidth="1"/>
    <col min="10256" max="10495" width="9.140625" style="145"/>
    <col min="10496" max="10496" width="5.5703125" style="145" customWidth="1"/>
    <col min="10497" max="10497" width="36.7109375" style="145" customWidth="1"/>
    <col min="10498" max="10498" width="16.28515625" style="145" customWidth="1"/>
    <col min="10499" max="10499" width="8.7109375" style="145" customWidth="1"/>
    <col min="10500" max="10500" width="10.140625" style="145" customWidth="1"/>
    <col min="10501" max="10501" width="21.42578125" style="145" customWidth="1"/>
    <col min="10502" max="10502" width="15.85546875" style="145" customWidth="1"/>
    <col min="10503" max="10503" width="20.5703125" style="145" customWidth="1"/>
    <col min="10504" max="10504" width="9.140625" style="145"/>
    <col min="10505" max="10505" width="35.85546875" style="145" customWidth="1"/>
    <col min="10506" max="10507" width="9.140625" style="145"/>
    <col min="10508" max="10508" width="13.85546875" style="145" customWidth="1"/>
    <col min="10509" max="10509" width="12.85546875" style="145" customWidth="1"/>
    <col min="10510" max="10510" width="9.140625" style="145"/>
    <col min="10511" max="10511" width="13.85546875" style="145" customWidth="1"/>
    <col min="10512" max="10751" width="9.140625" style="145"/>
    <col min="10752" max="10752" width="5.5703125" style="145" customWidth="1"/>
    <col min="10753" max="10753" width="36.7109375" style="145" customWidth="1"/>
    <col min="10754" max="10754" width="16.28515625" style="145" customWidth="1"/>
    <col min="10755" max="10755" width="8.7109375" style="145" customWidth="1"/>
    <col min="10756" max="10756" width="10.140625" style="145" customWidth="1"/>
    <col min="10757" max="10757" width="21.42578125" style="145" customWidth="1"/>
    <col min="10758" max="10758" width="15.85546875" style="145" customWidth="1"/>
    <col min="10759" max="10759" width="20.5703125" style="145" customWidth="1"/>
    <col min="10760" max="10760" width="9.140625" style="145"/>
    <col min="10761" max="10761" width="35.85546875" style="145" customWidth="1"/>
    <col min="10762" max="10763" width="9.140625" style="145"/>
    <col min="10764" max="10764" width="13.85546875" style="145" customWidth="1"/>
    <col min="10765" max="10765" width="12.85546875" style="145" customWidth="1"/>
    <col min="10766" max="10766" width="9.140625" style="145"/>
    <col min="10767" max="10767" width="13.85546875" style="145" customWidth="1"/>
    <col min="10768" max="11007" width="9.140625" style="145"/>
    <col min="11008" max="11008" width="5.5703125" style="145" customWidth="1"/>
    <col min="11009" max="11009" width="36.7109375" style="145" customWidth="1"/>
    <col min="11010" max="11010" width="16.28515625" style="145" customWidth="1"/>
    <col min="11011" max="11011" width="8.7109375" style="145" customWidth="1"/>
    <col min="11012" max="11012" width="10.140625" style="145" customWidth="1"/>
    <col min="11013" max="11013" width="21.42578125" style="145" customWidth="1"/>
    <col min="11014" max="11014" width="15.85546875" style="145" customWidth="1"/>
    <col min="11015" max="11015" width="20.5703125" style="145" customWidth="1"/>
    <col min="11016" max="11016" width="9.140625" style="145"/>
    <col min="11017" max="11017" width="35.85546875" style="145" customWidth="1"/>
    <col min="11018" max="11019" width="9.140625" style="145"/>
    <col min="11020" max="11020" width="13.85546875" style="145" customWidth="1"/>
    <col min="11021" max="11021" width="12.85546875" style="145" customWidth="1"/>
    <col min="11022" max="11022" width="9.140625" style="145"/>
    <col min="11023" max="11023" width="13.85546875" style="145" customWidth="1"/>
    <col min="11024" max="11263" width="9.140625" style="145"/>
    <col min="11264" max="11264" width="5.5703125" style="145" customWidth="1"/>
    <col min="11265" max="11265" width="36.7109375" style="145" customWidth="1"/>
    <col min="11266" max="11266" width="16.28515625" style="145" customWidth="1"/>
    <col min="11267" max="11267" width="8.7109375" style="145" customWidth="1"/>
    <col min="11268" max="11268" width="10.140625" style="145" customWidth="1"/>
    <col min="11269" max="11269" width="21.42578125" style="145" customWidth="1"/>
    <col min="11270" max="11270" width="15.85546875" style="145" customWidth="1"/>
    <col min="11271" max="11271" width="20.5703125" style="145" customWidth="1"/>
    <col min="11272" max="11272" width="9.140625" style="145"/>
    <col min="11273" max="11273" width="35.85546875" style="145" customWidth="1"/>
    <col min="11274" max="11275" width="9.140625" style="145"/>
    <col min="11276" max="11276" width="13.85546875" style="145" customWidth="1"/>
    <col min="11277" max="11277" width="12.85546875" style="145" customWidth="1"/>
    <col min="11278" max="11278" width="9.140625" style="145"/>
    <col min="11279" max="11279" width="13.85546875" style="145" customWidth="1"/>
    <col min="11280" max="11519" width="9.140625" style="145"/>
    <col min="11520" max="11520" width="5.5703125" style="145" customWidth="1"/>
    <col min="11521" max="11521" width="36.7109375" style="145" customWidth="1"/>
    <col min="11522" max="11522" width="16.28515625" style="145" customWidth="1"/>
    <col min="11523" max="11523" width="8.7109375" style="145" customWidth="1"/>
    <col min="11524" max="11524" width="10.140625" style="145" customWidth="1"/>
    <col min="11525" max="11525" width="21.42578125" style="145" customWidth="1"/>
    <col min="11526" max="11526" width="15.85546875" style="145" customWidth="1"/>
    <col min="11527" max="11527" width="20.5703125" style="145" customWidth="1"/>
    <col min="11528" max="11528" width="9.140625" style="145"/>
    <col min="11529" max="11529" width="35.85546875" style="145" customWidth="1"/>
    <col min="11530" max="11531" width="9.140625" style="145"/>
    <col min="11532" max="11532" width="13.85546875" style="145" customWidth="1"/>
    <col min="11533" max="11533" width="12.85546875" style="145" customWidth="1"/>
    <col min="11534" max="11534" width="9.140625" style="145"/>
    <col min="11535" max="11535" width="13.85546875" style="145" customWidth="1"/>
    <col min="11536" max="11775" width="9.140625" style="145"/>
    <col min="11776" max="11776" width="5.5703125" style="145" customWidth="1"/>
    <col min="11777" max="11777" width="36.7109375" style="145" customWidth="1"/>
    <col min="11778" max="11778" width="16.28515625" style="145" customWidth="1"/>
    <col min="11779" max="11779" width="8.7109375" style="145" customWidth="1"/>
    <col min="11780" max="11780" width="10.140625" style="145" customWidth="1"/>
    <col min="11781" max="11781" width="21.42578125" style="145" customWidth="1"/>
    <col min="11782" max="11782" width="15.85546875" style="145" customWidth="1"/>
    <col min="11783" max="11783" width="20.5703125" style="145" customWidth="1"/>
    <col min="11784" max="11784" width="9.140625" style="145"/>
    <col min="11785" max="11785" width="35.85546875" style="145" customWidth="1"/>
    <col min="11786" max="11787" width="9.140625" style="145"/>
    <col min="11788" max="11788" width="13.85546875" style="145" customWidth="1"/>
    <col min="11789" max="11789" width="12.85546875" style="145" customWidth="1"/>
    <col min="11790" max="11790" width="9.140625" style="145"/>
    <col min="11791" max="11791" width="13.85546875" style="145" customWidth="1"/>
    <col min="11792" max="12031" width="9.140625" style="145"/>
    <col min="12032" max="12032" width="5.5703125" style="145" customWidth="1"/>
    <col min="12033" max="12033" width="36.7109375" style="145" customWidth="1"/>
    <col min="12034" max="12034" width="16.28515625" style="145" customWidth="1"/>
    <col min="12035" max="12035" width="8.7109375" style="145" customWidth="1"/>
    <col min="12036" max="12036" width="10.140625" style="145" customWidth="1"/>
    <col min="12037" max="12037" width="21.42578125" style="145" customWidth="1"/>
    <col min="12038" max="12038" width="15.85546875" style="145" customWidth="1"/>
    <col min="12039" max="12039" width="20.5703125" style="145" customWidth="1"/>
    <col min="12040" max="12040" width="9.140625" style="145"/>
    <col min="12041" max="12041" width="35.85546875" style="145" customWidth="1"/>
    <col min="12042" max="12043" width="9.140625" style="145"/>
    <col min="12044" max="12044" width="13.85546875" style="145" customWidth="1"/>
    <col min="12045" max="12045" width="12.85546875" style="145" customWidth="1"/>
    <col min="12046" max="12046" width="9.140625" style="145"/>
    <col min="12047" max="12047" width="13.85546875" style="145" customWidth="1"/>
    <col min="12048" max="12287" width="9.140625" style="145"/>
    <col min="12288" max="12288" width="5.5703125" style="145" customWidth="1"/>
    <col min="12289" max="12289" width="36.7109375" style="145" customWidth="1"/>
    <col min="12290" max="12290" width="16.28515625" style="145" customWidth="1"/>
    <col min="12291" max="12291" width="8.7109375" style="145" customWidth="1"/>
    <col min="12292" max="12292" width="10.140625" style="145" customWidth="1"/>
    <col min="12293" max="12293" width="21.42578125" style="145" customWidth="1"/>
    <col min="12294" max="12294" width="15.85546875" style="145" customWidth="1"/>
    <col min="12295" max="12295" width="20.5703125" style="145" customWidth="1"/>
    <col min="12296" max="12296" width="9.140625" style="145"/>
    <col min="12297" max="12297" width="35.85546875" style="145" customWidth="1"/>
    <col min="12298" max="12299" width="9.140625" style="145"/>
    <col min="12300" max="12300" width="13.85546875" style="145" customWidth="1"/>
    <col min="12301" max="12301" width="12.85546875" style="145" customWidth="1"/>
    <col min="12302" max="12302" width="9.140625" style="145"/>
    <col min="12303" max="12303" width="13.85546875" style="145" customWidth="1"/>
    <col min="12304" max="12543" width="9.140625" style="145"/>
    <col min="12544" max="12544" width="5.5703125" style="145" customWidth="1"/>
    <col min="12545" max="12545" width="36.7109375" style="145" customWidth="1"/>
    <col min="12546" max="12546" width="16.28515625" style="145" customWidth="1"/>
    <col min="12547" max="12547" width="8.7109375" style="145" customWidth="1"/>
    <col min="12548" max="12548" width="10.140625" style="145" customWidth="1"/>
    <col min="12549" max="12549" width="21.42578125" style="145" customWidth="1"/>
    <col min="12550" max="12550" width="15.85546875" style="145" customWidth="1"/>
    <col min="12551" max="12551" width="20.5703125" style="145" customWidth="1"/>
    <col min="12552" max="12552" width="9.140625" style="145"/>
    <col min="12553" max="12553" width="35.85546875" style="145" customWidth="1"/>
    <col min="12554" max="12555" width="9.140625" style="145"/>
    <col min="12556" max="12556" width="13.85546875" style="145" customWidth="1"/>
    <col min="12557" max="12557" width="12.85546875" style="145" customWidth="1"/>
    <col min="12558" max="12558" width="9.140625" style="145"/>
    <col min="12559" max="12559" width="13.85546875" style="145" customWidth="1"/>
    <col min="12560" max="12799" width="9.140625" style="145"/>
    <col min="12800" max="12800" width="5.5703125" style="145" customWidth="1"/>
    <col min="12801" max="12801" width="36.7109375" style="145" customWidth="1"/>
    <col min="12802" max="12802" width="16.28515625" style="145" customWidth="1"/>
    <col min="12803" max="12803" width="8.7109375" style="145" customWidth="1"/>
    <col min="12804" max="12804" width="10.140625" style="145" customWidth="1"/>
    <col min="12805" max="12805" width="21.42578125" style="145" customWidth="1"/>
    <col min="12806" max="12806" width="15.85546875" style="145" customWidth="1"/>
    <col min="12807" max="12807" width="20.5703125" style="145" customWidth="1"/>
    <col min="12808" max="12808" width="9.140625" style="145"/>
    <col min="12809" max="12809" width="35.85546875" style="145" customWidth="1"/>
    <col min="12810" max="12811" width="9.140625" style="145"/>
    <col min="12812" max="12812" width="13.85546875" style="145" customWidth="1"/>
    <col min="12813" max="12813" width="12.85546875" style="145" customWidth="1"/>
    <col min="12814" max="12814" width="9.140625" style="145"/>
    <col min="12815" max="12815" width="13.85546875" style="145" customWidth="1"/>
    <col min="12816" max="13055" width="9.140625" style="145"/>
    <col min="13056" max="13056" width="5.5703125" style="145" customWidth="1"/>
    <col min="13057" max="13057" width="36.7109375" style="145" customWidth="1"/>
    <col min="13058" max="13058" width="16.28515625" style="145" customWidth="1"/>
    <col min="13059" max="13059" width="8.7109375" style="145" customWidth="1"/>
    <col min="13060" max="13060" width="10.140625" style="145" customWidth="1"/>
    <col min="13061" max="13061" width="21.42578125" style="145" customWidth="1"/>
    <col min="13062" max="13062" width="15.85546875" style="145" customWidth="1"/>
    <col min="13063" max="13063" width="20.5703125" style="145" customWidth="1"/>
    <col min="13064" max="13064" width="9.140625" style="145"/>
    <col min="13065" max="13065" width="35.85546875" style="145" customWidth="1"/>
    <col min="13066" max="13067" width="9.140625" style="145"/>
    <col min="13068" max="13068" width="13.85546875" style="145" customWidth="1"/>
    <col min="13069" max="13069" width="12.85546875" style="145" customWidth="1"/>
    <col min="13070" max="13070" width="9.140625" style="145"/>
    <col min="13071" max="13071" width="13.85546875" style="145" customWidth="1"/>
    <col min="13072" max="13311" width="9.140625" style="145"/>
    <col min="13312" max="13312" width="5.5703125" style="145" customWidth="1"/>
    <col min="13313" max="13313" width="36.7109375" style="145" customWidth="1"/>
    <col min="13314" max="13314" width="16.28515625" style="145" customWidth="1"/>
    <col min="13315" max="13315" width="8.7109375" style="145" customWidth="1"/>
    <col min="13316" max="13316" width="10.140625" style="145" customWidth="1"/>
    <col min="13317" max="13317" width="21.42578125" style="145" customWidth="1"/>
    <col min="13318" max="13318" width="15.85546875" style="145" customWidth="1"/>
    <col min="13319" max="13319" width="20.5703125" style="145" customWidth="1"/>
    <col min="13320" max="13320" width="9.140625" style="145"/>
    <col min="13321" max="13321" width="35.85546875" style="145" customWidth="1"/>
    <col min="13322" max="13323" width="9.140625" style="145"/>
    <col min="13324" max="13324" width="13.85546875" style="145" customWidth="1"/>
    <col min="13325" max="13325" width="12.85546875" style="145" customWidth="1"/>
    <col min="13326" max="13326" width="9.140625" style="145"/>
    <col min="13327" max="13327" width="13.85546875" style="145" customWidth="1"/>
    <col min="13328" max="13567" width="9.140625" style="145"/>
    <col min="13568" max="13568" width="5.5703125" style="145" customWidth="1"/>
    <col min="13569" max="13569" width="36.7109375" style="145" customWidth="1"/>
    <col min="13570" max="13570" width="16.28515625" style="145" customWidth="1"/>
    <col min="13571" max="13571" width="8.7109375" style="145" customWidth="1"/>
    <col min="13572" max="13572" width="10.140625" style="145" customWidth="1"/>
    <col min="13573" max="13573" width="21.42578125" style="145" customWidth="1"/>
    <col min="13574" max="13574" width="15.85546875" style="145" customWidth="1"/>
    <col min="13575" max="13575" width="20.5703125" style="145" customWidth="1"/>
    <col min="13576" max="13576" width="9.140625" style="145"/>
    <col min="13577" max="13577" width="35.85546875" style="145" customWidth="1"/>
    <col min="13578" max="13579" width="9.140625" style="145"/>
    <col min="13580" max="13580" width="13.85546875" style="145" customWidth="1"/>
    <col min="13581" max="13581" width="12.85546875" style="145" customWidth="1"/>
    <col min="13582" max="13582" width="9.140625" style="145"/>
    <col min="13583" max="13583" width="13.85546875" style="145" customWidth="1"/>
    <col min="13584" max="13823" width="9.140625" style="145"/>
    <col min="13824" max="13824" width="5.5703125" style="145" customWidth="1"/>
    <col min="13825" max="13825" width="36.7109375" style="145" customWidth="1"/>
    <col min="13826" max="13826" width="16.28515625" style="145" customWidth="1"/>
    <col min="13827" max="13827" width="8.7109375" style="145" customWidth="1"/>
    <col min="13828" max="13828" width="10.140625" style="145" customWidth="1"/>
    <col min="13829" max="13829" width="21.42578125" style="145" customWidth="1"/>
    <col min="13830" max="13830" width="15.85546875" style="145" customWidth="1"/>
    <col min="13831" max="13831" width="20.5703125" style="145" customWidth="1"/>
    <col min="13832" max="13832" width="9.140625" style="145"/>
    <col min="13833" max="13833" width="35.85546875" style="145" customWidth="1"/>
    <col min="13834" max="13835" width="9.140625" style="145"/>
    <col min="13836" max="13836" width="13.85546875" style="145" customWidth="1"/>
    <col min="13837" max="13837" width="12.85546875" style="145" customWidth="1"/>
    <col min="13838" max="13838" width="9.140625" style="145"/>
    <col min="13839" max="13839" width="13.85546875" style="145" customWidth="1"/>
    <col min="13840" max="14079" width="9.140625" style="145"/>
    <col min="14080" max="14080" width="5.5703125" style="145" customWidth="1"/>
    <col min="14081" max="14081" width="36.7109375" style="145" customWidth="1"/>
    <col min="14082" max="14082" width="16.28515625" style="145" customWidth="1"/>
    <col min="14083" max="14083" width="8.7109375" style="145" customWidth="1"/>
    <col min="14084" max="14084" width="10.140625" style="145" customWidth="1"/>
    <col min="14085" max="14085" width="21.42578125" style="145" customWidth="1"/>
    <col min="14086" max="14086" width="15.85546875" style="145" customWidth="1"/>
    <col min="14087" max="14087" width="20.5703125" style="145" customWidth="1"/>
    <col min="14088" max="14088" width="9.140625" style="145"/>
    <col min="14089" max="14089" width="35.85546875" style="145" customWidth="1"/>
    <col min="14090" max="14091" width="9.140625" style="145"/>
    <col min="14092" max="14092" width="13.85546875" style="145" customWidth="1"/>
    <col min="14093" max="14093" width="12.85546875" style="145" customWidth="1"/>
    <col min="14094" max="14094" width="9.140625" style="145"/>
    <col min="14095" max="14095" width="13.85546875" style="145" customWidth="1"/>
    <col min="14096" max="14335" width="9.140625" style="145"/>
    <col min="14336" max="14336" width="5.5703125" style="145" customWidth="1"/>
    <col min="14337" max="14337" width="36.7109375" style="145" customWidth="1"/>
    <col min="14338" max="14338" width="16.28515625" style="145" customWidth="1"/>
    <col min="14339" max="14339" width="8.7109375" style="145" customWidth="1"/>
    <col min="14340" max="14340" width="10.140625" style="145" customWidth="1"/>
    <col min="14341" max="14341" width="21.42578125" style="145" customWidth="1"/>
    <col min="14342" max="14342" width="15.85546875" style="145" customWidth="1"/>
    <col min="14343" max="14343" width="20.5703125" style="145" customWidth="1"/>
    <col min="14344" max="14344" width="9.140625" style="145"/>
    <col min="14345" max="14345" width="35.85546875" style="145" customWidth="1"/>
    <col min="14346" max="14347" width="9.140625" style="145"/>
    <col min="14348" max="14348" width="13.85546875" style="145" customWidth="1"/>
    <col min="14349" max="14349" width="12.85546875" style="145" customWidth="1"/>
    <col min="14350" max="14350" width="9.140625" style="145"/>
    <col min="14351" max="14351" width="13.85546875" style="145" customWidth="1"/>
    <col min="14352" max="14591" width="9.140625" style="145"/>
    <col min="14592" max="14592" width="5.5703125" style="145" customWidth="1"/>
    <col min="14593" max="14593" width="36.7109375" style="145" customWidth="1"/>
    <col min="14594" max="14594" width="16.28515625" style="145" customWidth="1"/>
    <col min="14595" max="14595" width="8.7109375" style="145" customWidth="1"/>
    <col min="14596" max="14596" width="10.140625" style="145" customWidth="1"/>
    <col min="14597" max="14597" width="21.42578125" style="145" customWidth="1"/>
    <col min="14598" max="14598" width="15.85546875" style="145" customWidth="1"/>
    <col min="14599" max="14599" width="20.5703125" style="145" customWidth="1"/>
    <col min="14600" max="14600" width="9.140625" style="145"/>
    <col min="14601" max="14601" width="35.85546875" style="145" customWidth="1"/>
    <col min="14602" max="14603" width="9.140625" style="145"/>
    <col min="14604" max="14604" width="13.85546875" style="145" customWidth="1"/>
    <col min="14605" max="14605" width="12.85546875" style="145" customWidth="1"/>
    <col min="14606" max="14606" width="9.140625" style="145"/>
    <col min="14607" max="14607" width="13.85546875" style="145" customWidth="1"/>
    <col min="14608" max="14847" width="9.140625" style="145"/>
    <col min="14848" max="14848" width="5.5703125" style="145" customWidth="1"/>
    <col min="14849" max="14849" width="36.7109375" style="145" customWidth="1"/>
    <col min="14850" max="14850" width="16.28515625" style="145" customWidth="1"/>
    <col min="14851" max="14851" width="8.7109375" style="145" customWidth="1"/>
    <col min="14852" max="14852" width="10.140625" style="145" customWidth="1"/>
    <col min="14853" max="14853" width="21.42578125" style="145" customWidth="1"/>
    <col min="14854" max="14854" width="15.85546875" style="145" customWidth="1"/>
    <col min="14855" max="14855" width="20.5703125" style="145" customWidth="1"/>
    <col min="14856" max="14856" width="9.140625" style="145"/>
    <col min="14857" max="14857" width="35.85546875" style="145" customWidth="1"/>
    <col min="14858" max="14859" width="9.140625" style="145"/>
    <col min="14860" max="14860" width="13.85546875" style="145" customWidth="1"/>
    <col min="14861" max="14861" width="12.85546875" style="145" customWidth="1"/>
    <col min="14862" max="14862" width="9.140625" style="145"/>
    <col min="14863" max="14863" width="13.85546875" style="145" customWidth="1"/>
    <col min="14864" max="15103" width="9.140625" style="145"/>
    <col min="15104" max="15104" width="5.5703125" style="145" customWidth="1"/>
    <col min="15105" max="15105" width="36.7109375" style="145" customWidth="1"/>
    <col min="15106" max="15106" width="16.28515625" style="145" customWidth="1"/>
    <col min="15107" max="15107" width="8.7109375" style="145" customWidth="1"/>
    <col min="15108" max="15108" width="10.140625" style="145" customWidth="1"/>
    <col min="15109" max="15109" width="21.42578125" style="145" customWidth="1"/>
    <col min="15110" max="15110" width="15.85546875" style="145" customWidth="1"/>
    <col min="15111" max="15111" width="20.5703125" style="145" customWidth="1"/>
    <col min="15112" max="15112" width="9.140625" style="145"/>
    <col min="15113" max="15113" width="35.85546875" style="145" customWidth="1"/>
    <col min="15114" max="15115" width="9.140625" style="145"/>
    <col min="15116" max="15116" width="13.85546875" style="145" customWidth="1"/>
    <col min="15117" max="15117" width="12.85546875" style="145" customWidth="1"/>
    <col min="15118" max="15118" width="9.140625" style="145"/>
    <col min="15119" max="15119" width="13.85546875" style="145" customWidth="1"/>
    <col min="15120" max="15359" width="9.140625" style="145"/>
    <col min="15360" max="15360" width="5.5703125" style="145" customWidth="1"/>
    <col min="15361" max="15361" width="36.7109375" style="145" customWidth="1"/>
    <col min="15362" max="15362" width="16.28515625" style="145" customWidth="1"/>
    <col min="15363" max="15363" width="8.7109375" style="145" customWidth="1"/>
    <col min="15364" max="15364" width="10.140625" style="145" customWidth="1"/>
    <col min="15365" max="15365" width="21.42578125" style="145" customWidth="1"/>
    <col min="15366" max="15366" width="15.85546875" style="145" customWidth="1"/>
    <col min="15367" max="15367" width="20.5703125" style="145" customWidth="1"/>
    <col min="15368" max="15368" width="9.140625" style="145"/>
    <col min="15369" max="15369" width="35.85546875" style="145" customWidth="1"/>
    <col min="15370" max="15371" width="9.140625" style="145"/>
    <col min="15372" max="15372" width="13.85546875" style="145" customWidth="1"/>
    <col min="15373" max="15373" width="12.85546875" style="145" customWidth="1"/>
    <col min="15374" max="15374" width="9.140625" style="145"/>
    <col min="15375" max="15375" width="13.85546875" style="145" customWidth="1"/>
    <col min="15376" max="15615" width="9.140625" style="145"/>
    <col min="15616" max="15616" width="5.5703125" style="145" customWidth="1"/>
    <col min="15617" max="15617" width="36.7109375" style="145" customWidth="1"/>
    <col min="15618" max="15618" width="16.28515625" style="145" customWidth="1"/>
    <col min="15619" max="15619" width="8.7109375" style="145" customWidth="1"/>
    <col min="15620" max="15620" width="10.140625" style="145" customWidth="1"/>
    <col min="15621" max="15621" width="21.42578125" style="145" customWidth="1"/>
    <col min="15622" max="15622" width="15.85546875" style="145" customWidth="1"/>
    <col min="15623" max="15623" width="20.5703125" style="145" customWidth="1"/>
    <col min="15624" max="15624" width="9.140625" style="145"/>
    <col min="15625" max="15625" width="35.85546875" style="145" customWidth="1"/>
    <col min="15626" max="15627" width="9.140625" style="145"/>
    <col min="15628" max="15628" width="13.85546875" style="145" customWidth="1"/>
    <col min="15629" max="15629" width="12.85546875" style="145" customWidth="1"/>
    <col min="15630" max="15630" width="9.140625" style="145"/>
    <col min="15631" max="15631" width="13.85546875" style="145" customWidth="1"/>
    <col min="15632" max="15871" width="9.140625" style="145"/>
    <col min="15872" max="15872" width="5.5703125" style="145" customWidth="1"/>
    <col min="15873" max="15873" width="36.7109375" style="145" customWidth="1"/>
    <col min="15874" max="15874" width="16.28515625" style="145" customWidth="1"/>
    <col min="15875" max="15875" width="8.7109375" style="145" customWidth="1"/>
    <col min="15876" max="15876" width="10.140625" style="145" customWidth="1"/>
    <col min="15877" max="15877" width="21.42578125" style="145" customWidth="1"/>
    <col min="15878" max="15878" width="15.85546875" style="145" customWidth="1"/>
    <col min="15879" max="15879" width="20.5703125" style="145" customWidth="1"/>
    <col min="15880" max="15880" width="9.140625" style="145"/>
    <col min="15881" max="15881" width="35.85546875" style="145" customWidth="1"/>
    <col min="15882" max="15883" width="9.140625" style="145"/>
    <col min="15884" max="15884" width="13.85546875" style="145" customWidth="1"/>
    <col min="15885" max="15885" width="12.85546875" style="145" customWidth="1"/>
    <col min="15886" max="15886" width="9.140625" style="145"/>
    <col min="15887" max="15887" width="13.85546875" style="145" customWidth="1"/>
    <col min="15888" max="16127" width="9.140625" style="145"/>
    <col min="16128" max="16128" width="5.5703125" style="145" customWidth="1"/>
    <col min="16129" max="16129" width="36.7109375" style="145" customWidth="1"/>
    <col min="16130" max="16130" width="16.28515625" style="145" customWidth="1"/>
    <col min="16131" max="16131" width="8.7109375" style="145" customWidth="1"/>
    <col min="16132" max="16132" width="10.140625" style="145" customWidth="1"/>
    <col min="16133" max="16133" width="21.42578125" style="145" customWidth="1"/>
    <col min="16134" max="16134" width="15.85546875" style="145" customWidth="1"/>
    <col min="16135" max="16135" width="20.5703125" style="145" customWidth="1"/>
    <col min="16136" max="16136" width="9.140625" style="145"/>
    <col min="16137" max="16137" width="35.85546875" style="145" customWidth="1"/>
    <col min="16138" max="16139" width="9.140625" style="145"/>
    <col min="16140" max="16140" width="13.85546875" style="145" customWidth="1"/>
    <col min="16141" max="16141" width="12.85546875" style="145" customWidth="1"/>
    <col min="16142" max="16142" width="9.140625" style="145"/>
    <col min="16143" max="16143" width="13.85546875" style="145" customWidth="1"/>
    <col min="16144" max="16384" width="9.140625" style="145"/>
  </cols>
  <sheetData>
    <row r="1" spans="1:8" ht="18.75" x14ac:dyDescent="0.25">
      <c r="H1" s="147"/>
    </row>
    <row r="2" spans="1:8" x14ac:dyDescent="0.25">
      <c r="A2" s="218" t="s">
        <v>95</v>
      </c>
      <c r="B2" s="218"/>
      <c r="C2" s="218"/>
      <c r="D2" s="218"/>
      <c r="E2" s="218"/>
      <c r="F2" s="218"/>
      <c r="G2" s="218"/>
      <c r="H2" s="218"/>
    </row>
    <row r="3" spans="1:8" ht="47.25" customHeight="1" x14ac:dyDescent="0.25">
      <c r="A3" s="219" t="s">
        <v>0</v>
      </c>
      <c r="B3" s="219"/>
      <c r="C3" s="148"/>
      <c r="D3" s="149"/>
      <c r="E3" s="150"/>
      <c r="F3" s="151"/>
      <c r="G3" s="152"/>
      <c r="H3" s="153"/>
    </row>
    <row r="4" spans="1:8" ht="15.75" thickBot="1" x14ac:dyDescent="0.3">
      <c r="A4" s="154"/>
      <c r="B4" s="155"/>
      <c r="C4" s="156"/>
      <c r="D4" s="152"/>
      <c r="E4" s="157"/>
      <c r="F4" s="158"/>
      <c r="G4" s="152"/>
      <c r="H4" s="153"/>
    </row>
    <row r="5" spans="1:8" ht="30.75" thickBot="1" x14ac:dyDescent="0.3">
      <c r="A5" s="159" t="s">
        <v>1</v>
      </c>
      <c r="B5" s="160" t="s">
        <v>2</v>
      </c>
      <c r="C5" s="161" t="s">
        <v>3</v>
      </c>
      <c r="D5" s="161" t="s">
        <v>4</v>
      </c>
      <c r="E5" s="161" t="s">
        <v>5</v>
      </c>
      <c r="F5" s="162" t="s">
        <v>6</v>
      </c>
      <c r="G5" s="161" t="s">
        <v>7</v>
      </c>
      <c r="H5" s="161" t="s">
        <v>8</v>
      </c>
    </row>
    <row r="6" spans="1:8" ht="16.5" thickBot="1" x14ac:dyDescent="0.3">
      <c r="A6" s="53"/>
      <c r="B6" s="163" t="s">
        <v>9</v>
      </c>
      <c r="C6" s="164"/>
      <c r="D6" s="165"/>
      <c r="E6" s="166"/>
      <c r="F6" s="167"/>
      <c r="G6" s="168"/>
      <c r="H6" s="165"/>
    </row>
    <row r="7" spans="1:8" ht="15.75" thickBot="1" x14ac:dyDescent="0.3">
      <c r="A7" s="169"/>
      <c r="B7" s="170" t="s">
        <v>10</v>
      </c>
      <c r="C7" s="171"/>
      <c r="D7" s="50"/>
      <c r="E7" s="51"/>
      <c r="F7" s="51"/>
      <c r="G7" s="172"/>
      <c r="H7" s="173"/>
    </row>
    <row r="8" spans="1:8" x14ac:dyDescent="0.25">
      <c r="A8" s="174" t="s">
        <v>11</v>
      </c>
      <c r="B8" s="8" t="s">
        <v>12</v>
      </c>
      <c r="C8" s="9">
        <v>700</v>
      </c>
      <c r="D8" s="10" t="s">
        <v>13</v>
      </c>
      <c r="E8" s="137"/>
      <c r="F8" s="107">
        <f>C8*E8</f>
        <v>0</v>
      </c>
      <c r="G8" s="90">
        <f>F8*0.08</f>
        <v>0</v>
      </c>
      <c r="H8" s="124">
        <f t="shared" ref="H8:H13" si="0">F8*1.08</f>
        <v>0</v>
      </c>
    </row>
    <row r="9" spans="1:8" x14ac:dyDescent="0.25">
      <c r="A9" s="174"/>
      <c r="B9" s="11" t="s">
        <v>14</v>
      </c>
      <c r="C9" s="12">
        <v>2500</v>
      </c>
      <c r="D9" s="13" t="s">
        <v>13</v>
      </c>
      <c r="E9" s="138"/>
      <c r="F9" s="108">
        <f>C9*E9</f>
        <v>0</v>
      </c>
      <c r="G9" s="91">
        <f>F9*0.08</f>
        <v>0</v>
      </c>
      <c r="H9" s="125">
        <f t="shared" si="0"/>
        <v>0</v>
      </c>
    </row>
    <row r="10" spans="1:8" x14ac:dyDescent="0.25">
      <c r="A10" s="174"/>
      <c r="B10" s="11" t="s">
        <v>15</v>
      </c>
      <c r="C10" s="12">
        <v>500</v>
      </c>
      <c r="D10" s="13" t="s">
        <v>13</v>
      </c>
      <c r="E10" s="138"/>
      <c r="F10" s="108">
        <f>C10*E10</f>
        <v>0</v>
      </c>
      <c r="G10" s="91">
        <f>F10*0.08</f>
        <v>0</v>
      </c>
      <c r="H10" s="125">
        <f t="shared" si="0"/>
        <v>0</v>
      </c>
    </row>
    <row r="11" spans="1:8" x14ac:dyDescent="0.25">
      <c r="A11" s="174"/>
      <c r="B11" s="11" t="s">
        <v>16</v>
      </c>
      <c r="C11" s="12">
        <v>3500</v>
      </c>
      <c r="D11" s="13" t="s">
        <v>13</v>
      </c>
      <c r="E11" s="138"/>
      <c r="F11" s="108">
        <f>C11*E11</f>
        <v>0</v>
      </c>
      <c r="G11" s="91">
        <f>F11*0.08</f>
        <v>0</v>
      </c>
      <c r="H11" s="125">
        <f t="shared" si="0"/>
        <v>0</v>
      </c>
    </row>
    <row r="12" spans="1:8" ht="15.75" thickBot="1" x14ac:dyDescent="0.3">
      <c r="A12" s="174"/>
      <c r="B12" s="14" t="s">
        <v>17</v>
      </c>
      <c r="C12" s="15">
        <v>50</v>
      </c>
      <c r="D12" s="16" t="s">
        <v>13</v>
      </c>
      <c r="E12" s="139"/>
      <c r="F12" s="109">
        <f>C12*E12</f>
        <v>0</v>
      </c>
      <c r="G12" s="92">
        <f>F12*0.08</f>
        <v>0</v>
      </c>
      <c r="H12" s="126">
        <f t="shared" si="0"/>
        <v>0</v>
      </c>
    </row>
    <row r="13" spans="1:8" ht="15.75" thickBot="1" x14ac:dyDescent="0.3">
      <c r="A13" s="52"/>
      <c r="B13" s="17"/>
      <c r="C13" s="18">
        <f>SUM(C8:C12)</f>
        <v>7250</v>
      </c>
      <c r="D13" s="19"/>
      <c r="E13" s="56"/>
      <c r="F13" s="110">
        <f>SUM(F8:F12)</f>
        <v>0</v>
      </c>
      <c r="G13" s="93">
        <f>SUM(G8:G12)</f>
        <v>0</v>
      </c>
      <c r="H13" s="114">
        <f t="shared" si="0"/>
        <v>0</v>
      </c>
    </row>
    <row r="14" spans="1:8" ht="15.75" thickBot="1" x14ac:dyDescent="0.3">
      <c r="A14" s="175"/>
      <c r="B14" s="1" t="s">
        <v>18</v>
      </c>
      <c r="C14" s="20"/>
      <c r="D14" s="21"/>
      <c r="E14" s="178"/>
      <c r="F14" s="111"/>
      <c r="G14" s="94"/>
      <c r="H14" s="127"/>
    </row>
    <row r="15" spans="1:8" x14ac:dyDescent="0.25">
      <c r="A15" s="179"/>
      <c r="B15" s="22" t="s">
        <v>12</v>
      </c>
      <c r="C15" s="23">
        <v>800</v>
      </c>
      <c r="D15" s="10" t="s">
        <v>13</v>
      </c>
      <c r="E15" s="137"/>
      <c r="F15" s="107">
        <f>C15*E15</f>
        <v>0</v>
      </c>
      <c r="G15" s="90">
        <f>F15*0.08</f>
        <v>0</v>
      </c>
      <c r="H15" s="124">
        <f>F15*1.08</f>
        <v>0</v>
      </c>
    </row>
    <row r="16" spans="1:8" x14ac:dyDescent="0.25">
      <c r="A16" s="180" t="s">
        <v>19</v>
      </c>
      <c r="B16" s="24" t="s">
        <v>20</v>
      </c>
      <c r="C16" s="25">
        <v>1800</v>
      </c>
      <c r="D16" s="13" t="s">
        <v>13</v>
      </c>
      <c r="E16" s="138"/>
      <c r="F16" s="108">
        <f t="shared" ref="F16:F18" si="1">C16*E16</f>
        <v>0</v>
      </c>
      <c r="G16" s="91">
        <f>F16*0.08</f>
        <v>0</v>
      </c>
      <c r="H16" s="125">
        <f>F16*1.08</f>
        <v>0</v>
      </c>
    </row>
    <row r="17" spans="1:8" x14ac:dyDescent="0.25">
      <c r="A17" s="145"/>
      <c r="B17" s="24" t="s">
        <v>21</v>
      </c>
      <c r="C17" s="25">
        <v>400</v>
      </c>
      <c r="D17" s="13" t="s">
        <v>13</v>
      </c>
      <c r="E17" s="138"/>
      <c r="F17" s="108">
        <f t="shared" si="1"/>
        <v>0</v>
      </c>
      <c r="G17" s="91">
        <f>F17*0.08</f>
        <v>0</v>
      </c>
      <c r="H17" s="125">
        <f>F17*1.08</f>
        <v>0</v>
      </c>
    </row>
    <row r="18" spans="1:8" ht="15.75" thickBot="1" x14ac:dyDescent="0.3">
      <c r="A18" s="180"/>
      <c r="B18" s="14" t="s">
        <v>16</v>
      </c>
      <c r="C18" s="26">
        <v>1400</v>
      </c>
      <c r="D18" s="16" t="s">
        <v>13</v>
      </c>
      <c r="E18" s="139"/>
      <c r="F18" s="109">
        <f t="shared" si="1"/>
        <v>0</v>
      </c>
      <c r="G18" s="92">
        <f>F18*0.08</f>
        <v>0</v>
      </c>
      <c r="H18" s="126">
        <f>F18*1.08</f>
        <v>0</v>
      </c>
    </row>
    <row r="19" spans="1:8" ht="16.5" thickBot="1" x14ac:dyDescent="0.3">
      <c r="A19" s="55"/>
      <c r="B19" s="27"/>
      <c r="C19" s="28">
        <f>SUM(C15:C18)</f>
        <v>4400</v>
      </c>
      <c r="D19" s="29"/>
      <c r="E19" s="181"/>
      <c r="F19" s="112">
        <f>SUM(F15:F18)</f>
        <v>0</v>
      </c>
      <c r="G19" s="98">
        <f>SUM(G15:G18)</f>
        <v>0</v>
      </c>
      <c r="H19" s="114">
        <f>SUM(H15:H18)</f>
        <v>0</v>
      </c>
    </row>
    <row r="20" spans="1:8" ht="15.75" thickBot="1" x14ac:dyDescent="0.3">
      <c r="A20" s="52"/>
      <c r="B20" s="30" t="s">
        <v>22</v>
      </c>
      <c r="C20" s="31"/>
      <c r="D20" s="32"/>
      <c r="E20" s="182"/>
      <c r="F20" s="113"/>
      <c r="G20" s="100"/>
      <c r="H20" s="128"/>
    </row>
    <row r="21" spans="1:8" x14ac:dyDescent="0.25">
      <c r="A21" s="52" t="s">
        <v>23</v>
      </c>
      <c r="B21" s="62" t="s">
        <v>21</v>
      </c>
      <c r="C21" s="23">
        <v>500</v>
      </c>
      <c r="D21" s="10" t="s">
        <v>13</v>
      </c>
      <c r="E21" s="137"/>
      <c r="F21" s="107">
        <f t="shared" ref="F21:F26" si="2">C21*E21</f>
        <v>0</v>
      </c>
      <c r="G21" s="90">
        <f t="shared" ref="G21:G26" si="3">F21*0.08</f>
        <v>0</v>
      </c>
      <c r="H21" s="124">
        <f t="shared" ref="H21:H27" si="4">F21*1.08</f>
        <v>0</v>
      </c>
    </row>
    <row r="22" spans="1:8" x14ac:dyDescent="0.25">
      <c r="A22" s="52"/>
      <c r="B22" s="63" t="s">
        <v>12</v>
      </c>
      <c r="C22" s="25">
        <v>800</v>
      </c>
      <c r="D22" s="13" t="s">
        <v>13</v>
      </c>
      <c r="E22" s="138"/>
      <c r="F22" s="108">
        <f t="shared" si="2"/>
        <v>0</v>
      </c>
      <c r="G22" s="91">
        <f t="shared" si="3"/>
        <v>0</v>
      </c>
      <c r="H22" s="125">
        <f t="shared" si="4"/>
        <v>0</v>
      </c>
    </row>
    <row r="23" spans="1:8" x14ac:dyDescent="0.25">
      <c r="A23" s="52"/>
      <c r="B23" s="63" t="s">
        <v>20</v>
      </c>
      <c r="C23" s="25">
        <v>1000</v>
      </c>
      <c r="D23" s="13" t="s">
        <v>13</v>
      </c>
      <c r="E23" s="138"/>
      <c r="F23" s="108">
        <f t="shared" si="2"/>
        <v>0</v>
      </c>
      <c r="G23" s="91">
        <f t="shared" si="3"/>
        <v>0</v>
      </c>
      <c r="H23" s="125">
        <f t="shared" si="4"/>
        <v>0</v>
      </c>
    </row>
    <row r="24" spans="1:8" x14ac:dyDescent="0.25">
      <c r="A24" s="52"/>
      <c r="B24" s="63" t="s">
        <v>16</v>
      </c>
      <c r="C24" s="25">
        <v>1100</v>
      </c>
      <c r="D24" s="13" t="s">
        <v>13</v>
      </c>
      <c r="E24" s="138"/>
      <c r="F24" s="108">
        <f t="shared" si="2"/>
        <v>0</v>
      </c>
      <c r="G24" s="91">
        <f t="shared" si="3"/>
        <v>0</v>
      </c>
      <c r="H24" s="125">
        <f t="shared" si="4"/>
        <v>0</v>
      </c>
    </row>
    <row r="25" spans="1:8" ht="15.75" thickBot="1" x14ac:dyDescent="0.3">
      <c r="A25" s="52"/>
      <c r="B25" s="64" t="s">
        <v>24</v>
      </c>
      <c r="C25" s="25">
        <v>80</v>
      </c>
      <c r="D25" s="13" t="s">
        <v>13</v>
      </c>
      <c r="E25" s="138"/>
      <c r="F25" s="108">
        <f t="shared" si="2"/>
        <v>0</v>
      </c>
      <c r="G25" s="91">
        <f t="shared" si="3"/>
        <v>0</v>
      </c>
      <c r="H25" s="125">
        <f t="shared" si="4"/>
        <v>0</v>
      </c>
    </row>
    <row r="26" spans="1:8" ht="15.75" thickBot="1" x14ac:dyDescent="0.3">
      <c r="A26" s="52"/>
      <c r="B26" s="210" t="s">
        <v>25</v>
      </c>
      <c r="C26" s="26">
        <v>60</v>
      </c>
      <c r="D26" s="16" t="s">
        <v>13</v>
      </c>
      <c r="E26" s="139"/>
      <c r="F26" s="109">
        <f t="shared" si="2"/>
        <v>0</v>
      </c>
      <c r="G26" s="92">
        <f t="shared" si="3"/>
        <v>0</v>
      </c>
      <c r="H26" s="126">
        <f t="shared" si="4"/>
        <v>0</v>
      </c>
    </row>
    <row r="27" spans="1:8" ht="15.75" thickBot="1" x14ac:dyDescent="0.3">
      <c r="A27" s="183"/>
      <c r="B27" s="27"/>
      <c r="C27" s="28">
        <f>SUM(C21:C26)</f>
        <v>3540</v>
      </c>
      <c r="D27" s="29"/>
      <c r="E27" s="181"/>
      <c r="F27" s="114">
        <f>SUM(F21:F25)</f>
        <v>0</v>
      </c>
      <c r="G27" s="99">
        <f>SUM(G21:G25)</f>
        <v>0</v>
      </c>
      <c r="H27" s="114">
        <f t="shared" si="4"/>
        <v>0</v>
      </c>
    </row>
    <row r="28" spans="1:8" ht="15.75" thickBot="1" x14ac:dyDescent="0.3">
      <c r="A28" s="169"/>
      <c r="B28" s="33" t="s">
        <v>26</v>
      </c>
      <c r="C28" s="34"/>
      <c r="D28" s="32"/>
      <c r="E28" s="182"/>
      <c r="F28" s="115"/>
      <c r="G28" s="100"/>
      <c r="H28" s="129"/>
    </row>
    <row r="29" spans="1:8" ht="15.75" thickBot="1" x14ac:dyDescent="0.3">
      <c r="A29" s="52" t="s">
        <v>27</v>
      </c>
      <c r="B29" s="1" t="s">
        <v>28</v>
      </c>
      <c r="C29" s="31"/>
      <c r="D29" s="34"/>
      <c r="E29" s="182"/>
      <c r="F29" s="115"/>
      <c r="G29" s="100"/>
      <c r="H29" s="129"/>
    </row>
    <row r="30" spans="1:8" x14ac:dyDescent="0.25">
      <c r="A30" s="184"/>
      <c r="B30" s="22" t="s">
        <v>21</v>
      </c>
      <c r="C30" s="23">
        <v>1000</v>
      </c>
      <c r="D30" s="10" t="s">
        <v>13</v>
      </c>
      <c r="E30" s="137"/>
      <c r="F30" s="107">
        <f>C30*E30</f>
        <v>0</v>
      </c>
      <c r="G30" s="90">
        <f>F30*0.08</f>
        <v>0</v>
      </c>
      <c r="H30" s="124">
        <f>F30*1.08</f>
        <v>0</v>
      </c>
    </row>
    <row r="31" spans="1:8" x14ac:dyDescent="0.25">
      <c r="A31" s="52"/>
      <c r="B31" s="24" t="s">
        <v>20</v>
      </c>
      <c r="C31" s="25">
        <v>1000</v>
      </c>
      <c r="D31" s="13" t="s">
        <v>13</v>
      </c>
      <c r="E31" s="138"/>
      <c r="F31" s="108">
        <f>C31*E31</f>
        <v>0</v>
      </c>
      <c r="G31" s="91">
        <f>F31*0.08</f>
        <v>0</v>
      </c>
      <c r="H31" s="125">
        <f>F31*1.08</f>
        <v>0</v>
      </c>
    </row>
    <row r="32" spans="1:8" x14ac:dyDescent="0.25">
      <c r="A32" s="52"/>
      <c r="B32" s="24" t="s">
        <v>16</v>
      </c>
      <c r="C32" s="25">
        <v>1400</v>
      </c>
      <c r="D32" s="13" t="s">
        <v>13</v>
      </c>
      <c r="E32" s="138"/>
      <c r="F32" s="108">
        <f>C32*E32</f>
        <v>0</v>
      </c>
      <c r="G32" s="91">
        <f>F32*0.08</f>
        <v>0</v>
      </c>
      <c r="H32" s="125">
        <f>F32*1.08</f>
        <v>0</v>
      </c>
    </row>
    <row r="33" spans="1:8" ht="15.75" thickBot="1" x14ac:dyDescent="0.3">
      <c r="A33" s="52"/>
      <c r="B33" s="14" t="s">
        <v>12</v>
      </c>
      <c r="C33" s="26">
        <v>500</v>
      </c>
      <c r="D33" s="16" t="s">
        <v>13</v>
      </c>
      <c r="E33" s="139"/>
      <c r="F33" s="109">
        <f>C33*E33</f>
        <v>0</v>
      </c>
      <c r="G33" s="92">
        <f>F33*0.08</f>
        <v>0</v>
      </c>
      <c r="H33" s="126">
        <f>F33*1.08</f>
        <v>0</v>
      </c>
    </row>
    <row r="34" spans="1:8" ht="15.75" thickBot="1" x14ac:dyDescent="0.3">
      <c r="A34" s="183"/>
      <c r="B34" s="35"/>
      <c r="C34" s="28">
        <f>SUM(C30:C33)</f>
        <v>3900</v>
      </c>
      <c r="D34" s="36"/>
      <c r="E34" s="56"/>
      <c r="F34" s="116">
        <f>SUM(F30:F33)</f>
        <v>0</v>
      </c>
      <c r="G34" s="101">
        <f>SUM(G30:G33)</f>
        <v>0</v>
      </c>
      <c r="H34" s="114">
        <f>F34*1.08</f>
        <v>0</v>
      </c>
    </row>
    <row r="35" spans="1:8" ht="15.75" thickBot="1" x14ac:dyDescent="0.3">
      <c r="A35" s="169"/>
      <c r="B35" s="30" t="s">
        <v>29</v>
      </c>
      <c r="C35" s="37"/>
      <c r="D35" s="4"/>
      <c r="E35" s="185"/>
      <c r="F35" s="113"/>
      <c r="G35" s="102"/>
      <c r="H35" s="128"/>
    </row>
    <row r="36" spans="1:8" x14ac:dyDescent="0.25">
      <c r="A36" s="52" t="s">
        <v>30</v>
      </c>
      <c r="B36" s="22" t="s">
        <v>31</v>
      </c>
      <c r="C36" s="23">
        <v>300</v>
      </c>
      <c r="D36" s="10" t="s">
        <v>13</v>
      </c>
      <c r="E36" s="137"/>
      <c r="F36" s="107">
        <f>C36*E36</f>
        <v>0</v>
      </c>
      <c r="G36" s="90">
        <f>F36*0.08</f>
        <v>0</v>
      </c>
      <c r="H36" s="124">
        <f>F36*1.08</f>
        <v>0</v>
      </c>
    </row>
    <row r="37" spans="1:8" x14ac:dyDescent="0.25">
      <c r="A37" s="52"/>
      <c r="B37" s="24" t="s">
        <v>32</v>
      </c>
      <c r="C37" s="25">
        <v>300</v>
      </c>
      <c r="D37" s="13" t="s">
        <v>13</v>
      </c>
      <c r="E37" s="138"/>
      <c r="F37" s="108">
        <f>C37*E37</f>
        <v>0</v>
      </c>
      <c r="G37" s="91">
        <f>F37*0.08</f>
        <v>0</v>
      </c>
      <c r="H37" s="125">
        <f>F37*1.08</f>
        <v>0</v>
      </c>
    </row>
    <row r="38" spans="1:8" x14ac:dyDescent="0.25">
      <c r="A38" s="52"/>
      <c r="B38" s="24" t="s">
        <v>33</v>
      </c>
      <c r="C38" s="25">
        <v>350</v>
      </c>
      <c r="D38" s="13" t="s">
        <v>13</v>
      </c>
      <c r="E38" s="138"/>
      <c r="F38" s="108">
        <f>C38*E38</f>
        <v>0</v>
      </c>
      <c r="G38" s="91">
        <f>F38*0.08</f>
        <v>0</v>
      </c>
      <c r="H38" s="125">
        <f>F38*1.08</f>
        <v>0</v>
      </c>
    </row>
    <row r="39" spans="1:8" ht="15.75" thickBot="1" x14ac:dyDescent="0.3">
      <c r="A39" s="52"/>
      <c r="B39" s="14" t="s">
        <v>34</v>
      </c>
      <c r="C39" s="26">
        <v>150</v>
      </c>
      <c r="D39" s="16" t="s">
        <v>13</v>
      </c>
      <c r="E39" s="139"/>
      <c r="F39" s="109">
        <f>C39*E39</f>
        <v>0</v>
      </c>
      <c r="G39" s="92">
        <f>F39*0.08</f>
        <v>0</v>
      </c>
      <c r="H39" s="126">
        <f>F39*1.08</f>
        <v>0</v>
      </c>
    </row>
    <row r="40" spans="1:8" ht="15.75" thickBot="1" x14ac:dyDescent="0.3">
      <c r="A40" s="183"/>
      <c r="B40" s="35"/>
      <c r="C40" s="28">
        <f>SUM(C36:C39)</f>
        <v>1100</v>
      </c>
      <c r="D40" s="29"/>
      <c r="E40" s="181"/>
      <c r="F40" s="114">
        <f>SUM(F36:F39)</f>
        <v>0</v>
      </c>
      <c r="G40" s="98">
        <f>SUM(G36:G39)</f>
        <v>0</v>
      </c>
      <c r="H40" s="114">
        <f>F40*1.08</f>
        <v>0</v>
      </c>
    </row>
    <row r="41" spans="1:8" ht="15.75" thickBot="1" x14ac:dyDescent="0.3">
      <c r="A41" s="169"/>
      <c r="B41" s="33" t="s">
        <v>35</v>
      </c>
      <c r="C41" s="31"/>
      <c r="D41" s="38"/>
      <c r="E41" s="182"/>
      <c r="F41" s="115"/>
      <c r="G41" s="100"/>
      <c r="H41" s="128"/>
    </row>
    <row r="42" spans="1:8" x14ac:dyDescent="0.25">
      <c r="A42" s="52" t="s">
        <v>36</v>
      </c>
      <c r="B42" s="62" t="s">
        <v>12</v>
      </c>
      <c r="C42" s="23">
        <v>1000</v>
      </c>
      <c r="D42" s="10" t="s">
        <v>13</v>
      </c>
      <c r="E42" s="137"/>
      <c r="F42" s="107">
        <f t="shared" ref="F42:F47" si="5">C42*E42</f>
        <v>0</v>
      </c>
      <c r="G42" s="90">
        <f t="shared" ref="G42:G47" si="6">F42*0.08</f>
        <v>0</v>
      </c>
      <c r="H42" s="124">
        <f t="shared" ref="H42:H48" si="7">F42*1.08</f>
        <v>0</v>
      </c>
    </row>
    <row r="43" spans="1:8" x14ac:dyDescent="0.25">
      <c r="A43" s="52"/>
      <c r="B43" s="63" t="s">
        <v>20</v>
      </c>
      <c r="C43" s="25">
        <v>1500</v>
      </c>
      <c r="D43" s="13" t="s">
        <v>13</v>
      </c>
      <c r="E43" s="138"/>
      <c r="F43" s="108">
        <f t="shared" si="5"/>
        <v>0</v>
      </c>
      <c r="G43" s="91">
        <f t="shared" si="6"/>
        <v>0</v>
      </c>
      <c r="H43" s="125">
        <f t="shared" si="7"/>
        <v>0</v>
      </c>
    </row>
    <row r="44" spans="1:8" x14ac:dyDescent="0.25">
      <c r="A44" s="52"/>
      <c r="B44" s="63" t="s">
        <v>21</v>
      </c>
      <c r="C44" s="25">
        <v>1200</v>
      </c>
      <c r="D44" s="13" t="s">
        <v>13</v>
      </c>
      <c r="E44" s="138"/>
      <c r="F44" s="108">
        <f t="shared" si="5"/>
        <v>0</v>
      </c>
      <c r="G44" s="91">
        <f t="shared" si="6"/>
        <v>0</v>
      </c>
      <c r="H44" s="125">
        <f t="shared" si="7"/>
        <v>0</v>
      </c>
    </row>
    <row r="45" spans="1:8" x14ac:dyDescent="0.25">
      <c r="A45" s="52"/>
      <c r="B45" s="63" t="s">
        <v>16</v>
      </c>
      <c r="C45" s="25">
        <v>2500</v>
      </c>
      <c r="D45" s="13" t="s">
        <v>13</v>
      </c>
      <c r="E45" s="138"/>
      <c r="F45" s="108">
        <f t="shared" si="5"/>
        <v>0</v>
      </c>
      <c r="G45" s="91">
        <f t="shared" si="6"/>
        <v>0</v>
      </c>
      <c r="H45" s="125">
        <f t="shared" si="7"/>
        <v>0</v>
      </c>
    </row>
    <row r="46" spans="1:8" x14ac:dyDescent="0.25">
      <c r="A46" s="52"/>
      <c r="B46" s="63" t="s">
        <v>37</v>
      </c>
      <c r="C46" s="25">
        <v>100</v>
      </c>
      <c r="D46" s="13" t="s">
        <v>13</v>
      </c>
      <c r="E46" s="138"/>
      <c r="F46" s="108">
        <f t="shared" si="5"/>
        <v>0</v>
      </c>
      <c r="G46" s="91">
        <f t="shared" si="6"/>
        <v>0</v>
      </c>
      <c r="H46" s="125">
        <f t="shared" si="7"/>
        <v>0</v>
      </c>
    </row>
    <row r="47" spans="1:8" ht="15.75" thickBot="1" x14ac:dyDescent="0.3">
      <c r="A47" s="52"/>
      <c r="B47" s="64" t="s">
        <v>38</v>
      </c>
      <c r="C47" s="26">
        <v>100</v>
      </c>
      <c r="D47" s="16" t="s">
        <v>13</v>
      </c>
      <c r="E47" s="139"/>
      <c r="F47" s="109">
        <f t="shared" si="5"/>
        <v>0</v>
      </c>
      <c r="G47" s="92">
        <f t="shared" si="6"/>
        <v>0</v>
      </c>
      <c r="H47" s="126">
        <f t="shared" si="7"/>
        <v>0</v>
      </c>
    </row>
    <row r="48" spans="1:8" ht="15.75" thickBot="1" x14ac:dyDescent="0.3">
      <c r="A48" s="183"/>
      <c r="B48" s="27"/>
      <c r="C48" s="28">
        <f>SUM(C42:C47)</f>
        <v>6400</v>
      </c>
      <c r="D48" s="29"/>
      <c r="E48" s="181"/>
      <c r="F48" s="114">
        <f>SUM(F42:F47)</f>
        <v>0</v>
      </c>
      <c r="G48" s="98">
        <f>SUM(G42:G47)</f>
        <v>0</v>
      </c>
      <c r="H48" s="114">
        <f t="shared" si="7"/>
        <v>0</v>
      </c>
    </row>
    <row r="49" spans="1:8" ht="15.75" thickBot="1" x14ac:dyDescent="0.3">
      <c r="A49" s="169"/>
      <c r="B49" s="30" t="s">
        <v>39</v>
      </c>
      <c r="C49" s="31"/>
      <c r="D49" s="32"/>
      <c r="E49" s="182"/>
      <c r="F49" s="113"/>
      <c r="G49" s="100"/>
      <c r="H49" s="128"/>
    </row>
    <row r="50" spans="1:8" x14ac:dyDescent="0.25">
      <c r="A50" s="52" t="s">
        <v>40</v>
      </c>
      <c r="B50" s="62" t="s">
        <v>12</v>
      </c>
      <c r="C50" s="23">
        <v>500</v>
      </c>
      <c r="D50" s="10" t="s">
        <v>13</v>
      </c>
      <c r="E50" s="137"/>
      <c r="F50" s="107">
        <f>C50*E50</f>
        <v>0</v>
      </c>
      <c r="G50" s="90">
        <f>F50*0.08</f>
        <v>0</v>
      </c>
      <c r="H50" s="124">
        <f t="shared" ref="H50:H54" si="8">F50*1.08</f>
        <v>0</v>
      </c>
    </row>
    <row r="51" spans="1:8" x14ac:dyDescent="0.25">
      <c r="A51" s="52"/>
      <c r="B51" s="63" t="s">
        <v>20</v>
      </c>
      <c r="C51" s="25">
        <v>1500</v>
      </c>
      <c r="D51" s="13" t="s">
        <v>13</v>
      </c>
      <c r="E51" s="138"/>
      <c r="F51" s="108">
        <f>C51*E51</f>
        <v>0</v>
      </c>
      <c r="G51" s="91">
        <f>F51*0.08</f>
        <v>0</v>
      </c>
      <c r="H51" s="125">
        <f t="shared" si="8"/>
        <v>0</v>
      </c>
    </row>
    <row r="52" spans="1:8" x14ac:dyDescent="0.25">
      <c r="A52" s="52"/>
      <c r="B52" s="63" t="s">
        <v>21</v>
      </c>
      <c r="C52" s="25">
        <v>1000</v>
      </c>
      <c r="D52" s="13" t="s">
        <v>13</v>
      </c>
      <c r="E52" s="138"/>
      <c r="F52" s="108">
        <f>C52*E52</f>
        <v>0</v>
      </c>
      <c r="G52" s="91">
        <f>F52*0.08</f>
        <v>0</v>
      </c>
      <c r="H52" s="125">
        <f t="shared" si="8"/>
        <v>0</v>
      </c>
    </row>
    <row r="53" spans="1:8" ht="15.75" thickBot="1" x14ac:dyDescent="0.3">
      <c r="A53" s="184"/>
      <c r="B53" s="64" t="s">
        <v>16</v>
      </c>
      <c r="C53" s="26">
        <v>2000</v>
      </c>
      <c r="D53" s="16" t="s">
        <v>13</v>
      </c>
      <c r="E53" s="139"/>
      <c r="F53" s="109">
        <f>C53*E53</f>
        <v>0</v>
      </c>
      <c r="G53" s="92">
        <f>F53*0.08</f>
        <v>0</v>
      </c>
      <c r="H53" s="126">
        <f t="shared" si="8"/>
        <v>0</v>
      </c>
    </row>
    <row r="54" spans="1:8" ht="15.75" thickBot="1" x14ac:dyDescent="0.3">
      <c r="A54" s="183"/>
      <c r="B54" s="35"/>
      <c r="C54" s="28">
        <f>SUM(C50:C53)</f>
        <v>5000</v>
      </c>
      <c r="D54" s="29"/>
      <c r="E54" s="181"/>
      <c r="F54" s="114">
        <f>SUM(F50:F53)</f>
        <v>0</v>
      </c>
      <c r="G54" s="98">
        <f>SUM(G50:G53)</f>
        <v>0</v>
      </c>
      <c r="H54" s="114">
        <f t="shared" si="8"/>
        <v>0</v>
      </c>
    </row>
    <row r="55" spans="1:8" ht="15.75" thickBot="1" x14ac:dyDescent="0.3">
      <c r="A55" s="52"/>
      <c r="B55" s="30" t="s">
        <v>41</v>
      </c>
      <c r="C55" s="31"/>
      <c r="D55" s="32"/>
      <c r="E55" s="182"/>
      <c r="F55" s="113"/>
      <c r="G55" s="100"/>
      <c r="H55" s="128"/>
    </row>
    <row r="56" spans="1:8" x14ac:dyDescent="0.25">
      <c r="A56" s="52">
        <v>8</v>
      </c>
      <c r="B56" s="22" t="s">
        <v>12</v>
      </c>
      <c r="C56" s="23">
        <v>600</v>
      </c>
      <c r="D56" s="10" t="s">
        <v>13</v>
      </c>
      <c r="E56" s="137"/>
      <c r="F56" s="107">
        <f>C56*E56</f>
        <v>0</v>
      </c>
      <c r="G56" s="90">
        <f>F56*0.08</f>
        <v>0</v>
      </c>
      <c r="H56" s="124">
        <f>F56*1.08</f>
        <v>0</v>
      </c>
    </row>
    <row r="57" spans="1:8" x14ac:dyDescent="0.25">
      <c r="A57" s="52"/>
      <c r="B57" s="24" t="s">
        <v>38</v>
      </c>
      <c r="C57" s="25">
        <v>500</v>
      </c>
      <c r="D57" s="13" t="s">
        <v>13</v>
      </c>
      <c r="E57" s="138"/>
      <c r="F57" s="108">
        <f>C57*E57</f>
        <v>0</v>
      </c>
      <c r="G57" s="91">
        <f>F57*0.08</f>
        <v>0</v>
      </c>
      <c r="H57" s="125">
        <f>F57*1.08</f>
        <v>0</v>
      </c>
    </row>
    <row r="58" spans="1:8" ht="15.75" thickBot="1" x14ac:dyDescent="0.3">
      <c r="A58" s="52"/>
      <c r="B58" s="14" t="s">
        <v>42</v>
      </c>
      <c r="C58" s="26">
        <v>500</v>
      </c>
      <c r="D58" s="16" t="s">
        <v>13</v>
      </c>
      <c r="E58" s="139"/>
      <c r="F58" s="109">
        <f>C58*E58</f>
        <v>0</v>
      </c>
      <c r="G58" s="92">
        <f>F58*0.08</f>
        <v>0</v>
      </c>
      <c r="H58" s="126">
        <f>F58*1.08</f>
        <v>0</v>
      </c>
    </row>
    <row r="59" spans="1:8" ht="15.75" thickBot="1" x14ac:dyDescent="0.3">
      <c r="A59" s="52"/>
      <c r="B59" s="35"/>
      <c r="C59" s="28">
        <f>SUM(C56:C58)</f>
        <v>1600</v>
      </c>
      <c r="D59" s="29"/>
      <c r="E59" s="181"/>
      <c r="F59" s="114">
        <f>SUM(F56:F58)</f>
        <v>0</v>
      </c>
      <c r="G59" s="98">
        <f>SUM(G56:G58)</f>
        <v>0</v>
      </c>
      <c r="H59" s="114">
        <f t="shared" ref="H59" si="9">F59*1.08</f>
        <v>0</v>
      </c>
    </row>
    <row r="60" spans="1:8" ht="15.75" thickBot="1" x14ac:dyDescent="0.3">
      <c r="A60" s="169"/>
      <c r="B60" s="1" t="s">
        <v>41</v>
      </c>
      <c r="C60" s="31"/>
      <c r="D60" s="32"/>
      <c r="E60" s="182"/>
      <c r="F60" s="113"/>
      <c r="G60" s="100"/>
      <c r="H60" s="128"/>
    </row>
    <row r="61" spans="1:8" x14ac:dyDescent="0.25">
      <c r="A61" s="52">
        <v>9</v>
      </c>
      <c r="B61" s="22" t="s">
        <v>12</v>
      </c>
      <c r="C61" s="23">
        <v>600</v>
      </c>
      <c r="D61" s="10" t="s">
        <v>13</v>
      </c>
      <c r="E61" s="137"/>
      <c r="F61" s="107">
        <f>C61*E61</f>
        <v>0</v>
      </c>
      <c r="G61" s="90">
        <f>F61*0.08</f>
        <v>0</v>
      </c>
      <c r="H61" s="124">
        <f>F61*1.08</f>
        <v>0</v>
      </c>
    </row>
    <row r="62" spans="1:8" x14ac:dyDescent="0.25">
      <c r="A62" s="52"/>
      <c r="B62" s="24" t="s">
        <v>38</v>
      </c>
      <c r="C62" s="25">
        <v>500</v>
      </c>
      <c r="D62" s="13" t="s">
        <v>13</v>
      </c>
      <c r="E62" s="138"/>
      <c r="F62" s="108">
        <f>C62*E62</f>
        <v>0</v>
      </c>
      <c r="G62" s="91">
        <f>F62*0.08</f>
        <v>0</v>
      </c>
      <c r="H62" s="125">
        <f>F62*1.08</f>
        <v>0</v>
      </c>
    </row>
    <row r="63" spans="1:8" ht="15.75" thickBot="1" x14ac:dyDescent="0.3">
      <c r="A63" s="52"/>
      <c r="B63" s="14" t="s">
        <v>42</v>
      </c>
      <c r="C63" s="26">
        <v>500</v>
      </c>
      <c r="D63" s="16" t="s">
        <v>13</v>
      </c>
      <c r="E63" s="139"/>
      <c r="F63" s="109">
        <f>C63*E63</f>
        <v>0</v>
      </c>
      <c r="G63" s="92">
        <f>F63*0.08</f>
        <v>0</v>
      </c>
      <c r="H63" s="126">
        <f>F63*1.08</f>
        <v>0</v>
      </c>
    </row>
    <row r="64" spans="1:8" ht="15.75" thickBot="1" x14ac:dyDescent="0.3">
      <c r="A64" s="183"/>
      <c r="B64" s="35"/>
      <c r="C64" s="28">
        <f>SUM(C61:C63)</f>
        <v>1600</v>
      </c>
      <c r="D64" s="29"/>
      <c r="E64" s="181"/>
      <c r="F64" s="114">
        <f>SUM(F61:F63)</f>
        <v>0</v>
      </c>
      <c r="G64" s="98">
        <f>SUM(G61:G63)</f>
        <v>0</v>
      </c>
      <c r="H64" s="114">
        <f t="shared" ref="H64" si="10">F64*1.08</f>
        <v>0</v>
      </c>
    </row>
    <row r="65" spans="1:8" ht="15.75" thickBot="1" x14ac:dyDescent="0.3">
      <c r="A65" s="169"/>
      <c r="B65" s="30" t="s">
        <v>41</v>
      </c>
      <c r="C65" s="31"/>
      <c r="D65" s="32"/>
      <c r="E65" s="182"/>
      <c r="F65" s="113"/>
      <c r="G65" s="100"/>
      <c r="H65" s="128"/>
    </row>
    <row r="66" spans="1:8" x14ac:dyDescent="0.25">
      <c r="A66" s="52">
        <v>10</v>
      </c>
      <c r="B66" s="22" t="s">
        <v>12</v>
      </c>
      <c r="C66" s="23">
        <v>600</v>
      </c>
      <c r="D66" s="10" t="s">
        <v>13</v>
      </c>
      <c r="E66" s="137"/>
      <c r="F66" s="107">
        <f>C66*E66</f>
        <v>0</v>
      </c>
      <c r="G66" s="90">
        <f>F66*0.08</f>
        <v>0</v>
      </c>
      <c r="H66" s="124">
        <f>F66*1.08</f>
        <v>0</v>
      </c>
    </row>
    <row r="67" spans="1:8" x14ac:dyDescent="0.25">
      <c r="A67" s="52"/>
      <c r="B67" s="24" t="s">
        <v>38</v>
      </c>
      <c r="C67" s="25">
        <v>500</v>
      </c>
      <c r="D67" s="13" t="s">
        <v>13</v>
      </c>
      <c r="E67" s="138"/>
      <c r="F67" s="108">
        <f>C67*E67</f>
        <v>0</v>
      </c>
      <c r="G67" s="91">
        <f>F67*0.08</f>
        <v>0</v>
      </c>
      <c r="H67" s="125">
        <f>F67*1.08</f>
        <v>0</v>
      </c>
    </row>
    <row r="68" spans="1:8" ht="15.75" thickBot="1" x14ac:dyDescent="0.3">
      <c r="A68" s="52"/>
      <c r="B68" s="14" t="s">
        <v>42</v>
      </c>
      <c r="C68" s="26">
        <v>500</v>
      </c>
      <c r="D68" s="16" t="s">
        <v>13</v>
      </c>
      <c r="E68" s="139"/>
      <c r="F68" s="109">
        <f>C68*E68</f>
        <v>0</v>
      </c>
      <c r="G68" s="92">
        <f>F68*0.08</f>
        <v>0</v>
      </c>
      <c r="H68" s="126">
        <f>F68*1.08</f>
        <v>0</v>
      </c>
    </row>
    <row r="69" spans="1:8" ht="15.75" thickBot="1" x14ac:dyDescent="0.3">
      <c r="A69" s="183"/>
      <c r="B69" s="35"/>
      <c r="C69" s="28">
        <f>SUM(C66:C68)</f>
        <v>1600</v>
      </c>
      <c r="D69" s="29"/>
      <c r="E69" s="181"/>
      <c r="F69" s="114">
        <f>SUM(F66:F68)</f>
        <v>0</v>
      </c>
      <c r="G69" s="98">
        <f>SUM(G66:G68)</f>
        <v>0</v>
      </c>
      <c r="H69" s="114">
        <f t="shared" ref="H69" si="11">F69*1.08</f>
        <v>0</v>
      </c>
    </row>
    <row r="70" spans="1:8" ht="15.75" thickBot="1" x14ac:dyDescent="0.3">
      <c r="A70" s="169"/>
      <c r="B70" s="30" t="s">
        <v>43</v>
      </c>
      <c r="C70" s="31"/>
      <c r="D70" s="32"/>
      <c r="E70" s="182"/>
      <c r="F70" s="113"/>
      <c r="G70" s="100"/>
      <c r="H70" s="128"/>
    </row>
    <row r="71" spans="1:8" x14ac:dyDescent="0.25">
      <c r="A71" s="52">
        <v>11</v>
      </c>
      <c r="B71" s="22" t="s">
        <v>12</v>
      </c>
      <c r="C71" s="23">
        <v>2000</v>
      </c>
      <c r="D71" s="10" t="s">
        <v>13</v>
      </c>
      <c r="E71" s="137"/>
      <c r="F71" s="107">
        <f>C71*E71</f>
        <v>0</v>
      </c>
      <c r="G71" s="90">
        <f>F71*0.08</f>
        <v>0</v>
      </c>
      <c r="H71" s="124">
        <f>F71*1.08</f>
        <v>0</v>
      </c>
    </row>
    <row r="72" spans="1:8" x14ac:dyDescent="0.25">
      <c r="A72" s="52"/>
      <c r="B72" s="11" t="s">
        <v>44</v>
      </c>
      <c r="C72" s="25">
        <v>1300</v>
      </c>
      <c r="D72" s="13" t="s">
        <v>13</v>
      </c>
      <c r="E72" s="138"/>
      <c r="F72" s="108">
        <f>C72*E72</f>
        <v>0</v>
      </c>
      <c r="G72" s="91">
        <f>F72*0.08</f>
        <v>0</v>
      </c>
      <c r="H72" s="125">
        <f>F72*1.08</f>
        <v>0</v>
      </c>
    </row>
    <row r="73" spans="1:8" x14ac:dyDescent="0.25">
      <c r="A73" s="52"/>
      <c r="B73" s="24" t="s">
        <v>16</v>
      </c>
      <c r="C73" s="25">
        <v>600</v>
      </c>
      <c r="D73" s="13" t="s">
        <v>13</v>
      </c>
      <c r="E73" s="138"/>
      <c r="F73" s="108">
        <f>C73*E73</f>
        <v>0</v>
      </c>
      <c r="G73" s="91">
        <f>F73*0.08</f>
        <v>0</v>
      </c>
      <c r="H73" s="125">
        <f>F73*1.08</f>
        <v>0</v>
      </c>
    </row>
    <row r="74" spans="1:8" ht="15.75" thickBot="1" x14ac:dyDescent="0.3">
      <c r="A74" s="52"/>
      <c r="B74" s="14" t="s">
        <v>45</v>
      </c>
      <c r="C74" s="26">
        <v>100</v>
      </c>
      <c r="D74" s="16" t="s">
        <v>13</v>
      </c>
      <c r="E74" s="139"/>
      <c r="F74" s="109">
        <f>C74*E74</f>
        <v>0</v>
      </c>
      <c r="G74" s="92">
        <f>F74*0.08</f>
        <v>0</v>
      </c>
      <c r="H74" s="126">
        <f>F74*1.08</f>
        <v>0</v>
      </c>
    </row>
    <row r="75" spans="1:8" ht="15.75" thickBot="1" x14ac:dyDescent="0.3">
      <c r="A75" s="183"/>
      <c r="B75" s="35"/>
      <c r="C75" s="28">
        <f>SUM(C71:C74)</f>
        <v>4000</v>
      </c>
      <c r="D75" s="29"/>
      <c r="E75" s="181"/>
      <c r="F75" s="114">
        <f>SUM(F71:F74)</f>
        <v>0</v>
      </c>
      <c r="G75" s="98">
        <f>SUM(G71:G74)</f>
        <v>0</v>
      </c>
      <c r="H75" s="114">
        <f t="shared" ref="H75" si="12">F75*1.08</f>
        <v>0</v>
      </c>
    </row>
    <row r="76" spans="1:8" ht="15.75" thickBot="1" x14ac:dyDescent="0.3">
      <c r="A76" s="169"/>
      <c r="B76" s="39" t="s">
        <v>46</v>
      </c>
      <c r="C76" s="31"/>
      <c r="D76" s="32"/>
      <c r="E76" s="182"/>
      <c r="F76" s="113"/>
      <c r="G76" s="100"/>
      <c r="H76" s="128"/>
    </row>
    <row r="77" spans="1:8" x14ac:dyDescent="0.25">
      <c r="A77" s="174">
        <v>12</v>
      </c>
      <c r="B77" s="62" t="s">
        <v>12</v>
      </c>
      <c r="C77" s="23">
        <v>1200</v>
      </c>
      <c r="D77" s="10" t="s">
        <v>13</v>
      </c>
      <c r="E77" s="137"/>
      <c r="F77" s="107">
        <f>C77*E77</f>
        <v>0</v>
      </c>
      <c r="G77" s="90">
        <f>F77*0.08</f>
        <v>0</v>
      </c>
      <c r="H77" s="124">
        <f>F77*1.08</f>
        <v>0</v>
      </c>
    </row>
    <row r="78" spans="1:8" x14ac:dyDescent="0.25">
      <c r="A78" s="174"/>
      <c r="B78" s="87" t="s">
        <v>38</v>
      </c>
      <c r="C78" s="25">
        <v>1400</v>
      </c>
      <c r="D78" s="13" t="s">
        <v>13</v>
      </c>
      <c r="E78" s="138"/>
      <c r="F78" s="108">
        <f>C78*E78</f>
        <v>0</v>
      </c>
      <c r="G78" s="91">
        <f>F78*0.08</f>
        <v>0</v>
      </c>
      <c r="H78" s="125">
        <f>F78*1.08</f>
        <v>0</v>
      </c>
    </row>
    <row r="79" spans="1:8" x14ac:dyDescent="0.25">
      <c r="A79" s="174"/>
      <c r="B79" s="63" t="s">
        <v>16</v>
      </c>
      <c r="C79" s="25">
        <v>1200</v>
      </c>
      <c r="D79" s="13" t="s">
        <v>13</v>
      </c>
      <c r="E79" s="138"/>
      <c r="F79" s="108">
        <f>C79*E79</f>
        <v>0</v>
      </c>
      <c r="G79" s="91">
        <f>F79*0.08</f>
        <v>0</v>
      </c>
      <c r="H79" s="125">
        <f>F79*1.08</f>
        <v>0</v>
      </c>
    </row>
    <row r="80" spans="1:8" ht="15.75" thickBot="1" x14ac:dyDescent="0.3">
      <c r="A80" s="174"/>
      <c r="B80" s="64" t="s">
        <v>47</v>
      </c>
      <c r="C80" s="26">
        <v>800</v>
      </c>
      <c r="D80" s="16" t="s">
        <v>13</v>
      </c>
      <c r="E80" s="139"/>
      <c r="F80" s="109">
        <f>C80*E80</f>
        <v>0</v>
      </c>
      <c r="G80" s="92">
        <f>F80*0.08</f>
        <v>0</v>
      </c>
      <c r="H80" s="126">
        <f>F80*1.08</f>
        <v>0</v>
      </c>
    </row>
    <row r="81" spans="1:8" ht="15.75" thickBot="1" x14ac:dyDescent="0.3">
      <c r="A81" s="183"/>
      <c r="B81" s="40"/>
      <c r="C81" s="28">
        <f>SUM(C77:C80)</f>
        <v>4600</v>
      </c>
      <c r="D81" s="29"/>
      <c r="E81" s="181"/>
      <c r="F81" s="114">
        <f>SUM(F77:F79)</f>
        <v>0</v>
      </c>
      <c r="G81" s="98">
        <f>SUM(G77:G79)</f>
        <v>0</v>
      </c>
      <c r="H81" s="114">
        <f t="shared" ref="H81" si="13">F81*1.08</f>
        <v>0</v>
      </c>
    </row>
    <row r="82" spans="1:8" ht="15.75" thickBot="1" x14ac:dyDescent="0.3">
      <c r="A82" s="52"/>
      <c r="B82" s="30" t="s">
        <v>48</v>
      </c>
      <c r="C82" s="31"/>
      <c r="D82" s="32"/>
      <c r="E82" s="182"/>
      <c r="F82" s="113"/>
      <c r="G82" s="100"/>
      <c r="H82" s="128"/>
    </row>
    <row r="83" spans="1:8" x14ac:dyDescent="0.25">
      <c r="A83" s="52">
        <v>13</v>
      </c>
      <c r="B83" s="22" t="s">
        <v>12</v>
      </c>
      <c r="C83" s="23">
        <v>800</v>
      </c>
      <c r="D83" s="10" t="s">
        <v>13</v>
      </c>
      <c r="E83" s="137"/>
      <c r="F83" s="107">
        <f>C83*E83</f>
        <v>0</v>
      </c>
      <c r="G83" s="90">
        <f>F83*0.08</f>
        <v>0</v>
      </c>
      <c r="H83" s="124">
        <f>F83*1.08</f>
        <v>0</v>
      </c>
    </row>
    <row r="84" spans="1:8" x14ac:dyDescent="0.25">
      <c r="A84" s="52"/>
      <c r="B84" s="11" t="s">
        <v>38</v>
      </c>
      <c r="C84" s="25">
        <v>900</v>
      </c>
      <c r="D84" s="13" t="s">
        <v>13</v>
      </c>
      <c r="E84" s="138"/>
      <c r="F84" s="108">
        <f>C84*E84</f>
        <v>0</v>
      </c>
      <c r="G84" s="91">
        <f>F84*0.08</f>
        <v>0</v>
      </c>
      <c r="H84" s="125">
        <f>F84*1.08</f>
        <v>0</v>
      </c>
    </row>
    <row r="85" spans="1:8" ht="15.75" thickBot="1" x14ac:dyDescent="0.3">
      <c r="A85" s="52"/>
      <c r="B85" s="14" t="s">
        <v>16</v>
      </c>
      <c r="C85" s="26">
        <v>1500</v>
      </c>
      <c r="D85" s="16" t="s">
        <v>13</v>
      </c>
      <c r="E85" s="139"/>
      <c r="F85" s="109">
        <f>C85*E85</f>
        <v>0</v>
      </c>
      <c r="G85" s="92">
        <f>F85*0.08</f>
        <v>0</v>
      </c>
      <c r="H85" s="126">
        <f>F85*1.08</f>
        <v>0</v>
      </c>
    </row>
    <row r="86" spans="1:8" ht="15.75" thickBot="1" x14ac:dyDescent="0.3">
      <c r="A86" s="52"/>
      <c r="B86" s="35"/>
      <c r="C86" s="28">
        <f>SUM(C83:C85)</f>
        <v>3200</v>
      </c>
      <c r="D86" s="29"/>
      <c r="E86" s="181"/>
      <c r="F86" s="114">
        <f>SUM(F83:F85)</f>
        <v>0</v>
      </c>
      <c r="G86" s="98">
        <f>SUM(G83:G85)</f>
        <v>0</v>
      </c>
      <c r="H86" s="114">
        <f t="shared" ref="H86" si="14">F86*1.08</f>
        <v>0</v>
      </c>
    </row>
    <row r="87" spans="1:8" ht="15.75" thickBot="1" x14ac:dyDescent="0.3">
      <c r="A87" s="169"/>
      <c r="B87" s="30" t="s">
        <v>49</v>
      </c>
      <c r="C87" s="31"/>
      <c r="D87" s="32"/>
      <c r="E87" s="182"/>
      <c r="F87" s="113"/>
      <c r="G87" s="100"/>
      <c r="H87" s="128"/>
    </row>
    <row r="88" spans="1:8" x14ac:dyDescent="0.25">
      <c r="A88" s="52">
        <v>14</v>
      </c>
      <c r="B88" s="22" t="s">
        <v>12</v>
      </c>
      <c r="C88" s="23">
        <v>800</v>
      </c>
      <c r="D88" s="10" t="s">
        <v>13</v>
      </c>
      <c r="E88" s="137"/>
      <c r="F88" s="107">
        <f>C88*E88</f>
        <v>0</v>
      </c>
      <c r="G88" s="90">
        <f>F88*0.08</f>
        <v>0</v>
      </c>
      <c r="H88" s="124">
        <f>F88*1.08</f>
        <v>0</v>
      </c>
    </row>
    <row r="89" spans="1:8" x14ac:dyDescent="0.25">
      <c r="A89" s="52"/>
      <c r="B89" s="11" t="s">
        <v>38</v>
      </c>
      <c r="C89" s="25">
        <v>900</v>
      </c>
      <c r="D89" s="13" t="s">
        <v>13</v>
      </c>
      <c r="E89" s="138"/>
      <c r="F89" s="108">
        <f>C89*E89</f>
        <v>0</v>
      </c>
      <c r="G89" s="91">
        <f>F89*0.08</f>
        <v>0</v>
      </c>
      <c r="H89" s="125">
        <f>F89*1.08</f>
        <v>0</v>
      </c>
    </row>
    <row r="90" spans="1:8" ht="15.75" thickBot="1" x14ac:dyDescent="0.3">
      <c r="A90" s="52"/>
      <c r="B90" s="14" t="s">
        <v>16</v>
      </c>
      <c r="C90" s="26">
        <v>1500</v>
      </c>
      <c r="D90" s="16" t="s">
        <v>13</v>
      </c>
      <c r="E90" s="139"/>
      <c r="F90" s="109">
        <f>C90*E90</f>
        <v>0</v>
      </c>
      <c r="G90" s="92">
        <f>F90*0.08</f>
        <v>0</v>
      </c>
      <c r="H90" s="126">
        <f>F90*1.08</f>
        <v>0</v>
      </c>
    </row>
    <row r="91" spans="1:8" ht="15.75" thickBot="1" x14ac:dyDescent="0.3">
      <c r="A91" s="183"/>
      <c r="B91" s="35"/>
      <c r="C91" s="28">
        <f>SUM(C88:C90)</f>
        <v>3200</v>
      </c>
      <c r="D91" s="29"/>
      <c r="E91" s="181"/>
      <c r="F91" s="114">
        <f>SUM(F88:F90)</f>
        <v>0</v>
      </c>
      <c r="G91" s="98">
        <f>SUM(G88:G90)</f>
        <v>0</v>
      </c>
      <c r="H91" s="114">
        <f t="shared" ref="H91" si="15">F91*1.08</f>
        <v>0</v>
      </c>
    </row>
    <row r="92" spans="1:8" ht="15.75" thickBot="1" x14ac:dyDescent="0.3">
      <c r="A92" s="169"/>
      <c r="B92" s="30" t="s">
        <v>50</v>
      </c>
      <c r="C92" s="31"/>
      <c r="D92" s="32"/>
      <c r="E92" s="182"/>
      <c r="F92" s="113"/>
      <c r="G92" s="100"/>
      <c r="H92" s="128"/>
    </row>
    <row r="93" spans="1:8" x14ac:dyDescent="0.25">
      <c r="A93" s="52">
        <v>15</v>
      </c>
      <c r="B93" s="22" t="s">
        <v>12</v>
      </c>
      <c r="C93" s="23">
        <v>800</v>
      </c>
      <c r="D93" s="10" t="s">
        <v>13</v>
      </c>
      <c r="E93" s="137"/>
      <c r="F93" s="107">
        <f>C93*E93</f>
        <v>0</v>
      </c>
      <c r="G93" s="90">
        <f>F93*0.08</f>
        <v>0</v>
      </c>
      <c r="H93" s="124">
        <f>F93*1.08</f>
        <v>0</v>
      </c>
    </row>
    <row r="94" spans="1:8" x14ac:dyDescent="0.25">
      <c r="A94" s="52"/>
      <c r="B94" s="11" t="s">
        <v>38</v>
      </c>
      <c r="C94" s="25">
        <v>900</v>
      </c>
      <c r="D94" s="13" t="s">
        <v>13</v>
      </c>
      <c r="E94" s="138"/>
      <c r="F94" s="108">
        <f>C94*E94</f>
        <v>0</v>
      </c>
      <c r="G94" s="91">
        <f>F94*0.08</f>
        <v>0</v>
      </c>
      <c r="H94" s="125">
        <f>F94*1.08</f>
        <v>0</v>
      </c>
    </row>
    <row r="95" spans="1:8" ht="15.75" thickBot="1" x14ac:dyDescent="0.3">
      <c r="A95" s="52"/>
      <c r="B95" s="14" t="s">
        <v>16</v>
      </c>
      <c r="C95" s="26">
        <v>1500</v>
      </c>
      <c r="D95" s="16" t="s">
        <v>13</v>
      </c>
      <c r="E95" s="139"/>
      <c r="F95" s="109">
        <f>C95*E95</f>
        <v>0</v>
      </c>
      <c r="G95" s="92">
        <f>F95*0.08</f>
        <v>0</v>
      </c>
      <c r="H95" s="126">
        <f>F95*1.08</f>
        <v>0</v>
      </c>
    </row>
    <row r="96" spans="1:8" ht="15.75" thickBot="1" x14ac:dyDescent="0.3">
      <c r="A96" s="183"/>
      <c r="B96" s="35"/>
      <c r="C96" s="28">
        <f>SUM(C93:C95)</f>
        <v>3200</v>
      </c>
      <c r="D96" s="29"/>
      <c r="E96" s="181"/>
      <c r="F96" s="114">
        <f>SUM(F93:F95)</f>
        <v>0</v>
      </c>
      <c r="G96" s="98">
        <f>SUM(G93:G95)</f>
        <v>0</v>
      </c>
      <c r="H96" s="114">
        <f t="shared" ref="H96" si="16">F96*1.08</f>
        <v>0</v>
      </c>
    </row>
    <row r="97" spans="1:8" ht="15.75" thickBot="1" x14ac:dyDescent="0.3">
      <c r="A97" s="169"/>
      <c r="B97" s="30" t="s">
        <v>51</v>
      </c>
      <c r="C97" s="31"/>
      <c r="D97" s="32"/>
      <c r="E97" s="182"/>
      <c r="F97" s="113"/>
      <c r="G97" s="100"/>
      <c r="H97" s="128"/>
    </row>
    <row r="98" spans="1:8" x14ac:dyDescent="0.25">
      <c r="A98" s="52">
        <v>16</v>
      </c>
      <c r="B98" s="22" t="s">
        <v>12</v>
      </c>
      <c r="C98" s="23">
        <v>300</v>
      </c>
      <c r="D98" s="10" t="s">
        <v>13</v>
      </c>
      <c r="E98" s="137"/>
      <c r="F98" s="107">
        <f>C98*E98</f>
        <v>0</v>
      </c>
      <c r="G98" s="90">
        <f>F98*0.08</f>
        <v>0</v>
      </c>
      <c r="H98" s="124">
        <f>F98*1.08</f>
        <v>0</v>
      </c>
    </row>
    <row r="99" spans="1:8" ht="15.75" thickBot="1" x14ac:dyDescent="0.3">
      <c r="A99" s="52"/>
      <c r="B99" s="41" t="s">
        <v>20</v>
      </c>
      <c r="C99" s="26">
        <v>700</v>
      </c>
      <c r="D99" s="16" t="s">
        <v>13</v>
      </c>
      <c r="E99" s="139"/>
      <c r="F99" s="109">
        <f>C99*E99</f>
        <v>0</v>
      </c>
      <c r="G99" s="92">
        <f>F99*0.08</f>
        <v>0</v>
      </c>
      <c r="H99" s="126">
        <f>F99*1.08</f>
        <v>0</v>
      </c>
    </row>
    <row r="100" spans="1:8" ht="15.75" thickBot="1" x14ac:dyDescent="0.3">
      <c r="A100" s="183"/>
      <c r="B100" s="35"/>
      <c r="C100" s="42">
        <f>SUM(C98:C99)</f>
        <v>1000</v>
      </c>
      <c r="D100" s="43"/>
      <c r="E100" s="186"/>
      <c r="F100" s="117">
        <f>SUM(F98:F99)</f>
        <v>0</v>
      </c>
      <c r="G100" s="103">
        <f>SUM(G98:G99)</f>
        <v>0</v>
      </c>
      <c r="H100" s="117">
        <f t="shared" ref="H100" si="17">F100*1.08</f>
        <v>0</v>
      </c>
    </row>
    <row r="101" spans="1:8" ht="15.75" thickBot="1" x14ac:dyDescent="0.3">
      <c r="A101" s="169"/>
      <c r="B101" s="30" t="s">
        <v>52</v>
      </c>
      <c r="C101" s="31"/>
      <c r="D101" s="32"/>
      <c r="E101" s="182"/>
      <c r="F101" s="113"/>
      <c r="G101" s="100"/>
      <c r="H101" s="128"/>
    </row>
    <row r="102" spans="1:8" ht="15.75" thickBot="1" x14ac:dyDescent="0.3">
      <c r="A102" s="52">
        <v>17</v>
      </c>
      <c r="B102" s="35" t="s">
        <v>12</v>
      </c>
      <c r="C102" s="23">
        <v>400</v>
      </c>
      <c r="D102" s="10" t="s">
        <v>13</v>
      </c>
      <c r="E102" s="137"/>
      <c r="F102" s="107">
        <f>C102*E102</f>
        <v>0</v>
      </c>
      <c r="G102" s="90">
        <f>F102*0.08</f>
        <v>0</v>
      </c>
      <c r="H102" s="124">
        <f>F102*1.08</f>
        <v>0</v>
      </c>
    </row>
    <row r="103" spans="1:8" ht="15.75" thickBot="1" x14ac:dyDescent="0.3">
      <c r="A103" s="52"/>
      <c r="B103" s="44" t="s">
        <v>15</v>
      </c>
      <c r="C103" s="25">
        <v>600</v>
      </c>
      <c r="D103" s="13" t="s">
        <v>13</v>
      </c>
      <c r="E103" s="138"/>
      <c r="F103" s="108">
        <f>C103*E103</f>
        <v>0</v>
      </c>
      <c r="G103" s="91">
        <f>F103*0.08</f>
        <v>0</v>
      </c>
      <c r="H103" s="125">
        <f>F103*1.08</f>
        <v>0</v>
      </c>
    </row>
    <row r="104" spans="1:8" ht="15.75" thickBot="1" x14ac:dyDescent="0.3">
      <c r="A104" s="52"/>
      <c r="B104" s="35" t="s">
        <v>44</v>
      </c>
      <c r="C104" s="26">
        <v>100</v>
      </c>
      <c r="D104" s="16" t="s">
        <v>13</v>
      </c>
      <c r="E104" s="139"/>
      <c r="F104" s="109">
        <f>C104*E104</f>
        <v>0</v>
      </c>
      <c r="G104" s="92">
        <f>F104*0.08</f>
        <v>0</v>
      </c>
      <c r="H104" s="126">
        <f>F104*1.08</f>
        <v>0</v>
      </c>
    </row>
    <row r="105" spans="1:8" ht="15.75" thickBot="1" x14ac:dyDescent="0.3">
      <c r="A105" s="52"/>
      <c r="B105" s="45"/>
      <c r="C105" s="46">
        <f>SUM(C102:C104)</f>
        <v>1100</v>
      </c>
      <c r="D105" s="47"/>
      <c r="E105" s="188"/>
      <c r="F105" s="118">
        <f>SUM(F102:F104)</f>
        <v>0</v>
      </c>
      <c r="G105" s="104">
        <f>SUM(G102:G104)</f>
        <v>0</v>
      </c>
      <c r="H105" s="118">
        <f>SUM(H102:H104)</f>
        <v>0</v>
      </c>
    </row>
    <row r="106" spans="1:8" ht="15.75" thickBot="1" x14ac:dyDescent="0.3">
      <c r="A106" s="52"/>
      <c r="B106" s="48" t="s">
        <v>53</v>
      </c>
      <c r="C106" s="31"/>
      <c r="D106" s="34"/>
      <c r="E106" s="182"/>
      <c r="F106" s="115"/>
      <c r="G106" s="100"/>
      <c r="H106" s="128"/>
    </row>
    <row r="107" spans="1:8" ht="15.75" thickBot="1" x14ac:dyDescent="0.3">
      <c r="A107" s="52"/>
      <c r="B107" s="35" t="s">
        <v>54</v>
      </c>
      <c r="C107" s="23">
        <v>1000</v>
      </c>
      <c r="D107" s="10" t="s">
        <v>13</v>
      </c>
      <c r="E107" s="137"/>
      <c r="F107" s="107">
        <f>C107*E107</f>
        <v>0</v>
      </c>
      <c r="G107" s="90">
        <f>F107*0.08</f>
        <v>0</v>
      </c>
      <c r="H107" s="124">
        <f>F107*1.08</f>
        <v>0</v>
      </c>
    </row>
    <row r="108" spans="1:8" ht="15.75" thickBot="1" x14ac:dyDescent="0.3">
      <c r="A108" s="52"/>
      <c r="B108" s="35" t="s">
        <v>55</v>
      </c>
      <c r="C108" s="25">
        <v>600</v>
      </c>
      <c r="D108" s="13" t="s">
        <v>13</v>
      </c>
      <c r="E108" s="138"/>
      <c r="F108" s="108">
        <f t="shared" ref="F108:F109" si="18">C108*E108</f>
        <v>0</v>
      </c>
      <c r="G108" s="91">
        <f t="shared" ref="G108:G109" si="19">F108*0.08</f>
        <v>0</v>
      </c>
      <c r="H108" s="125">
        <f t="shared" ref="H108:H109" si="20">F108*1.08</f>
        <v>0</v>
      </c>
    </row>
    <row r="109" spans="1:8" ht="15.75" thickBot="1" x14ac:dyDescent="0.3">
      <c r="A109" s="52"/>
      <c r="B109" s="35" t="s">
        <v>56</v>
      </c>
      <c r="C109" s="26">
        <v>400</v>
      </c>
      <c r="D109" s="16" t="s">
        <v>13</v>
      </c>
      <c r="E109" s="139"/>
      <c r="F109" s="109">
        <f t="shared" si="18"/>
        <v>0</v>
      </c>
      <c r="G109" s="92">
        <f t="shared" si="19"/>
        <v>0</v>
      </c>
      <c r="H109" s="126">
        <f t="shared" si="20"/>
        <v>0</v>
      </c>
    </row>
    <row r="110" spans="1:8" ht="15.75" thickBot="1" x14ac:dyDescent="0.3">
      <c r="A110" s="183"/>
      <c r="B110" s="35"/>
      <c r="C110" s="28">
        <f>SUM(C107:C109)</f>
        <v>2000</v>
      </c>
      <c r="D110" s="29"/>
      <c r="E110" s="181"/>
      <c r="F110" s="114">
        <f>SUM(F107:F109)</f>
        <v>0</v>
      </c>
      <c r="G110" s="98">
        <f>SUM(G107:G109)</f>
        <v>0</v>
      </c>
      <c r="H110" s="114">
        <f>SUM(H107:H109)</f>
        <v>0</v>
      </c>
    </row>
    <row r="111" spans="1:8" ht="15.75" thickBot="1" x14ac:dyDescent="0.3">
      <c r="A111" s="52"/>
      <c r="B111" s="35"/>
      <c r="C111" s="36"/>
      <c r="D111" s="49"/>
      <c r="E111" s="56"/>
      <c r="F111" s="119"/>
      <c r="G111" s="105"/>
      <c r="H111" s="130"/>
    </row>
    <row r="112" spans="1:8" ht="15.75" thickBot="1" x14ac:dyDescent="0.3">
      <c r="A112" s="189"/>
      <c r="B112" s="33" t="s">
        <v>57</v>
      </c>
      <c r="C112" s="65"/>
      <c r="D112" s="7"/>
      <c r="E112" s="51"/>
      <c r="F112" s="120"/>
      <c r="G112" s="94"/>
      <c r="H112" s="131"/>
    </row>
    <row r="113" spans="1:8" x14ac:dyDescent="0.25">
      <c r="A113" s="52">
        <v>18</v>
      </c>
      <c r="B113" s="22" t="s">
        <v>12</v>
      </c>
      <c r="C113" s="23">
        <v>500</v>
      </c>
      <c r="D113" s="10" t="s">
        <v>13</v>
      </c>
      <c r="E113" s="137"/>
      <c r="F113" s="107">
        <f>C113*E113</f>
        <v>0</v>
      </c>
      <c r="G113" s="90">
        <f>F113*0.08</f>
        <v>0</v>
      </c>
      <c r="H113" s="124">
        <f>F113*1.08</f>
        <v>0</v>
      </c>
    </row>
    <row r="114" spans="1:8" x14ac:dyDescent="0.25">
      <c r="A114" s="53"/>
      <c r="B114" s="24" t="s">
        <v>16</v>
      </c>
      <c r="C114" s="25">
        <v>1300</v>
      </c>
      <c r="D114" s="13" t="s">
        <v>13</v>
      </c>
      <c r="E114" s="138"/>
      <c r="F114" s="108">
        <f>C114*E114</f>
        <v>0</v>
      </c>
      <c r="G114" s="91">
        <f>F114*0.08</f>
        <v>0</v>
      </c>
      <c r="H114" s="125">
        <f>F114*1.08</f>
        <v>0</v>
      </c>
    </row>
    <row r="115" spans="1:8" x14ac:dyDescent="0.25">
      <c r="A115" s="53"/>
      <c r="B115" s="24" t="s">
        <v>20</v>
      </c>
      <c r="C115" s="25">
        <v>600</v>
      </c>
      <c r="D115" s="13" t="s">
        <v>13</v>
      </c>
      <c r="E115" s="138"/>
      <c r="F115" s="108">
        <f>C115*E115</f>
        <v>0</v>
      </c>
      <c r="G115" s="91">
        <f>F115*0.08</f>
        <v>0</v>
      </c>
      <c r="H115" s="125">
        <f>F115*1.08</f>
        <v>0</v>
      </c>
    </row>
    <row r="116" spans="1:8" ht="15.75" thickBot="1" x14ac:dyDescent="0.3">
      <c r="A116" s="53"/>
      <c r="B116" s="14" t="s">
        <v>21</v>
      </c>
      <c r="C116" s="26">
        <v>670</v>
      </c>
      <c r="D116" s="16" t="s">
        <v>13</v>
      </c>
      <c r="E116" s="139"/>
      <c r="F116" s="109">
        <f>C116*E116</f>
        <v>0</v>
      </c>
      <c r="G116" s="92">
        <f>F116*0.08</f>
        <v>0</v>
      </c>
      <c r="H116" s="126">
        <f>F116*1.08</f>
        <v>0</v>
      </c>
    </row>
    <row r="117" spans="1:8" ht="15.75" thickBot="1" x14ac:dyDescent="0.3">
      <c r="A117" s="55"/>
      <c r="B117" s="33"/>
      <c r="C117" s="46">
        <f>SUM(C113:C116)</f>
        <v>3070</v>
      </c>
      <c r="D117" s="19"/>
      <c r="E117" s="56"/>
      <c r="F117" s="114">
        <f>SUM(F113:F116)</f>
        <v>0</v>
      </c>
      <c r="G117" s="99">
        <f>SUM(G113:G116)</f>
        <v>0</v>
      </c>
      <c r="H117" s="114">
        <f>F117*1.08</f>
        <v>0</v>
      </c>
    </row>
    <row r="118" spans="1:8" ht="15.75" thickBot="1" x14ac:dyDescent="0.3">
      <c r="A118" s="53"/>
      <c r="B118" s="30" t="s">
        <v>58</v>
      </c>
      <c r="C118" s="65"/>
      <c r="D118" s="29"/>
      <c r="E118" s="56"/>
      <c r="F118" s="119"/>
      <c r="G118" s="105"/>
      <c r="H118" s="122"/>
    </row>
    <row r="119" spans="1:8" ht="15.75" thickBot="1" x14ac:dyDescent="0.3">
      <c r="A119" s="169"/>
      <c r="B119" s="57" t="s">
        <v>59</v>
      </c>
      <c r="C119" s="31"/>
      <c r="D119" s="38"/>
      <c r="E119" s="182"/>
      <c r="F119" s="115"/>
      <c r="G119" s="100"/>
      <c r="H119" s="128"/>
    </row>
    <row r="120" spans="1:8" x14ac:dyDescent="0.25">
      <c r="A120" s="52">
        <v>19</v>
      </c>
      <c r="B120" s="22" t="s">
        <v>16</v>
      </c>
      <c r="C120" s="23">
        <v>1100</v>
      </c>
      <c r="D120" s="10" t="s">
        <v>13</v>
      </c>
      <c r="E120" s="137"/>
      <c r="F120" s="107">
        <f>C120*E120</f>
        <v>0</v>
      </c>
      <c r="G120" s="90">
        <f>F120*0.08</f>
        <v>0</v>
      </c>
      <c r="H120" s="124">
        <f t="shared" ref="H120:H125" si="21">F120*1.08</f>
        <v>0</v>
      </c>
    </row>
    <row r="121" spans="1:8" x14ac:dyDescent="0.25">
      <c r="A121" s="52"/>
      <c r="B121" s="24" t="s">
        <v>21</v>
      </c>
      <c r="C121" s="25">
        <v>1000</v>
      </c>
      <c r="D121" s="13" t="s">
        <v>13</v>
      </c>
      <c r="E121" s="138"/>
      <c r="F121" s="108">
        <f>C121*E121</f>
        <v>0</v>
      </c>
      <c r="G121" s="91">
        <f>F121*0.08</f>
        <v>0</v>
      </c>
      <c r="H121" s="125">
        <f t="shared" si="21"/>
        <v>0</v>
      </c>
    </row>
    <row r="122" spans="1:8" x14ac:dyDescent="0.25">
      <c r="A122" s="52"/>
      <c r="B122" s="24" t="s">
        <v>12</v>
      </c>
      <c r="C122" s="25">
        <v>500</v>
      </c>
      <c r="D122" s="13" t="s">
        <v>13</v>
      </c>
      <c r="E122" s="138"/>
      <c r="F122" s="108">
        <f>C122*E122</f>
        <v>0</v>
      </c>
      <c r="G122" s="91">
        <f>F122*0.08</f>
        <v>0</v>
      </c>
      <c r="H122" s="125">
        <f t="shared" si="21"/>
        <v>0</v>
      </c>
    </row>
    <row r="123" spans="1:8" x14ac:dyDescent="0.25">
      <c r="A123" s="52"/>
      <c r="B123" s="24" t="s">
        <v>20</v>
      </c>
      <c r="C123" s="25">
        <v>200</v>
      </c>
      <c r="D123" s="13" t="s">
        <v>13</v>
      </c>
      <c r="E123" s="138"/>
      <c r="F123" s="108">
        <f>C123*E123</f>
        <v>0</v>
      </c>
      <c r="G123" s="91">
        <f>F123*0.08</f>
        <v>0</v>
      </c>
      <c r="H123" s="125">
        <f t="shared" si="21"/>
        <v>0</v>
      </c>
    </row>
    <row r="124" spans="1:8" ht="15.75" thickBot="1" x14ac:dyDescent="0.3">
      <c r="A124" s="52"/>
      <c r="B124" s="14" t="s">
        <v>60</v>
      </c>
      <c r="C124" s="26">
        <v>60</v>
      </c>
      <c r="D124" s="16" t="s">
        <v>13</v>
      </c>
      <c r="E124" s="139"/>
      <c r="F124" s="109">
        <f>C124*E124</f>
        <v>0</v>
      </c>
      <c r="G124" s="92">
        <f>F124*0.08</f>
        <v>0</v>
      </c>
      <c r="H124" s="126">
        <f t="shared" si="21"/>
        <v>0</v>
      </c>
    </row>
    <row r="125" spans="1:8" ht="15.75" thickBot="1" x14ac:dyDescent="0.3">
      <c r="A125" s="183"/>
      <c r="B125" s="27"/>
      <c r="C125" s="28">
        <f>SUM(C120:C124)</f>
        <v>2860</v>
      </c>
      <c r="D125" s="29"/>
      <c r="E125" s="181"/>
      <c r="F125" s="114">
        <f>SUM(F120:F124)</f>
        <v>0</v>
      </c>
      <c r="G125" s="98">
        <f>SUM(G120:G124)</f>
        <v>0</v>
      </c>
      <c r="H125" s="114">
        <f t="shared" si="21"/>
        <v>0</v>
      </c>
    </row>
    <row r="126" spans="1:8" ht="15.75" thickBot="1" x14ac:dyDescent="0.3">
      <c r="A126" s="169"/>
      <c r="B126" s="57" t="s">
        <v>61</v>
      </c>
      <c r="C126" s="31"/>
      <c r="D126" s="32"/>
      <c r="E126" s="182"/>
      <c r="F126" s="115"/>
      <c r="G126" s="100"/>
      <c r="H126" s="129"/>
    </row>
    <row r="127" spans="1:8" x14ac:dyDescent="0.25">
      <c r="A127" s="52">
        <v>20</v>
      </c>
      <c r="B127" s="22" t="s">
        <v>12</v>
      </c>
      <c r="C127" s="23">
        <v>500</v>
      </c>
      <c r="D127" s="10" t="s">
        <v>13</v>
      </c>
      <c r="E127" s="137"/>
      <c r="F127" s="107">
        <f>C127*E127</f>
        <v>0</v>
      </c>
      <c r="G127" s="90">
        <f>F127*0.08</f>
        <v>0</v>
      </c>
      <c r="H127" s="124">
        <f>F127*1.08</f>
        <v>0</v>
      </c>
    </row>
    <row r="128" spans="1:8" x14ac:dyDescent="0.25">
      <c r="A128" s="52"/>
      <c r="B128" s="24" t="s">
        <v>16</v>
      </c>
      <c r="C128" s="25">
        <v>1500</v>
      </c>
      <c r="D128" s="13" t="s">
        <v>13</v>
      </c>
      <c r="E128" s="138"/>
      <c r="F128" s="108">
        <f>C128*E128</f>
        <v>0</v>
      </c>
      <c r="G128" s="91">
        <f>F128*0.08</f>
        <v>0</v>
      </c>
      <c r="H128" s="125">
        <f>F128*1.08</f>
        <v>0</v>
      </c>
    </row>
    <row r="129" spans="1:8" x14ac:dyDescent="0.25">
      <c r="A129" s="52"/>
      <c r="B129" s="24" t="s">
        <v>20</v>
      </c>
      <c r="C129" s="25">
        <v>1300</v>
      </c>
      <c r="D129" s="13" t="s">
        <v>13</v>
      </c>
      <c r="E129" s="138"/>
      <c r="F129" s="108">
        <f>C129*E129</f>
        <v>0</v>
      </c>
      <c r="G129" s="91">
        <f>F129*0.08</f>
        <v>0</v>
      </c>
      <c r="H129" s="125">
        <f>F129*1.08</f>
        <v>0</v>
      </c>
    </row>
    <row r="130" spans="1:8" ht="15.75" thickBot="1" x14ac:dyDescent="0.3">
      <c r="A130" s="52"/>
      <c r="B130" s="14" t="s">
        <v>21</v>
      </c>
      <c r="C130" s="26">
        <v>1100</v>
      </c>
      <c r="D130" s="16" t="s">
        <v>13</v>
      </c>
      <c r="E130" s="139"/>
      <c r="F130" s="109">
        <f>C130*E130</f>
        <v>0</v>
      </c>
      <c r="G130" s="92">
        <f>F130*0.08</f>
        <v>0</v>
      </c>
      <c r="H130" s="126">
        <f>F130*1.08</f>
        <v>0</v>
      </c>
    </row>
    <row r="131" spans="1:8" ht="15.75" thickBot="1" x14ac:dyDescent="0.3">
      <c r="A131" s="183"/>
      <c r="B131" s="27"/>
      <c r="C131" s="46">
        <f>SUM(C127:C130)</f>
        <v>4400</v>
      </c>
      <c r="D131" s="58"/>
      <c r="E131" s="181"/>
      <c r="F131" s="121">
        <f>SUM(F127:F130)</f>
        <v>0</v>
      </c>
      <c r="G131" s="99">
        <f>SUM(G127:G130)</f>
        <v>0</v>
      </c>
      <c r="H131" s="114">
        <f>F131*1.08</f>
        <v>0</v>
      </c>
    </row>
    <row r="132" spans="1:8" ht="15.75" thickBot="1" x14ac:dyDescent="0.3">
      <c r="A132" s="169"/>
      <c r="B132" s="57" t="s">
        <v>62</v>
      </c>
      <c r="C132" s="31"/>
      <c r="D132" s="38"/>
      <c r="E132" s="188"/>
      <c r="F132" s="115"/>
      <c r="G132" s="100"/>
      <c r="H132" s="128"/>
    </row>
    <row r="133" spans="1:8" x14ac:dyDescent="0.25">
      <c r="A133" s="52">
        <v>21</v>
      </c>
      <c r="B133" s="22" t="s">
        <v>16</v>
      </c>
      <c r="C133" s="23">
        <v>1700</v>
      </c>
      <c r="D133" s="10" t="s">
        <v>13</v>
      </c>
      <c r="E133" s="137"/>
      <c r="F133" s="107">
        <f>C133*E133</f>
        <v>0</v>
      </c>
      <c r="G133" s="90">
        <f>F133*0.08</f>
        <v>0</v>
      </c>
      <c r="H133" s="124">
        <f t="shared" ref="H133:H138" si="22">F133*1.08</f>
        <v>0</v>
      </c>
    </row>
    <row r="134" spans="1:8" x14ac:dyDescent="0.25">
      <c r="A134" s="52"/>
      <c r="B134" s="24" t="s">
        <v>21</v>
      </c>
      <c r="C134" s="25">
        <v>700</v>
      </c>
      <c r="D134" s="13" t="s">
        <v>13</v>
      </c>
      <c r="E134" s="138"/>
      <c r="F134" s="108">
        <f>C134*E134</f>
        <v>0</v>
      </c>
      <c r="G134" s="91">
        <f>F134*0.08</f>
        <v>0</v>
      </c>
      <c r="H134" s="125">
        <f t="shared" si="22"/>
        <v>0</v>
      </c>
    </row>
    <row r="135" spans="1:8" x14ac:dyDescent="0.25">
      <c r="A135" s="52"/>
      <c r="B135" s="24" t="s">
        <v>12</v>
      </c>
      <c r="C135" s="25">
        <v>100</v>
      </c>
      <c r="D135" s="13" t="s">
        <v>13</v>
      </c>
      <c r="E135" s="138"/>
      <c r="F135" s="108">
        <f>C135*E135</f>
        <v>0</v>
      </c>
      <c r="G135" s="91">
        <f>F135*0.08</f>
        <v>0</v>
      </c>
      <c r="H135" s="125">
        <f t="shared" si="22"/>
        <v>0</v>
      </c>
    </row>
    <row r="136" spans="1:8" x14ac:dyDescent="0.25">
      <c r="A136" s="52"/>
      <c r="B136" s="24" t="s">
        <v>20</v>
      </c>
      <c r="C136" s="25">
        <v>2000</v>
      </c>
      <c r="D136" s="13" t="s">
        <v>13</v>
      </c>
      <c r="E136" s="138"/>
      <c r="F136" s="108">
        <f>C136*E136</f>
        <v>0</v>
      </c>
      <c r="G136" s="91">
        <f>F136*0.08</f>
        <v>0</v>
      </c>
      <c r="H136" s="125">
        <f t="shared" si="22"/>
        <v>0</v>
      </c>
    </row>
    <row r="137" spans="1:8" ht="15.75" thickBot="1" x14ac:dyDescent="0.3">
      <c r="A137" s="52"/>
      <c r="B137" s="14" t="s">
        <v>63</v>
      </c>
      <c r="C137" s="26">
        <v>100</v>
      </c>
      <c r="D137" s="16" t="s">
        <v>13</v>
      </c>
      <c r="E137" s="139"/>
      <c r="F137" s="109">
        <f>C137*E137</f>
        <v>0</v>
      </c>
      <c r="G137" s="92">
        <f>F137*0.08</f>
        <v>0</v>
      </c>
      <c r="H137" s="126">
        <f t="shared" si="22"/>
        <v>0</v>
      </c>
    </row>
    <row r="138" spans="1:8" ht="15.75" thickBot="1" x14ac:dyDescent="0.3">
      <c r="A138" s="183"/>
      <c r="B138" s="27"/>
      <c r="C138" s="28">
        <f>SUM(C133:C137)</f>
        <v>4600</v>
      </c>
      <c r="D138" s="29"/>
      <c r="E138" s="181"/>
      <c r="F138" s="114">
        <f>SUM(F133:F137)</f>
        <v>0</v>
      </c>
      <c r="G138" s="98">
        <f>SUM(G133:G137)</f>
        <v>0</v>
      </c>
      <c r="H138" s="114">
        <f t="shared" si="22"/>
        <v>0</v>
      </c>
    </row>
    <row r="139" spans="1:8" ht="15.75" thickBot="1" x14ac:dyDescent="0.3">
      <c r="A139" s="169"/>
      <c r="B139" s="30" t="s">
        <v>64</v>
      </c>
      <c r="C139" s="31"/>
      <c r="D139" s="32"/>
      <c r="E139" s="182"/>
      <c r="F139" s="115"/>
      <c r="G139" s="100"/>
      <c r="H139" s="128"/>
    </row>
    <row r="140" spans="1:8" x14ac:dyDescent="0.25">
      <c r="A140" s="52">
        <v>22</v>
      </c>
      <c r="B140" s="22" t="s">
        <v>16</v>
      </c>
      <c r="C140" s="23">
        <v>2000</v>
      </c>
      <c r="D140" s="10" t="s">
        <v>13</v>
      </c>
      <c r="E140" s="137"/>
      <c r="F140" s="107">
        <f>C140*E140</f>
        <v>0</v>
      </c>
      <c r="G140" s="90">
        <f>F140*0.08</f>
        <v>0</v>
      </c>
      <c r="H140" s="124">
        <f>F140*1.08</f>
        <v>0</v>
      </c>
    </row>
    <row r="141" spans="1:8" x14ac:dyDescent="0.25">
      <c r="A141" s="52"/>
      <c r="B141" s="24" t="s">
        <v>20</v>
      </c>
      <c r="C141" s="25">
        <v>2000</v>
      </c>
      <c r="D141" s="13" t="s">
        <v>13</v>
      </c>
      <c r="E141" s="138"/>
      <c r="F141" s="108">
        <f>C141*E141</f>
        <v>0</v>
      </c>
      <c r="G141" s="91">
        <f>F141*0.08</f>
        <v>0</v>
      </c>
      <c r="H141" s="125">
        <f>F141*1.08</f>
        <v>0</v>
      </c>
    </row>
    <row r="142" spans="1:8" x14ac:dyDescent="0.25">
      <c r="A142" s="52"/>
      <c r="B142" s="24" t="s">
        <v>12</v>
      </c>
      <c r="C142" s="25">
        <v>100</v>
      </c>
      <c r="D142" s="13" t="s">
        <v>13</v>
      </c>
      <c r="E142" s="138"/>
      <c r="F142" s="108">
        <f>C142*E142</f>
        <v>0</v>
      </c>
      <c r="G142" s="91">
        <f>F142*0.08</f>
        <v>0</v>
      </c>
      <c r="H142" s="125">
        <f>F142*1.08</f>
        <v>0</v>
      </c>
    </row>
    <row r="143" spans="1:8" ht="15.75" thickBot="1" x14ac:dyDescent="0.3">
      <c r="A143" s="52"/>
      <c r="B143" s="14" t="s">
        <v>21</v>
      </c>
      <c r="C143" s="26">
        <v>2000</v>
      </c>
      <c r="D143" s="16" t="s">
        <v>13</v>
      </c>
      <c r="E143" s="139"/>
      <c r="F143" s="109">
        <f>C143*E143</f>
        <v>0</v>
      </c>
      <c r="G143" s="92">
        <f>F143*0.08</f>
        <v>0</v>
      </c>
      <c r="H143" s="126">
        <f>F143*1.08</f>
        <v>0</v>
      </c>
    </row>
    <row r="144" spans="1:8" ht="15.75" thickBot="1" x14ac:dyDescent="0.3">
      <c r="A144" s="183"/>
      <c r="B144" s="27"/>
      <c r="C144" s="28">
        <f>SUM(C140:C143)</f>
        <v>6100</v>
      </c>
      <c r="D144" s="29"/>
      <c r="E144" s="181"/>
      <c r="F144" s="114">
        <f>SUM(F140:F143)</f>
        <v>0</v>
      </c>
      <c r="G144" s="98">
        <f>SUM(G140:G143)</f>
        <v>0</v>
      </c>
      <c r="H144" s="114">
        <f>F144*1.08</f>
        <v>0</v>
      </c>
    </row>
    <row r="145" spans="1:8" ht="15.75" thickBot="1" x14ac:dyDescent="0.3">
      <c r="A145" s="169"/>
      <c r="B145" s="57" t="s">
        <v>65</v>
      </c>
      <c r="C145" s="31"/>
      <c r="D145" s="38"/>
      <c r="E145" s="182"/>
      <c r="F145" s="115"/>
      <c r="G145" s="100"/>
      <c r="H145" s="128"/>
    </row>
    <row r="146" spans="1:8" x14ac:dyDescent="0.25">
      <c r="A146" s="52">
        <v>23</v>
      </c>
      <c r="B146" s="22" t="s">
        <v>16</v>
      </c>
      <c r="C146" s="23">
        <v>1600</v>
      </c>
      <c r="D146" s="10" t="s">
        <v>13</v>
      </c>
      <c r="E146" s="137"/>
      <c r="F146" s="107">
        <f>C146*E146</f>
        <v>0</v>
      </c>
      <c r="G146" s="90">
        <f>F146*0.08</f>
        <v>0</v>
      </c>
      <c r="H146" s="124">
        <f>F146*1.08</f>
        <v>0</v>
      </c>
    </row>
    <row r="147" spans="1:8" x14ac:dyDescent="0.25">
      <c r="A147" s="52"/>
      <c r="B147" s="24" t="s">
        <v>20</v>
      </c>
      <c r="C147" s="25">
        <v>1700</v>
      </c>
      <c r="D147" s="13" t="s">
        <v>13</v>
      </c>
      <c r="E147" s="138"/>
      <c r="F147" s="108">
        <f>C147*E147</f>
        <v>0</v>
      </c>
      <c r="G147" s="91">
        <f>F147*0.08</f>
        <v>0</v>
      </c>
      <c r="H147" s="125">
        <f>F147*1.08</f>
        <v>0</v>
      </c>
    </row>
    <row r="148" spans="1:8" x14ac:dyDescent="0.25">
      <c r="A148" s="52"/>
      <c r="B148" s="24" t="s">
        <v>12</v>
      </c>
      <c r="C148" s="25">
        <v>100</v>
      </c>
      <c r="D148" s="13" t="s">
        <v>13</v>
      </c>
      <c r="E148" s="138"/>
      <c r="F148" s="108">
        <f>C148*E148</f>
        <v>0</v>
      </c>
      <c r="G148" s="91">
        <f>F148*0.08</f>
        <v>0</v>
      </c>
      <c r="H148" s="125">
        <f>F148*1.08</f>
        <v>0</v>
      </c>
    </row>
    <row r="149" spans="1:8" ht="15.75" thickBot="1" x14ac:dyDescent="0.3">
      <c r="A149" s="52"/>
      <c r="B149" s="14" t="s">
        <v>21</v>
      </c>
      <c r="C149" s="26">
        <v>1600</v>
      </c>
      <c r="D149" s="16" t="s">
        <v>13</v>
      </c>
      <c r="E149" s="139"/>
      <c r="F149" s="109">
        <f>C149*E149</f>
        <v>0</v>
      </c>
      <c r="G149" s="92">
        <f>F149*0.08</f>
        <v>0</v>
      </c>
      <c r="H149" s="126">
        <f>F149*1.08</f>
        <v>0</v>
      </c>
    </row>
    <row r="150" spans="1:8" ht="15.75" thickBot="1" x14ac:dyDescent="0.3">
      <c r="A150" s="183"/>
      <c r="B150" s="27"/>
      <c r="C150" s="28">
        <f>SUM(C146:C149)</f>
        <v>5000</v>
      </c>
      <c r="D150" s="43"/>
      <c r="E150" s="186"/>
      <c r="F150" s="114">
        <f>SUM(F146:F149)</f>
        <v>0</v>
      </c>
      <c r="G150" s="98">
        <f>SUM(G146:G149)</f>
        <v>0</v>
      </c>
      <c r="H150" s="114">
        <f>F150*1.08</f>
        <v>0</v>
      </c>
    </row>
    <row r="151" spans="1:8" ht="15.75" thickBot="1" x14ac:dyDescent="0.3">
      <c r="A151" s="169"/>
      <c r="B151" s="30" t="s">
        <v>66</v>
      </c>
      <c r="C151" s="31"/>
      <c r="D151" s="32"/>
      <c r="E151" s="182"/>
      <c r="F151" s="115"/>
      <c r="G151" s="100"/>
      <c r="H151" s="129"/>
    </row>
    <row r="152" spans="1:8" x14ac:dyDescent="0.25">
      <c r="A152" s="52">
        <v>24</v>
      </c>
      <c r="B152" s="22" t="s">
        <v>67</v>
      </c>
      <c r="C152" s="23">
        <v>400</v>
      </c>
      <c r="D152" s="10" t="s">
        <v>13</v>
      </c>
      <c r="E152" s="137"/>
      <c r="F152" s="107">
        <f>C152*E152</f>
        <v>0</v>
      </c>
      <c r="G152" s="90">
        <f>F152*0.08</f>
        <v>0</v>
      </c>
      <c r="H152" s="124">
        <f>F152*1.08</f>
        <v>0</v>
      </c>
    </row>
    <row r="153" spans="1:8" x14ac:dyDescent="0.25">
      <c r="A153" s="52"/>
      <c r="B153" s="24" t="s">
        <v>16</v>
      </c>
      <c r="C153" s="25">
        <v>1000</v>
      </c>
      <c r="D153" s="13" t="s">
        <v>13</v>
      </c>
      <c r="E153" s="138"/>
      <c r="F153" s="108">
        <f>C153*E153</f>
        <v>0</v>
      </c>
      <c r="G153" s="91">
        <f>F153*0.08</f>
        <v>0</v>
      </c>
      <c r="H153" s="125">
        <f>F153*1.08</f>
        <v>0</v>
      </c>
    </row>
    <row r="154" spans="1:8" x14ac:dyDescent="0.25">
      <c r="A154" s="52"/>
      <c r="B154" s="24" t="s">
        <v>12</v>
      </c>
      <c r="C154" s="25">
        <v>400</v>
      </c>
      <c r="D154" s="13" t="s">
        <v>13</v>
      </c>
      <c r="E154" s="138"/>
      <c r="F154" s="108">
        <f>C154*E154</f>
        <v>0</v>
      </c>
      <c r="G154" s="91">
        <f>F154*0.08</f>
        <v>0</v>
      </c>
      <c r="H154" s="125">
        <f>F154*1.08</f>
        <v>0</v>
      </c>
    </row>
    <row r="155" spans="1:8" ht="15.75" thickBot="1" x14ac:dyDescent="0.3">
      <c r="A155" s="52"/>
      <c r="B155" s="14" t="s">
        <v>20</v>
      </c>
      <c r="C155" s="26">
        <v>1000</v>
      </c>
      <c r="D155" s="16" t="s">
        <v>13</v>
      </c>
      <c r="E155" s="139"/>
      <c r="F155" s="109">
        <f>C155*E155</f>
        <v>0</v>
      </c>
      <c r="G155" s="92">
        <f>F155*0.08</f>
        <v>0</v>
      </c>
      <c r="H155" s="126">
        <f>F155*1.08</f>
        <v>0</v>
      </c>
    </row>
    <row r="156" spans="1:8" ht="15.75" thickBot="1" x14ac:dyDescent="0.3">
      <c r="A156" s="183"/>
      <c r="B156" s="27"/>
      <c r="C156" s="28">
        <f>SUM(C152:C155)</f>
        <v>2800</v>
      </c>
      <c r="D156" s="29"/>
      <c r="E156" s="181"/>
      <c r="F156" s="114">
        <f>SUM(F152:F155)</f>
        <v>0</v>
      </c>
      <c r="G156" s="98">
        <f>SUM(G152:G155)</f>
        <v>0</v>
      </c>
      <c r="H156" s="114">
        <f>F156*1.08</f>
        <v>0</v>
      </c>
    </row>
    <row r="157" spans="1:8" ht="15.75" thickBot="1" x14ac:dyDescent="0.3">
      <c r="A157" s="169"/>
      <c r="B157" s="57" t="s">
        <v>68</v>
      </c>
      <c r="C157" s="31"/>
      <c r="D157" s="38"/>
      <c r="E157" s="182"/>
      <c r="F157" s="115"/>
      <c r="G157" s="100"/>
      <c r="H157" s="128"/>
    </row>
    <row r="158" spans="1:8" x14ac:dyDescent="0.25">
      <c r="A158" s="52">
        <v>25</v>
      </c>
      <c r="B158" s="22" t="s">
        <v>16</v>
      </c>
      <c r="C158" s="23">
        <v>2350</v>
      </c>
      <c r="D158" s="10" t="s">
        <v>13</v>
      </c>
      <c r="E158" s="137"/>
      <c r="F158" s="107">
        <f>C158*E158</f>
        <v>0</v>
      </c>
      <c r="G158" s="90">
        <f t="shared" ref="G158:G162" si="23">F158*0.08</f>
        <v>0</v>
      </c>
      <c r="H158" s="124">
        <f t="shared" ref="H158:H162" si="24">F158*1.08</f>
        <v>0</v>
      </c>
    </row>
    <row r="159" spans="1:8" x14ac:dyDescent="0.25">
      <c r="A159" s="52"/>
      <c r="B159" s="24" t="s">
        <v>21</v>
      </c>
      <c r="C159" s="25">
        <v>1000</v>
      </c>
      <c r="D159" s="13" t="s">
        <v>13</v>
      </c>
      <c r="E159" s="138"/>
      <c r="F159" s="108">
        <f>C159*E159</f>
        <v>0</v>
      </c>
      <c r="G159" s="91">
        <f t="shared" si="23"/>
        <v>0</v>
      </c>
      <c r="H159" s="125">
        <f t="shared" si="24"/>
        <v>0</v>
      </c>
    </row>
    <row r="160" spans="1:8" x14ac:dyDescent="0.25">
      <c r="A160" s="52"/>
      <c r="B160" s="24" t="s">
        <v>12</v>
      </c>
      <c r="C160" s="25">
        <v>800</v>
      </c>
      <c r="D160" s="13" t="s">
        <v>13</v>
      </c>
      <c r="E160" s="138"/>
      <c r="F160" s="108">
        <f>C160*E160</f>
        <v>0</v>
      </c>
      <c r="G160" s="91">
        <f t="shared" si="23"/>
        <v>0</v>
      </c>
      <c r="H160" s="125">
        <f t="shared" si="24"/>
        <v>0</v>
      </c>
    </row>
    <row r="161" spans="1:8" x14ac:dyDescent="0.25">
      <c r="A161" s="52"/>
      <c r="B161" s="24" t="s">
        <v>20</v>
      </c>
      <c r="C161" s="25">
        <v>2600</v>
      </c>
      <c r="D161" s="13" t="s">
        <v>13</v>
      </c>
      <c r="E161" s="138"/>
      <c r="F161" s="108">
        <f>C161*E161</f>
        <v>0</v>
      </c>
      <c r="G161" s="91">
        <f t="shared" si="23"/>
        <v>0</v>
      </c>
      <c r="H161" s="125">
        <f t="shared" si="24"/>
        <v>0</v>
      </c>
    </row>
    <row r="162" spans="1:8" ht="15.75" thickBot="1" x14ac:dyDescent="0.3">
      <c r="A162" s="52"/>
      <c r="B162" s="14" t="s">
        <v>69</v>
      </c>
      <c r="C162" s="26">
        <v>100</v>
      </c>
      <c r="D162" s="16" t="s">
        <v>13</v>
      </c>
      <c r="E162" s="139"/>
      <c r="F162" s="109">
        <f>C162*E162</f>
        <v>0</v>
      </c>
      <c r="G162" s="92">
        <f t="shared" si="23"/>
        <v>0</v>
      </c>
      <c r="H162" s="126">
        <f t="shared" si="24"/>
        <v>0</v>
      </c>
    </row>
    <row r="163" spans="1:8" ht="15.75" thickBot="1" x14ac:dyDescent="0.3">
      <c r="A163" s="183"/>
      <c r="B163" s="27"/>
      <c r="C163" s="3">
        <f>SUM(C158:C162)</f>
        <v>6850</v>
      </c>
      <c r="D163" s="49"/>
      <c r="E163" s="56"/>
      <c r="F163" s="122">
        <f>SUM(F158:F162)</f>
        <v>0</v>
      </c>
      <c r="G163" s="105">
        <f>SUM(G158:G162)</f>
        <v>0</v>
      </c>
      <c r="H163" s="122">
        <f>F163*1.08</f>
        <v>0</v>
      </c>
    </row>
    <row r="164" spans="1:8" ht="15.75" thickBot="1" x14ac:dyDescent="0.3">
      <c r="A164" s="169"/>
      <c r="B164" s="30" t="s">
        <v>70</v>
      </c>
      <c r="C164" s="31"/>
      <c r="D164" s="32"/>
      <c r="E164" s="182"/>
      <c r="F164" s="115"/>
      <c r="G164" s="100"/>
      <c r="H164" s="129"/>
    </row>
    <row r="165" spans="1:8" x14ac:dyDescent="0.25">
      <c r="A165" s="52">
        <v>26</v>
      </c>
      <c r="B165" s="22" t="s">
        <v>20</v>
      </c>
      <c r="C165" s="23">
        <v>500</v>
      </c>
      <c r="D165" s="10" t="s">
        <v>13</v>
      </c>
      <c r="E165" s="137"/>
      <c r="F165" s="107">
        <f>C165*E165</f>
        <v>0</v>
      </c>
      <c r="G165" s="90">
        <f>F165*0.08</f>
        <v>0</v>
      </c>
      <c r="H165" s="124">
        <f>F165*1.08</f>
        <v>0</v>
      </c>
    </row>
    <row r="166" spans="1:8" x14ac:dyDescent="0.25">
      <c r="A166" s="52"/>
      <c r="B166" s="24" t="s">
        <v>12</v>
      </c>
      <c r="C166" s="25">
        <v>200</v>
      </c>
      <c r="D166" s="13" t="s">
        <v>13</v>
      </c>
      <c r="E166" s="138"/>
      <c r="F166" s="108">
        <f>C166*E166</f>
        <v>0</v>
      </c>
      <c r="G166" s="91">
        <f>F166*0.08</f>
        <v>0</v>
      </c>
      <c r="H166" s="125">
        <f>F166*1.08</f>
        <v>0</v>
      </c>
    </row>
    <row r="167" spans="1:8" ht="15.75" thickBot="1" x14ac:dyDescent="0.3">
      <c r="A167" s="183"/>
      <c r="B167" s="14" t="s">
        <v>21</v>
      </c>
      <c r="C167" s="26">
        <v>1000</v>
      </c>
      <c r="D167" s="16" t="s">
        <v>13</v>
      </c>
      <c r="E167" s="139"/>
      <c r="F167" s="109">
        <f>C167*E167</f>
        <v>0</v>
      </c>
      <c r="G167" s="92">
        <f>F167*0.08</f>
        <v>0</v>
      </c>
      <c r="H167" s="126">
        <f>F167*1.08</f>
        <v>0</v>
      </c>
    </row>
    <row r="168" spans="1:8" ht="15.75" thickBot="1" x14ac:dyDescent="0.3">
      <c r="A168" s="183"/>
      <c r="B168" s="27"/>
      <c r="C168" s="61">
        <f>SUM(C165:C167)</f>
        <v>1700</v>
      </c>
      <c r="D168" s="29"/>
      <c r="E168" s="181"/>
      <c r="F168" s="114">
        <f>SUM(F165:F167)</f>
        <v>0</v>
      </c>
      <c r="G168" s="98">
        <f>SUM(G165:G167)</f>
        <v>0</v>
      </c>
      <c r="H168" s="114">
        <f>F168*1.08</f>
        <v>0</v>
      </c>
    </row>
    <row r="169" spans="1:8" ht="15.75" thickBot="1" x14ac:dyDescent="0.3">
      <c r="A169" s="169"/>
      <c r="B169" s="1" t="s">
        <v>71</v>
      </c>
      <c r="C169" s="31"/>
      <c r="D169" s="32"/>
      <c r="E169" s="182"/>
      <c r="F169" s="115"/>
      <c r="G169" s="100"/>
      <c r="H169" s="129"/>
    </row>
    <row r="170" spans="1:8" x14ac:dyDescent="0.25">
      <c r="A170" s="52">
        <v>27</v>
      </c>
      <c r="B170" s="22" t="s">
        <v>12</v>
      </c>
      <c r="C170" s="23">
        <v>300</v>
      </c>
      <c r="D170" s="10" t="s">
        <v>13</v>
      </c>
      <c r="E170" s="137"/>
      <c r="F170" s="107">
        <f>C170*E170</f>
        <v>0</v>
      </c>
      <c r="G170" s="90">
        <f>F170*0.08</f>
        <v>0</v>
      </c>
      <c r="H170" s="124">
        <f>F170*1.08</f>
        <v>0</v>
      </c>
    </row>
    <row r="171" spans="1:8" x14ac:dyDescent="0.25">
      <c r="A171" s="52"/>
      <c r="B171" s="24" t="s">
        <v>16</v>
      </c>
      <c r="C171" s="25">
        <v>1500</v>
      </c>
      <c r="D171" s="13" t="s">
        <v>13</v>
      </c>
      <c r="E171" s="138"/>
      <c r="F171" s="108">
        <f>C171*E171</f>
        <v>0</v>
      </c>
      <c r="G171" s="91">
        <f>F171*0.08</f>
        <v>0</v>
      </c>
      <c r="H171" s="125">
        <f>F171*1.08</f>
        <v>0</v>
      </c>
    </row>
    <row r="172" spans="1:8" x14ac:dyDescent="0.25">
      <c r="A172" s="52"/>
      <c r="B172" s="24" t="s">
        <v>20</v>
      </c>
      <c r="C172" s="25">
        <v>800</v>
      </c>
      <c r="D172" s="13" t="s">
        <v>13</v>
      </c>
      <c r="E172" s="138"/>
      <c r="F172" s="108">
        <f>C172*E172</f>
        <v>0</v>
      </c>
      <c r="G172" s="91">
        <f>F172*0.08</f>
        <v>0</v>
      </c>
      <c r="H172" s="125">
        <f>F172*1.08</f>
        <v>0</v>
      </c>
    </row>
    <row r="173" spans="1:8" ht="15.75" thickBot="1" x14ac:dyDescent="0.3">
      <c r="A173" s="52"/>
      <c r="B173" s="14" t="s">
        <v>21</v>
      </c>
      <c r="C173" s="26">
        <v>200</v>
      </c>
      <c r="D173" s="16" t="s">
        <v>13</v>
      </c>
      <c r="E173" s="139"/>
      <c r="F173" s="109">
        <f>C173*E173</f>
        <v>0</v>
      </c>
      <c r="G173" s="92">
        <f>F173*0.08</f>
        <v>0</v>
      </c>
      <c r="H173" s="126">
        <f>F173*1.08</f>
        <v>0</v>
      </c>
    </row>
    <row r="174" spans="1:8" ht="15.75" thickBot="1" x14ac:dyDescent="0.3">
      <c r="A174" s="183"/>
      <c r="B174" s="27"/>
      <c r="C174" s="46">
        <f>SUM(C170:C173)</f>
        <v>2800</v>
      </c>
      <c r="D174" s="21"/>
      <c r="E174" s="178"/>
      <c r="F174" s="118">
        <f>SUM(F170:F173)</f>
        <v>0</v>
      </c>
      <c r="G174" s="106">
        <f>SUM(G170:G173)</f>
        <v>0</v>
      </c>
      <c r="H174" s="114">
        <f>F174*1.08</f>
        <v>0</v>
      </c>
    </row>
    <row r="175" spans="1:8" ht="15.75" thickBot="1" x14ac:dyDescent="0.3">
      <c r="A175" s="169"/>
      <c r="B175" s="57" t="s">
        <v>72</v>
      </c>
      <c r="C175" s="31"/>
      <c r="D175" s="32"/>
      <c r="E175" s="182"/>
      <c r="F175" s="115"/>
      <c r="G175" s="100"/>
      <c r="H175" s="132"/>
    </row>
    <row r="176" spans="1:8" x14ac:dyDescent="0.25">
      <c r="A176" s="52">
        <v>28</v>
      </c>
      <c r="B176" s="62" t="s">
        <v>12</v>
      </c>
      <c r="C176" s="23">
        <v>500</v>
      </c>
      <c r="D176" s="10" t="s">
        <v>13</v>
      </c>
      <c r="E176" s="137"/>
      <c r="F176" s="107">
        <f>C176*E176</f>
        <v>0</v>
      </c>
      <c r="G176" s="90">
        <f>F176*0.08</f>
        <v>0</v>
      </c>
      <c r="H176" s="124">
        <f>F176*1.08</f>
        <v>0</v>
      </c>
    </row>
    <row r="177" spans="1:8" x14ac:dyDescent="0.25">
      <c r="A177" s="52"/>
      <c r="B177" s="63" t="s">
        <v>16</v>
      </c>
      <c r="C177" s="25">
        <v>1000</v>
      </c>
      <c r="D177" s="13" t="s">
        <v>13</v>
      </c>
      <c r="E177" s="138"/>
      <c r="F177" s="108">
        <f>C177*E177</f>
        <v>0</v>
      </c>
      <c r="G177" s="91">
        <f>F177*0.08</f>
        <v>0</v>
      </c>
      <c r="H177" s="125">
        <f>F177*1.08</f>
        <v>0</v>
      </c>
    </row>
    <row r="178" spans="1:8" x14ac:dyDescent="0.25">
      <c r="A178" s="52"/>
      <c r="B178" s="63" t="s">
        <v>20</v>
      </c>
      <c r="C178" s="25">
        <v>500</v>
      </c>
      <c r="D178" s="13" t="s">
        <v>13</v>
      </c>
      <c r="E178" s="138"/>
      <c r="F178" s="108">
        <f>C178*E178</f>
        <v>0</v>
      </c>
      <c r="G178" s="91">
        <f>F178*0.08</f>
        <v>0</v>
      </c>
      <c r="H178" s="125">
        <f>F178*1.08</f>
        <v>0</v>
      </c>
    </row>
    <row r="179" spans="1:8" ht="15.75" thickBot="1" x14ac:dyDescent="0.3">
      <c r="A179" s="52"/>
      <c r="B179" s="64" t="s">
        <v>21</v>
      </c>
      <c r="C179" s="26">
        <v>500</v>
      </c>
      <c r="D179" s="16" t="s">
        <v>13</v>
      </c>
      <c r="E179" s="139"/>
      <c r="F179" s="109">
        <f>C179*E179</f>
        <v>0</v>
      </c>
      <c r="G179" s="92">
        <f>F179*0.08</f>
        <v>0</v>
      </c>
      <c r="H179" s="126">
        <f>F179*1.08</f>
        <v>0</v>
      </c>
    </row>
    <row r="180" spans="1:8" ht="15.75" thickBot="1" x14ac:dyDescent="0.3">
      <c r="A180" s="183"/>
      <c r="B180" s="27"/>
      <c r="C180" s="28">
        <f>SUM(C176:C179)</f>
        <v>2500</v>
      </c>
      <c r="D180" s="29"/>
      <c r="E180" s="181"/>
      <c r="F180" s="114">
        <f>SUM(F176:F179)</f>
        <v>0</v>
      </c>
      <c r="G180" s="98">
        <f>SUM(G176:G179)</f>
        <v>0</v>
      </c>
      <c r="H180" s="114">
        <f>F180*1.08</f>
        <v>0</v>
      </c>
    </row>
    <row r="181" spans="1:8" ht="15.75" thickBot="1" x14ac:dyDescent="0.3">
      <c r="A181" s="169"/>
      <c r="B181" s="57" t="s">
        <v>73</v>
      </c>
      <c r="C181" s="31"/>
      <c r="D181" s="32"/>
      <c r="E181" s="182"/>
      <c r="F181" s="115"/>
      <c r="G181" s="100"/>
      <c r="H181" s="129"/>
    </row>
    <row r="182" spans="1:8" x14ac:dyDescent="0.25">
      <c r="A182" s="52">
        <v>29</v>
      </c>
      <c r="B182" s="22" t="s">
        <v>21</v>
      </c>
      <c r="C182" s="23">
        <v>500</v>
      </c>
      <c r="D182" s="10" t="s">
        <v>13</v>
      </c>
      <c r="E182" s="137"/>
      <c r="F182" s="107">
        <f>C182*E182</f>
        <v>0</v>
      </c>
      <c r="G182" s="90">
        <f>F182*0.08</f>
        <v>0</v>
      </c>
      <c r="H182" s="133">
        <f t="shared" ref="H182:H187" si="25">F182*1.08</f>
        <v>0</v>
      </c>
    </row>
    <row r="183" spans="1:8" x14ac:dyDescent="0.25">
      <c r="A183" s="52"/>
      <c r="B183" s="24" t="s">
        <v>12</v>
      </c>
      <c r="C183" s="25">
        <v>500</v>
      </c>
      <c r="D183" s="13" t="s">
        <v>13</v>
      </c>
      <c r="E183" s="138"/>
      <c r="F183" s="108">
        <f>C183*E183</f>
        <v>0</v>
      </c>
      <c r="G183" s="91">
        <f>F183*0.08</f>
        <v>0</v>
      </c>
      <c r="H183" s="134">
        <f t="shared" si="25"/>
        <v>0</v>
      </c>
    </row>
    <row r="184" spans="1:8" x14ac:dyDescent="0.25">
      <c r="A184" s="52"/>
      <c r="B184" s="24" t="s">
        <v>20</v>
      </c>
      <c r="C184" s="25">
        <v>700</v>
      </c>
      <c r="D184" s="13" t="s">
        <v>13</v>
      </c>
      <c r="E184" s="138"/>
      <c r="F184" s="108">
        <f>C184*E184</f>
        <v>0</v>
      </c>
      <c r="G184" s="91">
        <f>F184*0.08</f>
        <v>0</v>
      </c>
      <c r="H184" s="134">
        <f t="shared" si="25"/>
        <v>0</v>
      </c>
    </row>
    <row r="185" spans="1:8" x14ac:dyDescent="0.25">
      <c r="A185" s="52"/>
      <c r="B185" s="24" t="s">
        <v>16</v>
      </c>
      <c r="C185" s="25">
        <v>900</v>
      </c>
      <c r="D185" s="13" t="s">
        <v>13</v>
      </c>
      <c r="E185" s="138"/>
      <c r="F185" s="108">
        <f>C185*E185</f>
        <v>0</v>
      </c>
      <c r="G185" s="91">
        <f>F185*0.08</f>
        <v>0</v>
      </c>
      <c r="H185" s="134">
        <f t="shared" si="25"/>
        <v>0</v>
      </c>
    </row>
    <row r="186" spans="1:8" ht="15.75" thickBot="1" x14ac:dyDescent="0.3">
      <c r="A186" s="52"/>
      <c r="B186" s="14" t="s">
        <v>74</v>
      </c>
      <c r="C186" s="26">
        <v>30</v>
      </c>
      <c r="D186" s="16" t="s">
        <v>13</v>
      </c>
      <c r="E186" s="139"/>
      <c r="F186" s="109">
        <f>C186*E186</f>
        <v>0</v>
      </c>
      <c r="G186" s="92">
        <f>F186*0.08</f>
        <v>0</v>
      </c>
      <c r="H186" s="135">
        <f t="shared" si="25"/>
        <v>0</v>
      </c>
    </row>
    <row r="187" spans="1:8" ht="15.75" thickBot="1" x14ac:dyDescent="0.3">
      <c r="A187" s="183"/>
      <c r="B187" s="27"/>
      <c r="C187" s="46">
        <f>SUM(C182:C186)</f>
        <v>2630</v>
      </c>
      <c r="D187" s="21"/>
      <c r="E187" s="178"/>
      <c r="F187" s="118">
        <f>SUM(F182:F186)</f>
        <v>0</v>
      </c>
      <c r="G187" s="106">
        <f>SUM(G182:G186)</f>
        <v>0</v>
      </c>
      <c r="H187" s="114">
        <f t="shared" si="25"/>
        <v>0</v>
      </c>
    </row>
    <row r="188" spans="1:8" ht="15.75" thickBot="1" x14ac:dyDescent="0.3">
      <c r="A188" s="190"/>
      <c r="B188" s="30" t="s">
        <v>75</v>
      </c>
      <c r="C188" s="31"/>
      <c r="D188" s="38"/>
      <c r="E188" s="188"/>
      <c r="F188" s="115"/>
      <c r="G188" s="100"/>
      <c r="H188" s="128"/>
    </row>
    <row r="189" spans="1:8" x14ac:dyDescent="0.25">
      <c r="A189" s="52">
        <v>30</v>
      </c>
      <c r="B189" s="22" t="s">
        <v>20</v>
      </c>
      <c r="C189" s="23">
        <v>200</v>
      </c>
      <c r="D189" s="10" t="s">
        <v>13</v>
      </c>
      <c r="E189" s="137"/>
      <c r="F189" s="107">
        <f>C189*E189</f>
        <v>0</v>
      </c>
      <c r="G189" s="90">
        <f>F189*0.08</f>
        <v>0</v>
      </c>
      <c r="H189" s="124">
        <f>F189*1.08</f>
        <v>0</v>
      </c>
    </row>
    <row r="190" spans="1:8" x14ac:dyDescent="0.25">
      <c r="A190" s="52"/>
      <c r="B190" s="24" t="s">
        <v>21</v>
      </c>
      <c r="C190" s="25">
        <v>400</v>
      </c>
      <c r="D190" s="13" t="s">
        <v>13</v>
      </c>
      <c r="E190" s="138"/>
      <c r="F190" s="108">
        <f>C190*E190</f>
        <v>0</v>
      </c>
      <c r="G190" s="91">
        <f>F190*0.08</f>
        <v>0</v>
      </c>
      <c r="H190" s="125">
        <f>F190*1.08</f>
        <v>0</v>
      </c>
    </row>
    <row r="191" spans="1:8" x14ac:dyDescent="0.25">
      <c r="A191" s="52"/>
      <c r="B191" s="24" t="s">
        <v>16</v>
      </c>
      <c r="C191" s="25">
        <v>600</v>
      </c>
      <c r="D191" s="13" t="s">
        <v>13</v>
      </c>
      <c r="E191" s="138"/>
      <c r="F191" s="108">
        <f>C191*E191</f>
        <v>0</v>
      </c>
      <c r="G191" s="91">
        <f>F191*0.08</f>
        <v>0</v>
      </c>
      <c r="H191" s="125">
        <f>F191*1.08</f>
        <v>0</v>
      </c>
    </row>
    <row r="192" spans="1:8" ht="15.75" thickBot="1" x14ac:dyDescent="0.3">
      <c r="A192" s="184"/>
      <c r="B192" s="14" t="s">
        <v>37</v>
      </c>
      <c r="C192" s="26">
        <v>30</v>
      </c>
      <c r="D192" s="16" t="s">
        <v>13</v>
      </c>
      <c r="E192" s="139"/>
      <c r="F192" s="109">
        <f>C192*E192</f>
        <v>0</v>
      </c>
      <c r="G192" s="92">
        <f>F192*0.08</f>
        <v>0</v>
      </c>
      <c r="H192" s="126">
        <f>F192*1.08</f>
        <v>0</v>
      </c>
    </row>
    <row r="193" spans="1:8" ht="15.75" thickBot="1" x14ac:dyDescent="0.3">
      <c r="A193" s="183"/>
      <c r="B193" s="35"/>
      <c r="C193" s="28">
        <f>SUM(C189:C192)</f>
        <v>1230</v>
      </c>
      <c r="D193" s="19"/>
      <c r="E193" s="185"/>
      <c r="F193" s="114">
        <f>SUM(F189:F192)</f>
        <v>0</v>
      </c>
      <c r="G193" s="98">
        <f>SUM(G189:G192)</f>
        <v>0</v>
      </c>
      <c r="H193" s="114">
        <f>F193*1.08</f>
        <v>0</v>
      </c>
    </row>
    <row r="194" spans="1:8" ht="15.75" thickBot="1" x14ac:dyDescent="0.3">
      <c r="A194" s="169"/>
      <c r="B194" s="30" t="s">
        <v>76</v>
      </c>
      <c r="C194" s="31"/>
      <c r="D194" s="32"/>
      <c r="E194" s="182"/>
      <c r="F194" s="115"/>
      <c r="G194" s="100"/>
      <c r="H194" s="129"/>
    </row>
    <row r="195" spans="1:8" x14ac:dyDescent="0.25">
      <c r="A195" s="52">
        <v>31</v>
      </c>
      <c r="B195" s="22" t="s">
        <v>20</v>
      </c>
      <c r="C195" s="23">
        <v>200</v>
      </c>
      <c r="D195" s="10" t="s">
        <v>13</v>
      </c>
      <c r="E195" s="137"/>
      <c r="F195" s="107">
        <f>C195*E195</f>
        <v>0</v>
      </c>
      <c r="G195" s="90">
        <f>F195*0.08</f>
        <v>0</v>
      </c>
      <c r="H195" s="124">
        <f t="shared" ref="H195:H200" si="26">F195*1.08</f>
        <v>0</v>
      </c>
    </row>
    <row r="196" spans="1:8" x14ac:dyDescent="0.25">
      <c r="A196" s="52"/>
      <c r="B196" s="24" t="s">
        <v>12</v>
      </c>
      <c r="C196" s="25">
        <v>500</v>
      </c>
      <c r="D196" s="13" t="s">
        <v>13</v>
      </c>
      <c r="E196" s="138"/>
      <c r="F196" s="108">
        <f>C196*E196</f>
        <v>0</v>
      </c>
      <c r="G196" s="91">
        <f>F196*0.08</f>
        <v>0</v>
      </c>
      <c r="H196" s="125">
        <f t="shared" si="26"/>
        <v>0</v>
      </c>
    </row>
    <row r="197" spans="1:8" x14ac:dyDescent="0.25">
      <c r="A197" s="52"/>
      <c r="B197" s="24" t="s">
        <v>67</v>
      </c>
      <c r="C197" s="25">
        <v>500</v>
      </c>
      <c r="D197" s="13" t="s">
        <v>13</v>
      </c>
      <c r="E197" s="138"/>
      <c r="F197" s="108">
        <f>C197*E197</f>
        <v>0</v>
      </c>
      <c r="G197" s="91">
        <f>F197*0.08</f>
        <v>0</v>
      </c>
      <c r="H197" s="125">
        <f t="shared" si="26"/>
        <v>0</v>
      </c>
    </row>
    <row r="198" spans="1:8" x14ac:dyDescent="0.25">
      <c r="A198" s="52"/>
      <c r="B198" s="24" t="s">
        <v>16</v>
      </c>
      <c r="C198" s="25">
        <v>1200</v>
      </c>
      <c r="D198" s="13" t="s">
        <v>13</v>
      </c>
      <c r="E198" s="138"/>
      <c r="F198" s="108">
        <f>C198*E198</f>
        <v>0</v>
      </c>
      <c r="G198" s="91">
        <f>F198*0.08</f>
        <v>0</v>
      </c>
      <c r="H198" s="125">
        <f t="shared" si="26"/>
        <v>0</v>
      </c>
    </row>
    <row r="199" spans="1:8" ht="15.75" thickBot="1" x14ac:dyDescent="0.3">
      <c r="A199" s="52"/>
      <c r="B199" s="14" t="s">
        <v>33</v>
      </c>
      <c r="C199" s="26">
        <v>30</v>
      </c>
      <c r="D199" s="16" t="s">
        <v>13</v>
      </c>
      <c r="E199" s="139"/>
      <c r="F199" s="109">
        <f>C199*E199</f>
        <v>0</v>
      </c>
      <c r="G199" s="92">
        <f>F199*0.08</f>
        <v>0</v>
      </c>
      <c r="H199" s="126">
        <f t="shared" si="26"/>
        <v>0</v>
      </c>
    </row>
    <row r="200" spans="1:8" ht="15.75" thickBot="1" x14ac:dyDescent="0.3">
      <c r="A200" s="183"/>
      <c r="B200" s="27"/>
      <c r="C200" s="28">
        <f>SUM(C195:C199)</f>
        <v>2430</v>
      </c>
      <c r="D200" s="29"/>
      <c r="E200" s="181"/>
      <c r="F200" s="114">
        <f>SUM(F195:F199)</f>
        <v>0</v>
      </c>
      <c r="G200" s="98">
        <f>SUM(G195:G199)</f>
        <v>0</v>
      </c>
      <c r="H200" s="114">
        <f t="shared" si="26"/>
        <v>0</v>
      </c>
    </row>
    <row r="201" spans="1:8" ht="15.75" thickBot="1" x14ac:dyDescent="0.3">
      <c r="A201" s="52"/>
      <c r="B201" s="57" t="s">
        <v>77</v>
      </c>
      <c r="C201" s="65"/>
      <c r="D201" s="7"/>
      <c r="E201" s="51"/>
      <c r="F201" s="120"/>
      <c r="G201" s="106"/>
      <c r="H201" s="131"/>
    </row>
    <row r="202" spans="1:8" ht="15.75" thickBot="1" x14ac:dyDescent="0.3">
      <c r="A202" s="169"/>
      <c r="B202" s="57" t="s">
        <v>78</v>
      </c>
      <c r="C202" s="31"/>
      <c r="D202" s="32"/>
      <c r="E202" s="182"/>
      <c r="F202" s="115"/>
      <c r="G202" s="100"/>
      <c r="H202" s="129"/>
    </row>
    <row r="203" spans="1:8" x14ac:dyDescent="0.25">
      <c r="A203" s="52">
        <v>32</v>
      </c>
      <c r="B203" s="22" t="s">
        <v>12</v>
      </c>
      <c r="C203" s="23">
        <v>1000</v>
      </c>
      <c r="D203" s="10" t="s">
        <v>13</v>
      </c>
      <c r="E203" s="137"/>
      <c r="F203" s="107">
        <f>C203*E203</f>
        <v>0</v>
      </c>
      <c r="G203" s="90">
        <f>F203*0.08</f>
        <v>0</v>
      </c>
      <c r="H203" s="124">
        <f t="shared" ref="H203:H208" si="27">F203*1.08</f>
        <v>0</v>
      </c>
    </row>
    <row r="204" spans="1:8" x14ac:dyDescent="0.25">
      <c r="A204" s="52"/>
      <c r="B204" s="24" t="s">
        <v>20</v>
      </c>
      <c r="C204" s="25">
        <v>500</v>
      </c>
      <c r="D204" s="13" t="s">
        <v>13</v>
      </c>
      <c r="E204" s="138"/>
      <c r="F204" s="108">
        <f>C204*E204</f>
        <v>0</v>
      </c>
      <c r="G204" s="91">
        <f>F204*0.08</f>
        <v>0</v>
      </c>
      <c r="H204" s="125">
        <f t="shared" si="27"/>
        <v>0</v>
      </c>
    </row>
    <row r="205" spans="1:8" x14ac:dyDescent="0.25">
      <c r="A205" s="52"/>
      <c r="B205" s="24" t="s">
        <v>21</v>
      </c>
      <c r="C205" s="25">
        <v>1500</v>
      </c>
      <c r="D205" s="13" t="s">
        <v>13</v>
      </c>
      <c r="E205" s="138"/>
      <c r="F205" s="108">
        <f>C205*E205</f>
        <v>0</v>
      </c>
      <c r="G205" s="91">
        <f>F205*0.08</f>
        <v>0</v>
      </c>
      <c r="H205" s="125">
        <f t="shared" si="27"/>
        <v>0</v>
      </c>
    </row>
    <row r="206" spans="1:8" x14ac:dyDescent="0.25">
      <c r="A206" s="52"/>
      <c r="B206" s="24" t="s">
        <v>16</v>
      </c>
      <c r="C206" s="25">
        <v>1500</v>
      </c>
      <c r="D206" s="13" t="s">
        <v>13</v>
      </c>
      <c r="E206" s="138"/>
      <c r="F206" s="108">
        <f>C206*E206</f>
        <v>0</v>
      </c>
      <c r="G206" s="91">
        <f>F206*0.08</f>
        <v>0</v>
      </c>
      <c r="H206" s="125">
        <f t="shared" si="27"/>
        <v>0</v>
      </c>
    </row>
    <row r="207" spans="1:8" ht="15.75" thickBot="1" x14ac:dyDescent="0.3">
      <c r="A207" s="52"/>
      <c r="B207" s="14" t="s">
        <v>63</v>
      </c>
      <c r="C207" s="26">
        <v>150</v>
      </c>
      <c r="D207" s="66" t="s">
        <v>13</v>
      </c>
      <c r="E207" s="191"/>
      <c r="F207" s="109">
        <f>C207*E207</f>
        <v>0</v>
      </c>
      <c r="G207" s="92">
        <f>F207*0.08</f>
        <v>0</v>
      </c>
      <c r="H207" s="126">
        <f t="shared" si="27"/>
        <v>0</v>
      </c>
    </row>
    <row r="208" spans="1:8" ht="15.75" thickBot="1" x14ac:dyDescent="0.3">
      <c r="A208" s="183"/>
      <c r="B208" s="27"/>
      <c r="C208" s="67">
        <f>SUM(C203:C207)</f>
        <v>4650</v>
      </c>
      <c r="D208" s="68"/>
      <c r="E208" s="192"/>
      <c r="F208" s="123">
        <f>SUM(F203:F207)</f>
        <v>0</v>
      </c>
      <c r="G208" s="99">
        <f>SUM(G203:G207)</f>
        <v>0</v>
      </c>
      <c r="H208" s="114">
        <f t="shared" si="27"/>
        <v>0</v>
      </c>
    </row>
    <row r="209" spans="1:8" ht="15.75" thickBot="1" x14ac:dyDescent="0.3">
      <c r="A209" s="52"/>
      <c r="B209" s="69" t="s">
        <v>79</v>
      </c>
      <c r="C209" s="70"/>
      <c r="D209" s="71"/>
      <c r="E209" s="193"/>
      <c r="F209" s="120"/>
      <c r="G209" s="106"/>
      <c r="H209" s="127"/>
    </row>
    <row r="210" spans="1:8" x14ac:dyDescent="0.25">
      <c r="A210" s="52">
        <v>33</v>
      </c>
      <c r="B210" s="22" t="s">
        <v>16</v>
      </c>
      <c r="C210" s="23">
        <v>500</v>
      </c>
      <c r="D210" s="10" t="s">
        <v>13</v>
      </c>
      <c r="E210" s="137"/>
      <c r="F210" s="107">
        <f>C210*E210</f>
        <v>0</v>
      </c>
      <c r="G210" s="90">
        <f t="shared" ref="G210:G214" si="28">F210*0.08</f>
        <v>0</v>
      </c>
      <c r="H210" s="124">
        <f t="shared" ref="H210:H214" si="29">F210*1.08</f>
        <v>0</v>
      </c>
    </row>
    <row r="211" spans="1:8" x14ac:dyDescent="0.25">
      <c r="A211" s="52"/>
      <c r="B211" s="24" t="s">
        <v>21</v>
      </c>
      <c r="C211" s="25">
        <v>500</v>
      </c>
      <c r="D211" s="13" t="s">
        <v>13</v>
      </c>
      <c r="E211" s="138"/>
      <c r="F211" s="108">
        <f>C211*E211</f>
        <v>0</v>
      </c>
      <c r="G211" s="91">
        <f t="shared" si="28"/>
        <v>0</v>
      </c>
      <c r="H211" s="125">
        <f t="shared" si="29"/>
        <v>0</v>
      </c>
    </row>
    <row r="212" spans="1:8" x14ac:dyDescent="0.25">
      <c r="A212" s="52"/>
      <c r="B212" s="24" t="s">
        <v>12</v>
      </c>
      <c r="C212" s="25">
        <v>300</v>
      </c>
      <c r="D212" s="13" t="s">
        <v>13</v>
      </c>
      <c r="E212" s="138"/>
      <c r="F212" s="108">
        <f>C212*E212</f>
        <v>0</v>
      </c>
      <c r="G212" s="91">
        <f t="shared" si="28"/>
        <v>0</v>
      </c>
      <c r="H212" s="125">
        <f t="shared" si="29"/>
        <v>0</v>
      </c>
    </row>
    <row r="213" spans="1:8" x14ac:dyDescent="0.25">
      <c r="A213" s="52"/>
      <c r="B213" s="24" t="s">
        <v>20</v>
      </c>
      <c r="C213" s="25">
        <v>600</v>
      </c>
      <c r="D213" s="13" t="s">
        <v>13</v>
      </c>
      <c r="E213" s="138"/>
      <c r="F213" s="108">
        <f>C213*E213</f>
        <v>0</v>
      </c>
      <c r="G213" s="91">
        <f t="shared" si="28"/>
        <v>0</v>
      </c>
      <c r="H213" s="125">
        <f t="shared" si="29"/>
        <v>0</v>
      </c>
    </row>
    <row r="214" spans="1:8" ht="15.75" thickBot="1" x14ac:dyDescent="0.3">
      <c r="A214" s="52"/>
      <c r="B214" s="14" t="s">
        <v>63</v>
      </c>
      <c r="C214" s="26">
        <v>100</v>
      </c>
      <c r="D214" s="16" t="s">
        <v>13</v>
      </c>
      <c r="E214" s="139"/>
      <c r="F214" s="109">
        <f>C214*E214</f>
        <v>0</v>
      </c>
      <c r="G214" s="92">
        <f t="shared" si="28"/>
        <v>0</v>
      </c>
      <c r="H214" s="126">
        <f t="shared" si="29"/>
        <v>0</v>
      </c>
    </row>
    <row r="215" spans="1:8" ht="15.75" thickBot="1" x14ac:dyDescent="0.3">
      <c r="A215" s="183"/>
      <c r="B215" s="27"/>
      <c r="C215" s="61">
        <f>SUM(C210:C214)</f>
        <v>2000</v>
      </c>
      <c r="D215" s="29"/>
      <c r="E215" s="181"/>
      <c r="F215" s="114">
        <f>SUM(F210:F214)</f>
        <v>0</v>
      </c>
      <c r="G215" s="98">
        <f>SUM(G210:G214)</f>
        <v>0</v>
      </c>
      <c r="H215" s="114">
        <f>F215*1.08</f>
        <v>0</v>
      </c>
    </row>
    <row r="216" spans="1:8" ht="15.75" thickBot="1" x14ac:dyDescent="0.3">
      <c r="A216" s="52"/>
      <c r="B216" s="30" t="s">
        <v>80</v>
      </c>
      <c r="C216" s="2"/>
      <c r="D216" s="29"/>
      <c r="E216" s="181"/>
      <c r="F216" s="119"/>
      <c r="G216" s="105"/>
      <c r="H216" s="122"/>
    </row>
    <row r="217" spans="1:8" ht="15.75" thickBot="1" x14ac:dyDescent="0.3">
      <c r="A217" s="52"/>
      <c r="B217" s="30" t="s">
        <v>81</v>
      </c>
      <c r="C217" s="31"/>
      <c r="D217" s="38"/>
      <c r="E217" s="188"/>
      <c r="F217" s="115"/>
      <c r="G217" s="100"/>
      <c r="H217" s="128"/>
    </row>
    <row r="218" spans="1:8" x14ac:dyDescent="0.25">
      <c r="A218" s="52">
        <v>34</v>
      </c>
      <c r="B218" s="22" t="s">
        <v>82</v>
      </c>
      <c r="C218" s="23">
        <v>30</v>
      </c>
      <c r="D218" s="10" t="s">
        <v>13</v>
      </c>
      <c r="E218" s="137"/>
      <c r="F218" s="107">
        <f t="shared" ref="F218:F224" si="30">C218*E218</f>
        <v>0</v>
      </c>
      <c r="G218" s="90">
        <f>F218*0.08</f>
        <v>0</v>
      </c>
      <c r="H218" s="124">
        <f t="shared" ref="H218:H225" si="31">F218*1.08</f>
        <v>0</v>
      </c>
    </row>
    <row r="219" spans="1:8" x14ac:dyDescent="0.25">
      <c r="A219" s="52"/>
      <c r="B219" s="24" t="s">
        <v>16</v>
      </c>
      <c r="C219" s="25">
        <v>1600</v>
      </c>
      <c r="D219" s="13" t="s">
        <v>13</v>
      </c>
      <c r="E219" s="138"/>
      <c r="F219" s="108">
        <f t="shared" si="30"/>
        <v>0</v>
      </c>
      <c r="G219" s="91">
        <f t="shared" ref="G219:G224" si="32">F219*0.08</f>
        <v>0</v>
      </c>
      <c r="H219" s="125">
        <f t="shared" si="31"/>
        <v>0</v>
      </c>
    </row>
    <row r="220" spans="1:8" x14ac:dyDescent="0.25">
      <c r="A220" s="52"/>
      <c r="B220" s="24" t="s">
        <v>21</v>
      </c>
      <c r="C220" s="25">
        <v>500</v>
      </c>
      <c r="D220" s="13" t="s">
        <v>13</v>
      </c>
      <c r="E220" s="138"/>
      <c r="F220" s="108">
        <f t="shared" si="30"/>
        <v>0</v>
      </c>
      <c r="G220" s="91">
        <f t="shared" si="32"/>
        <v>0</v>
      </c>
      <c r="H220" s="125">
        <f t="shared" si="31"/>
        <v>0</v>
      </c>
    </row>
    <row r="221" spans="1:8" x14ac:dyDescent="0.25">
      <c r="A221" s="52"/>
      <c r="B221" s="24" t="s">
        <v>12</v>
      </c>
      <c r="C221" s="25">
        <v>200</v>
      </c>
      <c r="D221" s="13" t="s">
        <v>13</v>
      </c>
      <c r="E221" s="138"/>
      <c r="F221" s="108">
        <f t="shared" si="30"/>
        <v>0</v>
      </c>
      <c r="G221" s="91">
        <f t="shared" si="32"/>
        <v>0</v>
      </c>
      <c r="H221" s="125">
        <f t="shared" si="31"/>
        <v>0</v>
      </c>
    </row>
    <row r="222" spans="1:8" x14ac:dyDescent="0.25">
      <c r="A222" s="52"/>
      <c r="B222" s="24" t="s">
        <v>20</v>
      </c>
      <c r="C222" s="25">
        <v>1000</v>
      </c>
      <c r="D222" s="13" t="s">
        <v>13</v>
      </c>
      <c r="E222" s="138"/>
      <c r="F222" s="108">
        <f t="shared" si="30"/>
        <v>0</v>
      </c>
      <c r="G222" s="91">
        <f t="shared" si="32"/>
        <v>0</v>
      </c>
      <c r="H222" s="125">
        <f t="shared" si="31"/>
        <v>0</v>
      </c>
    </row>
    <row r="223" spans="1:8" x14ac:dyDescent="0.25">
      <c r="A223" s="52"/>
      <c r="B223" s="24" t="s">
        <v>63</v>
      </c>
      <c r="C223" s="25">
        <v>200</v>
      </c>
      <c r="D223" s="13" t="s">
        <v>13</v>
      </c>
      <c r="E223" s="138"/>
      <c r="F223" s="108">
        <f t="shared" si="30"/>
        <v>0</v>
      </c>
      <c r="G223" s="91">
        <f t="shared" si="32"/>
        <v>0</v>
      </c>
      <c r="H223" s="125">
        <f t="shared" si="31"/>
        <v>0</v>
      </c>
    </row>
    <row r="224" spans="1:8" ht="15.75" thickBot="1" x14ac:dyDescent="0.3">
      <c r="A224" s="52"/>
      <c r="B224" s="14" t="s">
        <v>17</v>
      </c>
      <c r="C224" s="26">
        <v>500</v>
      </c>
      <c r="D224" s="16" t="s">
        <v>13</v>
      </c>
      <c r="E224" s="139"/>
      <c r="F224" s="109">
        <f t="shared" si="30"/>
        <v>0</v>
      </c>
      <c r="G224" s="92">
        <f t="shared" si="32"/>
        <v>0</v>
      </c>
      <c r="H224" s="126">
        <f t="shared" si="31"/>
        <v>0</v>
      </c>
    </row>
    <row r="225" spans="1:8" ht="15.75" thickBot="1" x14ac:dyDescent="0.3">
      <c r="A225" s="183"/>
      <c r="B225" s="27"/>
      <c r="C225" s="28">
        <f>SUM(C218:C224)</f>
        <v>4030</v>
      </c>
      <c r="D225" s="29"/>
      <c r="E225" s="181"/>
      <c r="F225" s="114">
        <f>SUM(F218:F224)</f>
        <v>0</v>
      </c>
      <c r="G225" s="98">
        <f>SUM(G218:G224)</f>
        <v>0</v>
      </c>
      <c r="H225" s="114">
        <f t="shared" si="31"/>
        <v>0</v>
      </c>
    </row>
    <row r="226" spans="1:8" ht="15.75" thickBot="1" x14ac:dyDescent="0.3">
      <c r="A226" s="169"/>
      <c r="B226" s="69" t="s">
        <v>83</v>
      </c>
      <c r="C226" s="31"/>
      <c r="D226" s="38"/>
      <c r="E226" s="182"/>
      <c r="F226" s="115"/>
      <c r="G226" s="100"/>
      <c r="H226" s="128"/>
    </row>
    <row r="227" spans="1:8" x14ac:dyDescent="0.25">
      <c r="A227" s="52"/>
      <c r="B227" s="22" t="s">
        <v>21</v>
      </c>
      <c r="C227" s="23">
        <v>100</v>
      </c>
      <c r="D227" s="10" t="s">
        <v>13</v>
      </c>
      <c r="E227" s="137"/>
      <c r="F227" s="107">
        <f t="shared" ref="F227:F232" si="33">C227*E227</f>
        <v>0</v>
      </c>
      <c r="G227" s="90">
        <f t="shared" ref="G227:G231" si="34">F227*0.08</f>
        <v>0</v>
      </c>
      <c r="H227" s="124">
        <f t="shared" ref="H227:H231" si="35">F227*1.08</f>
        <v>0</v>
      </c>
    </row>
    <row r="228" spans="1:8" x14ac:dyDescent="0.25">
      <c r="A228" s="52">
        <v>35</v>
      </c>
      <c r="B228" s="24" t="s">
        <v>12</v>
      </c>
      <c r="C228" s="25">
        <v>200</v>
      </c>
      <c r="D228" s="13" t="s">
        <v>13</v>
      </c>
      <c r="E228" s="138"/>
      <c r="F228" s="108">
        <f t="shared" si="33"/>
        <v>0</v>
      </c>
      <c r="G228" s="91">
        <f t="shared" si="34"/>
        <v>0</v>
      </c>
      <c r="H228" s="125">
        <f t="shared" si="35"/>
        <v>0</v>
      </c>
    </row>
    <row r="229" spans="1:8" x14ac:dyDescent="0.25">
      <c r="A229" s="52"/>
      <c r="B229" s="24" t="s">
        <v>20</v>
      </c>
      <c r="C229" s="25">
        <v>600</v>
      </c>
      <c r="D229" s="13" t="s">
        <v>13</v>
      </c>
      <c r="E229" s="138"/>
      <c r="F229" s="108">
        <f t="shared" si="33"/>
        <v>0</v>
      </c>
      <c r="G229" s="91">
        <f t="shared" si="34"/>
        <v>0</v>
      </c>
      <c r="H229" s="125">
        <f t="shared" si="35"/>
        <v>0</v>
      </c>
    </row>
    <row r="230" spans="1:8" x14ac:dyDescent="0.25">
      <c r="A230" s="52"/>
      <c r="B230" s="24" t="s">
        <v>37</v>
      </c>
      <c r="C230" s="25">
        <v>60</v>
      </c>
      <c r="D230" s="13" t="s">
        <v>13</v>
      </c>
      <c r="E230" s="138"/>
      <c r="F230" s="108">
        <f t="shared" si="33"/>
        <v>0</v>
      </c>
      <c r="G230" s="91">
        <f t="shared" si="34"/>
        <v>0</v>
      </c>
      <c r="H230" s="125">
        <f t="shared" si="35"/>
        <v>0</v>
      </c>
    </row>
    <row r="231" spans="1:8" x14ac:dyDescent="0.25">
      <c r="A231" s="52"/>
      <c r="B231" s="24" t="s">
        <v>84</v>
      </c>
      <c r="C231" s="25">
        <v>100</v>
      </c>
      <c r="D231" s="13" t="s">
        <v>13</v>
      </c>
      <c r="E231" s="138"/>
      <c r="F231" s="108">
        <f t="shared" si="33"/>
        <v>0</v>
      </c>
      <c r="G231" s="91">
        <f t="shared" si="34"/>
        <v>0</v>
      </c>
      <c r="H231" s="125">
        <f t="shared" si="35"/>
        <v>0</v>
      </c>
    </row>
    <row r="232" spans="1:8" ht="15.75" thickBot="1" x14ac:dyDescent="0.3">
      <c r="A232" s="52"/>
      <c r="B232" s="14" t="s">
        <v>63</v>
      </c>
      <c r="C232" s="26">
        <v>100</v>
      </c>
      <c r="D232" s="16" t="s">
        <v>13</v>
      </c>
      <c r="E232" s="139"/>
      <c r="F232" s="109">
        <f t="shared" si="33"/>
        <v>0</v>
      </c>
      <c r="G232" s="92">
        <f>F232*0.08</f>
        <v>0</v>
      </c>
      <c r="H232" s="126">
        <f>F232*1.08</f>
        <v>0</v>
      </c>
    </row>
    <row r="233" spans="1:8" ht="15.75" thickBot="1" x14ac:dyDescent="0.3">
      <c r="A233" s="183"/>
      <c r="B233" s="72"/>
      <c r="C233" s="73">
        <f>SUM(C227:C232)</f>
        <v>1160</v>
      </c>
      <c r="D233" s="21"/>
      <c r="E233" s="178"/>
      <c r="F233" s="118">
        <f>SUM(F227:F232)</f>
        <v>0</v>
      </c>
      <c r="G233" s="106">
        <f>SUM(G227:G232)</f>
        <v>0</v>
      </c>
      <c r="H233" s="118">
        <f>F233*1.08</f>
        <v>0</v>
      </c>
    </row>
    <row r="234" spans="1:8" ht="15.75" thickBot="1" x14ac:dyDescent="0.3">
      <c r="A234" s="169"/>
      <c r="B234" s="5" t="s">
        <v>85</v>
      </c>
      <c r="C234" s="6"/>
      <c r="D234" s="7"/>
      <c r="E234" s="51"/>
      <c r="F234" s="120"/>
      <c r="G234" s="94"/>
      <c r="H234" s="131"/>
    </row>
    <row r="235" spans="1:8" x14ac:dyDescent="0.25">
      <c r="A235" s="52"/>
      <c r="B235" s="22" t="s">
        <v>16</v>
      </c>
      <c r="C235" s="23">
        <v>1000</v>
      </c>
      <c r="D235" s="10" t="s">
        <v>13</v>
      </c>
      <c r="E235" s="137"/>
      <c r="F235" s="107">
        <f>C235*E235</f>
        <v>0</v>
      </c>
      <c r="G235" s="90">
        <f>F235*0.08</f>
        <v>0</v>
      </c>
      <c r="H235" s="124">
        <f>F235*1.08</f>
        <v>0</v>
      </c>
    </row>
    <row r="236" spans="1:8" x14ac:dyDescent="0.25">
      <c r="A236" s="52">
        <v>36</v>
      </c>
      <c r="B236" s="24" t="s">
        <v>20</v>
      </c>
      <c r="C236" s="25">
        <v>2500</v>
      </c>
      <c r="D236" s="13" t="s">
        <v>13</v>
      </c>
      <c r="E236" s="138"/>
      <c r="F236" s="108">
        <f>C236*E236</f>
        <v>0</v>
      </c>
      <c r="G236" s="91">
        <f>F236*0.08</f>
        <v>0</v>
      </c>
      <c r="H236" s="125">
        <f>F236*1.08</f>
        <v>0</v>
      </c>
    </row>
    <row r="237" spans="1:8" ht="15.75" thickBot="1" x14ac:dyDescent="0.3">
      <c r="A237" s="52"/>
      <c r="B237" s="14" t="s">
        <v>12</v>
      </c>
      <c r="C237" s="26">
        <v>2000</v>
      </c>
      <c r="D237" s="16" t="s">
        <v>13</v>
      </c>
      <c r="E237" s="139"/>
      <c r="F237" s="109">
        <f>C237*E237</f>
        <v>0</v>
      </c>
      <c r="G237" s="92">
        <f>F237*0.08</f>
        <v>0</v>
      </c>
      <c r="H237" s="126">
        <f>F237*1.08</f>
        <v>0</v>
      </c>
    </row>
    <row r="238" spans="1:8" ht="15.75" thickBot="1" x14ac:dyDescent="0.3">
      <c r="A238" s="52"/>
      <c r="B238" s="14" t="s">
        <v>86</v>
      </c>
      <c r="C238" s="26">
        <v>1000</v>
      </c>
      <c r="D238" s="16" t="s">
        <v>13</v>
      </c>
      <c r="E238" s="54"/>
      <c r="F238" s="109">
        <f>C238*E238</f>
        <v>0</v>
      </c>
      <c r="G238" s="92">
        <f>F238*0.08</f>
        <v>0</v>
      </c>
      <c r="H238" s="126">
        <f>F238*1.08</f>
        <v>0</v>
      </c>
    </row>
    <row r="239" spans="1:8" ht="15.75" thickBot="1" x14ac:dyDescent="0.3">
      <c r="A239" s="183"/>
      <c r="B239" s="27"/>
      <c r="C239" s="46">
        <f>SUM(C235:C238)</f>
        <v>6500</v>
      </c>
      <c r="D239" s="21"/>
      <c r="E239" s="178"/>
      <c r="F239" s="118">
        <f>SUM(F235:F238)</f>
        <v>0</v>
      </c>
      <c r="G239" s="106">
        <f>SUM(G235:G238)</f>
        <v>0</v>
      </c>
      <c r="H239" s="118">
        <f>F239*1.08</f>
        <v>0</v>
      </c>
    </row>
    <row r="240" spans="1:8" ht="15.75" thickBot="1" x14ac:dyDescent="0.3">
      <c r="A240" s="52"/>
      <c r="B240" s="30" t="s">
        <v>87</v>
      </c>
      <c r="C240" s="36"/>
      <c r="D240" s="49"/>
      <c r="E240" s="56"/>
      <c r="F240" s="119"/>
      <c r="G240" s="105"/>
      <c r="H240" s="130"/>
    </row>
    <row r="241" spans="1:8" ht="15.75" thickBot="1" x14ac:dyDescent="0.3">
      <c r="A241" s="169"/>
      <c r="B241" s="1" t="s">
        <v>88</v>
      </c>
      <c r="C241" s="20"/>
      <c r="D241" s="21"/>
      <c r="E241" s="178"/>
      <c r="F241" s="123"/>
      <c r="G241" s="106"/>
      <c r="H241" s="136"/>
    </row>
    <row r="242" spans="1:8" x14ac:dyDescent="0.25">
      <c r="A242" s="52"/>
      <c r="B242" s="74" t="s">
        <v>12</v>
      </c>
      <c r="C242" s="75">
        <v>600</v>
      </c>
      <c r="D242" s="10" t="s">
        <v>13</v>
      </c>
      <c r="E242" s="137"/>
      <c r="F242" s="107">
        <f>C242*E242</f>
        <v>0</v>
      </c>
      <c r="G242" s="90">
        <f>F242*0.08</f>
        <v>0</v>
      </c>
      <c r="H242" s="124">
        <f>F242*1.08</f>
        <v>0</v>
      </c>
    </row>
    <row r="243" spans="1:8" x14ac:dyDescent="0.25">
      <c r="A243" s="52">
        <v>37</v>
      </c>
      <c r="B243" s="63" t="s">
        <v>20</v>
      </c>
      <c r="C243" s="76">
        <v>1200</v>
      </c>
      <c r="D243" s="13" t="s">
        <v>13</v>
      </c>
      <c r="E243" s="138"/>
      <c r="F243" s="108">
        <f>C243*E243</f>
        <v>0</v>
      </c>
      <c r="G243" s="91">
        <f>F243*0.08</f>
        <v>0</v>
      </c>
      <c r="H243" s="125">
        <f>F243*1.08</f>
        <v>0</v>
      </c>
    </row>
    <row r="244" spans="1:8" ht="15.75" thickBot="1" x14ac:dyDescent="0.3">
      <c r="A244" s="52"/>
      <c r="B244" s="64" t="s">
        <v>16</v>
      </c>
      <c r="C244" s="77">
        <v>1000</v>
      </c>
      <c r="D244" s="16" t="s">
        <v>13</v>
      </c>
      <c r="E244" s="139"/>
      <c r="F244" s="109">
        <f>C244*E244</f>
        <v>0</v>
      </c>
      <c r="G244" s="92">
        <f>F244*0.08</f>
        <v>0</v>
      </c>
      <c r="H244" s="126">
        <f>F244*1.08</f>
        <v>0</v>
      </c>
    </row>
    <row r="245" spans="1:8" ht="15.75" thickBot="1" x14ac:dyDescent="0.3">
      <c r="A245" s="52"/>
      <c r="B245" s="78"/>
      <c r="C245" s="28">
        <f>SUM(C242:C244)</f>
        <v>2800</v>
      </c>
      <c r="D245" s="21"/>
      <c r="E245" s="178"/>
      <c r="F245" s="114">
        <f>SUM(F242:F244)</f>
        <v>0</v>
      </c>
      <c r="G245" s="99">
        <f>SUM(G242:G244)</f>
        <v>0</v>
      </c>
      <c r="H245" s="114">
        <f>SUM(H242:H244)</f>
        <v>0</v>
      </c>
    </row>
    <row r="246" spans="1:8" ht="15.75" thickBot="1" x14ac:dyDescent="0.3">
      <c r="A246" s="52"/>
      <c r="B246" s="79" t="s">
        <v>89</v>
      </c>
      <c r="C246" s="80"/>
      <c r="D246" s="80"/>
      <c r="E246" s="188"/>
      <c r="F246" s="81"/>
      <c r="G246" s="81"/>
      <c r="H246" s="82"/>
    </row>
    <row r="247" spans="1:8" x14ac:dyDescent="0.25">
      <c r="A247" s="52"/>
      <c r="B247" s="88" t="s">
        <v>33</v>
      </c>
      <c r="C247" s="23">
        <v>250</v>
      </c>
      <c r="D247" s="10" t="s">
        <v>13</v>
      </c>
      <c r="E247" s="137"/>
      <c r="F247" s="60">
        <f>C247*E247</f>
        <v>0</v>
      </c>
      <c r="G247" s="60">
        <f>F247*0.08</f>
        <v>0</v>
      </c>
      <c r="H247" s="95">
        <f>F247*1.08</f>
        <v>0</v>
      </c>
    </row>
    <row r="248" spans="1:8" x14ac:dyDescent="0.25">
      <c r="A248" s="52"/>
      <c r="B248" s="89" t="s">
        <v>90</v>
      </c>
      <c r="C248" s="25">
        <v>200</v>
      </c>
      <c r="D248" s="13" t="s">
        <v>13</v>
      </c>
      <c r="E248" s="138"/>
      <c r="F248" s="83">
        <f t="shared" ref="F248:F250" si="36">C248*E248</f>
        <v>0</v>
      </c>
      <c r="G248" s="83">
        <f>F248*0.08</f>
        <v>0</v>
      </c>
      <c r="H248" s="96">
        <f>F248*1.08</f>
        <v>0</v>
      </c>
    </row>
    <row r="249" spans="1:8" x14ac:dyDescent="0.25">
      <c r="A249" s="52"/>
      <c r="B249" s="89" t="s">
        <v>91</v>
      </c>
      <c r="C249" s="25">
        <v>50</v>
      </c>
      <c r="D249" s="13" t="s">
        <v>13</v>
      </c>
      <c r="E249" s="138"/>
      <c r="F249" s="83">
        <f t="shared" si="36"/>
        <v>0</v>
      </c>
      <c r="G249" s="83">
        <f>F249*0.08</f>
        <v>0</v>
      </c>
      <c r="H249" s="96">
        <f>F249*1.08</f>
        <v>0</v>
      </c>
    </row>
    <row r="250" spans="1:8" ht="15.75" thickBot="1" x14ac:dyDescent="0.3">
      <c r="A250" s="183"/>
      <c r="B250" s="64" t="s">
        <v>21</v>
      </c>
      <c r="C250" s="26">
        <v>50</v>
      </c>
      <c r="D250" s="16" t="s">
        <v>13</v>
      </c>
      <c r="E250" s="139"/>
      <c r="F250" s="59">
        <f t="shared" si="36"/>
        <v>0</v>
      </c>
      <c r="G250" s="59">
        <f>F250*0.08</f>
        <v>0</v>
      </c>
      <c r="H250" s="97">
        <f>F250*1.08</f>
        <v>0</v>
      </c>
    </row>
    <row r="251" spans="1:8" ht="15.75" thickBot="1" x14ac:dyDescent="0.3">
      <c r="A251" s="174"/>
      <c r="B251" s="84"/>
      <c r="C251" s="28">
        <f>SUM(C247:C250)</f>
        <v>550</v>
      </c>
      <c r="D251" s="20"/>
      <c r="E251" s="194"/>
      <c r="F251" s="85">
        <f>SUM(F247:F250)</f>
        <v>0</v>
      </c>
      <c r="G251" s="86">
        <f>SUM(G247:G250)</f>
        <v>0</v>
      </c>
      <c r="H251" s="99">
        <f>SUM(H247:H250)</f>
        <v>0</v>
      </c>
    </row>
    <row r="252" spans="1:8" ht="15.75" thickBot="1" x14ac:dyDescent="0.3">
      <c r="A252" s="174"/>
      <c r="B252" s="78"/>
      <c r="C252" s="176"/>
      <c r="D252" s="177"/>
      <c r="E252" s="178"/>
      <c r="F252" s="178"/>
      <c r="G252" s="195"/>
      <c r="H252" s="196"/>
    </row>
    <row r="253" spans="1:8" ht="15.75" thickBot="1" x14ac:dyDescent="0.3">
      <c r="A253" s="197">
        <v>38</v>
      </c>
      <c r="B253" s="140" t="s">
        <v>92</v>
      </c>
      <c r="C253" s="198"/>
      <c r="D253" s="199"/>
      <c r="E253" s="199"/>
      <c r="F253" s="200"/>
      <c r="G253" s="212">
        <f>F253*0.08</f>
        <v>0</v>
      </c>
      <c r="H253" s="213">
        <f>F253*1.08</f>
        <v>0</v>
      </c>
    </row>
    <row r="254" spans="1:8" ht="15.75" thickBot="1" x14ac:dyDescent="0.3">
      <c r="A254" s="201">
        <v>39</v>
      </c>
      <c r="B254" s="141" t="s">
        <v>93</v>
      </c>
      <c r="C254" s="198"/>
      <c r="D254" s="199"/>
      <c r="E254" s="199"/>
      <c r="F254" s="202"/>
      <c r="G254" s="212">
        <f>F254*0.08</f>
        <v>0</v>
      </c>
      <c r="H254" s="213">
        <f>F254*1.08</f>
        <v>0</v>
      </c>
    </row>
    <row r="255" spans="1:8" ht="15.75" thickBot="1" x14ac:dyDescent="0.3">
      <c r="A255" s="203"/>
      <c r="B255" s="142"/>
      <c r="C255" s="204"/>
      <c r="D255" s="204"/>
      <c r="E255" s="204"/>
      <c r="F255" s="204"/>
      <c r="G255" s="204"/>
      <c r="H255" s="205"/>
    </row>
    <row r="256" spans="1:8" s="207" customFormat="1" ht="16.5" thickBot="1" x14ac:dyDescent="0.3">
      <c r="A256" s="198">
        <v>40</v>
      </c>
      <c r="B256" s="211" t="s">
        <v>94</v>
      </c>
      <c r="C256" s="214">
        <f>C233+C225+C215+C208+C200+C193+C187+C180+C174+C168+C163+C156+C150+C144+C138+C131+C125+C117+C54+C48+C40+C34+C27+C13+C245+C110+C100+C96+C91+C86+C81+C75+C69+C64+C59+C19+C251</f>
        <v>121750</v>
      </c>
      <c r="D256" s="206"/>
      <c r="E256" s="206"/>
      <c r="F256" s="215">
        <f>F13+F27+F34+F40+F48+F117+F54+F125+F131+F138+F144+F150+F156+F163+F168+F174+F180+F187+F193+F200+F208+F215+F225+F233+F253+F254+F245+F110+F100+F96+F91+F86+F81+F75+F69+F64+F59+F239+F19+F251</f>
        <v>0</v>
      </c>
      <c r="G256" s="216">
        <f>G254+G253+G245+G239+G233+G225+G215+G208+G200+G193+G187+G180+G174+G168+G163+G156+G150+G144+G138+G131+G125+G117+G110+G100+G96+G91+G86+G81+G75+G69+G64+G59+G54+G48+G40+G27+G34+G19+G13+G251</f>
        <v>0</v>
      </c>
      <c r="H256" s="217">
        <f>H13+H34+H144+H27+H138+H125+H48+H54+H193+H150+H163+H215+H156+H200+H187+H180+H174+H168+H131+H208+H40+H225+H233+H117+H253+H254+H245+H110+H100+H96+H91+H86+H81+H75+H69+H64+H59+H19+H239+H251</f>
        <v>0</v>
      </c>
    </row>
    <row r="257" spans="1:8" x14ac:dyDescent="0.25">
      <c r="F257" s="208"/>
      <c r="G257" s="188"/>
      <c r="H257" s="187"/>
    </row>
    <row r="258" spans="1:8" x14ac:dyDescent="0.25">
      <c r="B258" s="145"/>
      <c r="F258" s="208"/>
      <c r="H258" s="209"/>
    </row>
    <row r="259" spans="1:8" x14ac:dyDescent="0.25">
      <c r="B259" s="145"/>
    </row>
    <row r="260" spans="1:8" x14ac:dyDescent="0.25">
      <c r="B260" s="145"/>
      <c r="F260" s="208"/>
    </row>
    <row r="261" spans="1:8" x14ac:dyDescent="0.25">
      <c r="B261" s="145"/>
    </row>
    <row r="262" spans="1:8" x14ac:dyDescent="0.25">
      <c r="B262" s="145"/>
    </row>
    <row r="263" spans="1:8" x14ac:dyDescent="0.25">
      <c r="B263" s="145"/>
    </row>
    <row r="264" spans="1:8" x14ac:dyDescent="0.25">
      <c r="B264" s="145"/>
    </row>
    <row r="265" spans="1:8" x14ac:dyDescent="0.25">
      <c r="B265" s="145"/>
    </row>
    <row r="266" spans="1:8" x14ac:dyDescent="0.25">
      <c r="B266" s="145"/>
    </row>
    <row r="267" spans="1:8" x14ac:dyDescent="0.25">
      <c r="B267" s="145"/>
    </row>
    <row r="268" spans="1:8" x14ac:dyDescent="0.25">
      <c r="B268" s="145"/>
    </row>
    <row r="269" spans="1:8" x14ac:dyDescent="0.25">
      <c r="B269" s="145"/>
    </row>
    <row r="270" spans="1:8" x14ac:dyDescent="0.25">
      <c r="A270" s="145"/>
      <c r="B270" s="145"/>
      <c r="E270" s="145"/>
      <c r="H270" s="145"/>
    </row>
    <row r="271" spans="1:8" x14ac:dyDescent="0.25">
      <c r="A271" s="145"/>
      <c r="B271" s="145"/>
      <c r="E271" s="145"/>
      <c r="H271" s="145"/>
    </row>
    <row r="272" spans="1:8" x14ac:dyDescent="0.25">
      <c r="A272" s="145"/>
      <c r="B272" s="145"/>
      <c r="E272" s="145"/>
      <c r="H272" s="145"/>
    </row>
    <row r="273" s="145" customFormat="1" x14ac:dyDescent="0.25"/>
    <row r="274" s="145" customFormat="1" x14ac:dyDescent="0.25"/>
    <row r="275" s="145" customFormat="1" x14ac:dyDescent="0.25"/>
    <row r="276" s="145" customFormat="1" x14ac:dyDescent="0.25"/>
    <row r="277" s="145" customFormat="1" x14ac:dyDescent="0.25"/>
    <row r="278" s="145" customFormat="1" x14ac:dyDescent="0.25"/>
    <row r="279" s="145" customFormat="1" x14ac:dyDescent="0.25"/>
    <row r="280" s="145" customFormat="1" x14ac:dyDescent="0.25"/>
    <row r="281" s="145" customFormat="1" x14ac:dyDescent="0.25"/>
    <row r="282" s="145" customFormat="1" x14ac:dyDescent="0.25"/>
    <row r="283" s="145" customFormat="1" x14ac:dyDescent="0.25"/>
    <row r="284" s="145" customFormat="1" x14ac:dyDescent="0.25"/>
  </sheetData>
  <sheetProtection sheet="1" objects="1" scenarios="1"/>
  <mergeCells count="2">
    <mergeCell ref="A2:H2"/>
    <mergeCell ref="A3:B3"/>
  </mergeCells>
  <pageMargins left="0.7" right="0.7" top="0.75" bottom="0.75" header="0.3" footer="0.3"/>
  <pageSetup paperSize="9" scale="9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2022-12-22T09:53:00Z</dcterms:modified>
</cp:coreProperties>
</file>