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BDF9EC36-F503-469B-8445-62BB922D0C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abaty 2023" sheetId="1" r:id="rId1"/>
  </sheets>
  <calcPr calcId="191029"/>
</workbook>
</file>

<file path=xl/calcChain.xml><?xml version="1.0" encoding="utf-8"?>
<calcChain xmlns="http://schemas.openxmlformats.org/spreadsheetml/2006/main">
  <c r="F95" i="1" l="1"/>
  <c r="H103" i="1" l="1"/>
  <c r="G103" i="1"/>
  <c r="H102" i="1"/>
  <c r="H104" i="1" s="1"/>
  <c r="G102" i="1"/>
  <c r="C98" i="1"/>
  <c r="F97" i="1"/>
  <c r="G97" i="1" s="1"/>
  <c r="F96" i="1"/>
  <c r="G96" i="1" s="1"/>
  <c r="G95" i="1"/>
  <c r="F94" i="1"/>
  <c r="H94" i="1" s="1"/>
  <c r="F93" i="1"/>
  <c r="G93" i="1" s="1"/>
  <c r="C90" i="1"/>
  <c r="F89" i="1"/>
  <c r="F90" i="1" s="1"/>
  <c r="C87" i="1"/>
  <c r="F86" i="1"/>
  <c r="G86" i="1" s="1"/>
  <c r="F85" i="1"/>
  <c r="H85" i="1" s="1"/>
  <c r="C82" i="1"/>
  <c r="F81" i="1"/>
  <c r="H81" i="1" s="1"/>
  <c r="F80" i="1"/>
  <c r="G80" i="1" s="1"/>
  <c r="F79" i="1"/>
  <c r="C77" i="1"/>
  <c r="F76" i="1"/>
  <c r="G76" i="1" s="1"/>
  <c r="F75" i="1"/>
  <c r="H75" i="1" s="1"/>
  <c r="F74" i="1"/>
  <c r="G74" i="1" s="1"/>
  <c r="C71" i="1"/>
  <c r="F70" i="1"/>
  <c r="F69" i="1"/>
  <c r="G69" i="1" s="1"/>
  <c r="F68" i="1"/>
  <c r="G68" i="1" s="1"/>
  <c r="C66" i="1"/>
  <c r="F65" i="1"/>
  <c r="F64" i="1"/>
  <c r="G64" i="1" s="1"/>
  <c r="C62" i="1"/>
  <c r="F61" i="1"/>
  <c r="F60" i="1"/>
  <c r="G60" i="1" s="1"/>
  <c r="C58" i="1"/>
  <c r="F57" i="1"/>
  <c r="G57" i="1" s="1"/>
  <c r="F56" i="1"/>
  <c r="H56" i="1" s="1"/>
  <c r="C54" i="1"/>
  <c r="F53" i="1"/>
  <c r="G53" i="1" s="1"/>
  <c r="F52" i="1"/>
  <c r="H52" i="1" s="1"/>
  <c r="F51" i="1"/>
  <c r="G51" i="1" s="1"/>
  <c r="F50" i="1"/>
  <c r="G50" i="1" s="1"/>
  <c r="F49" i="1"/>
  <c r="G49" i="1" s="1"/>
  <c r="C47" i="1"/>
  <c r="F46" i="1"/>
  <c r="G46" i="1" s="1"/>
  <c r="F45" i="1"/>
  <c r="H45" i="1" s="1"/>
  <c r="F44" i="1"/>
  <c r="G44" i="1" s="1"/>
  <c r="F43" i="1"/>
  <c r="H43" i="1" s="1"/>
  <c r="F42" i="1"/>
  <c r="G42" i="1" s="1"/>
  <c r="F41" i="1"/>
  <c r="H41" i="1" s="1"/>
  <c r="F40" i="1"/>
  <c r="G40" i="1" s="1"/>
  <c r="C38" i="1"/>
  <c r="F37" i="1"/>
  <c r="H37" i="1" s="1"/>
  <c r="F36" i="1"/>
  <c r="G36" i="1" s="1"/>
  <c r="F35" i="1"/>
  <c r="G35" i="1" s="1"/>
  <c r="F34" i="1"/>
  <c r="G34" i="1" s="1"/>
  <c r="F33" i="1"/>
  <c r="H33" i="1" s="1"/>
  <c r="F32" i="1"/>
  <c r="G32" i="1" s="1"/>
  <c r="C30" i="1"/>
  <c r="F29" i="1"/>
  <c r="G29" i="1" s="1"/>
  <c r="F28" i="1"/>
  <c r="H28" i="1" s="1"/>
  <c r="F27" i="1"/>
  <c r="G27" i="1" s="1"/>
  <c r="C25" i="1"/>
  <c r="F24" i="1"/>
  <c r="G24" i="1" s="1"/>
  <c r="F23" i="1"/>
  <c r="H23" i="1" s="1"/>
  <c r="F22" i="1"/>
  <c r="G22" i="1" s="1"/>
  <c r="F21" i="1"/>
  <c r="H21" i="1" s="1"/>
  <c r="F20" i="1"/>
  <c r="G20" i="1" s="1"/>
  <c r="F19" i="1"/>
  <c r="H19" i="1" s="1"/>
  <c r="C17" i="1"/>
  <c r="F16" i="1"/>
  <c r="H16" i="1" s="1"/>
  <c r="F15" i="1"/>
  <c r="H15" i="1" s="1"/>
  <c r="F14" i="1"/>
  <c r="G14" i="1" s="1"/>
  <c r="F13" i="1"/>
  <c r="G13" i="1" s="1"/>
  <c r="F12" i="1"/>
  <c r="H12" i="1" s="1"/>
  <c r="F11" i="1"/>
  <c r="H11" i="1" s="1"/>
  <c r="C9" i="1"/>
  <c r="F8" i="1"/>
  <c r="F9" i="1" s="1"/>
  <c r="F62" i="1" l="1"/>
  <c r="G104" i="1"/>
  <c r="H96" i="1"/>
  <c r="H20" i="1"/>
  <c r="G37" i="1"/>
  <c r="G41" i="1"/>
  <c r="H89" i="1"/>
  <c r="H90" i="1" s="1"/>
  <c r="G12" i="1"/>
  <c r="H24" i="1"/>
  <c r="H29" i="1"/>
  <c r="G33" i="1"/>
  <c r="H50" i="1"/>
  <c r="F66" i="1"/>
  <c r="G89" i="1"/>
  <c r="G90" i="1" s="1"/>
  <c r="H93" i="1"/>
  <c r="H13" i="1"/>
  <c r="H46" i="1"/>
  <c r="H68" i="1"/>
  <c r="G19" i="1"/>
  <c r="G28" i="1"/>
  <c r="G30" i="1" s="1"/>
  <c r="H35" i="1"/>
  <c r="G81" i="1"/>
  <c r="G11" i="1"/>
  <c r="G21" i="1"/>
  <c r="G23" i="1"/>
  <c r="G15" i="1"/>
  <c r="H34" i="1"/>
  <c r="H51" i="1"/>
  <c r="H60" i="1"/>
  <c r="H64" i="1"/>
  <c r="F71" i="1"/>
  <c r="H97" i="1"/>
  <c r="G16" i="1"/>
  <c r="H8" i="1"/>
  <c r="H9" i="1" s="1"/>
  <c r="H42" i="1"/>
  <c r="G45" i="1"/>
  <c r="H69" i="1"/>
  <c r="H74" i="1"/>
  <c r="F82" i="1"/>
  <c r="G8" i="1"/>
  <c r="G9" i="1" s="1"/>
  <c r="H14" i="1"/>
  <c r="F17" i="1"/>
  <c r="H22" i="1"/>
  <c r="F25" i="1"/>
  <c r="H27" i="1"/>
  <c r="F30" i="1"/>
  <c r="H32" i="1"/>
  <c r="H36" i="1"/>
  <c r="H40" i="1"/>
  <c r="G43" i="1"/>
  <c r="H44" i="1"/>
  <c r="F47" i="1"/>
  <c r="H49" i="1"/>
  <c r="G52" i="1"/>
  <c r="G54" i="1" s="1"/>
  <c r="H53" i="1"/>
  <c r="G56" i="1"/>
  <c r="G58" i="1" s="1"/>
  <c r="H57" i="1"/>
  <c r="H58" i="1" s="1"/>
  <c r="G61" i="1"/>
  <c r="G62" i="1" s="1"/>
  <c r="G65" i="1"/>
  <c r="G66" i="1" s="1"/>
  <c r="G70" i="1"/>
  <c r="G71" i="1" s="1"/>
  <c r="G75" i="1"/>
  <c r="G77" i="1" s="1"/>
  <c r="H76" i="1"/>
  <c r="H77" i="1" s="1"/>
  <c r="G79" i="1"/>
  <c r="H80" i="1"/>
  <c r="G85" i="1"/>
  <c r="G87" i="1" s="1"/>
  <c r="H86" i="1"/>
  <c r="H87" i="1" s="1"/>
  <c r="G94" i="1"/>
  <c r="G98" i="1" s="1"/>
  <c r="H95" i="1"/>
  <c r="F98" i="1"/>
  <c r="F54" i="1"/>
  <c r="F38" i="1"/>
  <c r="H61" i="1"/>
  <c r="H65" i="1"/>
  <c r="H70" i="1"/>
  <c r="H79" i="1"/>
  <c r="G38" i="1"/>
  <c r="F77" i="1"/>
  <c r="F87" i="1"/>
  <c r="F58" i="1"/>
  <c r="H17" i="1" l="1"/>
  <c r="H30" i="1"/>
  <c r="F100" i="1"/>
  <c r="F104" i="1" s="1"/>
  <c r="G100" i="1"/>
  <c r="G25" i="1"/>
  <c r="G47" i="1"/>
  <c r="H71" i="1"/>
  <c r="H98" i="1"/>
  <c r="H25" i="1"/>
  <c r="G82" i="1"/>
  <c r="H62" i="1"/>
  <c r="G17" i="1"/>
  <c r="H66" i="1"/>
  <c r="H38" i="1"/>
  <c r="H82" i="1"/>
  <c r="H54" i="1"/>
  <c r="H47" i="1"/>
  <c r="H100" i="1" l="1"/>
</calcChain>
</file>

<file path=xl/sharedStrings.xml><?xml version="1.0" encoding="utf-8"?>
<sst xmlns="http://schemas.openxmlformats.org/spreadsheetml/2006/main" count="146" uniqueCount="61">
  <si>
    <r>
      <t xml:space="preserve">Kalkulacja cenowa
"Urządzenie, pielęgnacja i utrzymanie ukwiecenia na terenie Miasta i Gminy Uzdrowiskowej Muszyna w roku 2023”
</t>
    </r>
    <r>
      <rPr>
        <b/>
        <sz val="12"/>
        <color rgb="FF002060"/>
        <rFont val="Arial"/>
        <family val="2"/>
        <charset val="238"/>
      </rPr>
      <t>Zadanie nr 2 .
Obsada rabat kwiatami</t>
    </r>
  </si>
  <si>
    <t>Lp.</t>
  </si>
  <si>
    <t>Opis przedmiotu zamówienia</t>
  </si>
  <si>
    <t>Ilość</t>
  </si>
  <si>
    <t>J.m.</t>
  </si>
  <si>
    <t>Cena jedn.
 netto.</t>
  </si>
  <si>
    <t>Wartość 
netto zł.</t>
  </si>
  <si>
    <t>Podatek VAT</t>
  </si>
  <si>
    <t>Wartość 
brutto zł.</t>
  </si>
  <si>
    <t>Muszyna</t>
  </si>
  <si>
    <t>Dwór Starostów - rabata wąska - 6m2</t>
  </si>
  <si>
    <t>Begonia bulwiasta</t>
  </si>
  <si>
    <t>szt.</t>
  </si>
  <si>
    <t>Dwór Starostów - rabata główna - 14,5 m2</t>
  </si>
  <si>
    <t xml:space="preserve">Kanna </t>
  </si>
  <si>
    <t>Fuksja</t>
  </si>
  <si>
    <t>Dalia karłowa</t>
  </si>
  <si>
    <t>Pelargonia doniczkowa</t>
  </si>
  <si>
    <t>Aksamitka</t>
  </si>
  <si>
    <t>Wilec</t>
  </si>
  <si>
    <t>Rynek rabaty przed Urzędem - 300m2</t>
  </si>
  <si>
    <t>Petunia odm.</t>
  </si>
  <si>
    <t>Begonia semperflorens w odm.</t>
  </si>
  <si>
    <t>Dalia w odmianach</t>
  </si>
  <si>
    <t xml:space="preserve">Aksamitka </t>
  </si>
  <si>
    <t>Żeniszek</t>
  </si>
  <si>
    <t>Niecierpek sunpatiens</t>
  </si>
  <si>
    <t>Rynek rabaty przy fontannie - 40 m2</t>
  </si>
  <si>
    <t>Kanna</t>
  </si>
  <si>
    <t>Rozplenica słoniowa "vertigo"</t>
  </si>
  <si>
    <t>Rynek rabaty przy kapliczce pod szkołą  - 150 m2</t>
  </si>
  <si>
    <t>Petunia w odm.</t>
  </si>
  <si>
    <t>szt</t>
  </si>
  <si>
    <t>Szałwia omszona</t>
  </si>
  <si>
    <t>Rynek rabaty pod Szarotką - 250 m2</t>
  </si>
  <si>
    <t>Petunia</t>
  </si>
  <si>
    <t>Starzec popielaty</t>
  </si>
  <si>
    <t>Rabata przy kościele - 24m2</t>
  </si>
  <si>
    <t>Begonia semperflorens</t>
  </si>
  <si>
    <t>Aksamitka w odm.</t>
  </si>
  <si>
    <t>Rabaty przy pomniku Papieża - 25,5 m2</t>
  </si>
  <si>
    <t>Cmentarz - pomnik I Wojny światowej - 10 m2</t>
  </si>
  <si>
    <t>Bratki (na dzień zmarłych)</t>
  </si>
  <si>
    <t>Cmentarz - pomnik II Wojny światowej - 9 m2</t>
  </si>
  <si>
    <t>Bratki ( na dzień 10 .11.2023)</t>
  </si>
  <si>
    <t>Zegar Zapopradzie 10 m2</t>
  </si>
  <si>
    <t>Niecierpek Sunpatiens</t>
  </si>
  <si>
    <t>Dalia</t>
  </si>
  <si>
    <t>SZCZAWNIK</t>
  </si>
  <si>
    <t>Centrum informacji turystycznej - 20 m2</t>
  </si>
  <si>
    <t>Rabata przy kapliczce - 12 m2</t>
  </si>
  <si>
    <t>POWROŹNIK</t>
  </si>
  <si>
    <t>Rabata mała przy szkole - 2 m2</t>
  </si>
  <si>
    <t xml:space="preserve">Dalia karłowa </t>
  </si>
  <si>
    <t>Rabata przy kapliczce Nepomucena - 3 m2</t>
  </si>
  <si>
    <t>Rabata na placu zabaw - 60 m2</t>
  </si>
  <si>
    <t>Szałwia błyszcząca</t>
  </si>
  <si>
    <t xml:space="preserve">Zadanie nr 2 - całosezenowa pielęgnacja </t>
  </si>
  <si>
    <t>Zadanie nr 2 - likwidacja nasadzeń</t>
  </si>
  <si>
    <t>Wartość</t>
  </si>
  <si>
    <t>Podsumowanie kosztów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</si>
</sst>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&quot;-&quot;??\ _z_ł_-;_-@_-"/>
    <numFmt numFmtId="165" formatCode="#,##0.00\ &quot;zł&quot;"/>
    <numFmt numFmtId="166" formatCode="#,##0.00\ _z_ł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rgb="FF00206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3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2">
    <xf numFmtId="0" fontId="0" fillId="0" borderId="0" xfId="0"/>
    <xf numFmtId="165" fontId="7" fillId="0" borderId="0" xfId="1" applyNumberFormat="1" applyFont="1" applyBorder="1" applyAlignment="1" applyProtection="1">
      <alignment horizontal="right" vertical="center" wrapText="1"/>
      <protection locked="0"/>
    </xf>
    <xf numFmtId="165" fontId="2" fillId="2" borderId="16" xfId="1" applyNumberFormat="1" applyFont="1" applyFill="1" applyBorder="1" applyAlignment="1" applyProtection="1">
      <alignment horizontal="right" vertical="center" wrapText="1"/>
      <protection locked="0"/>
    </xf>
    <xf numFmtId="165" fontId="2" fillId="2" borderId="24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165" fontId="2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165" fontId="2" fillId="0" borderId="0" xfId="0" applyNumberFormat="1" applyFont="1" applyAlignment="1" applyProtection="1">
      <alignment horizontal="right" vertical="center"/>
      <protection locked="0"/>
    </xf>
    <xf numFmtId="165" fontId="2" fillId="0" borderId="0" xfId="1" applyNumberFormat="1" applyFont="1" applyAlignment="1" applyProtection="1">
      <alignment horizontal="right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165" fontId="7" fillId="0" borderId="2" xfId="0" applyNumberFormat="1" applyFont="1" applyBorder="1" applyAlignment="1" applyProtection="1">
      <alignment horizontal="right" vertical="center" wrapText="1"/>
      <protection locked="0"/>
    </xf>
    <xf numFmtId="165" fontId="7" fillId="0" borderId="2" xfId="1" applyNumberFormat="1" applyFont="1" applyBorder="1" applyAlignment="1" applyProtection="1">
      <alignment horizontal="right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164" fontId="7" fillId="0" borderId="2" xfId="1" applyFont="1" applyBorder="1" applyAlignment="1" applyProtection="1">
      <alignment vertical="center" wrapText="1"/>
      <protection locked="0"/>
    </xf>
    <xf numFmtId="0" fontId="2" fillId="0" borderId="7" xfId="0" applyFont="1" applyBorder="1" applyProtection="1">
      <protection locked="0"/>
    </xf>
    <xf numFmtId="165" fontId="2" fillId="0" borderId="0" xfId="1" applyNumberFormat="1" applyFont="1" applyBorder="1" applyAlignment="1" applyProtection="1">
      <alignment horizontal="right" vertical="center" wrapText="1"/>
      <protection locked="0"/>
    </xf>
    <xf numFmtId="165" fontId="2" fillId="2" borderId="20" xfId="1" applyNumberFormat="1" applyFont="1" applyFill="1" applyBorder="1" applyAlignment="1" applyProtection="1">
      <alignment horizontal="right" vertical="center" wrapText="1"/>
      <protection locked="0"/>
    </xf>
    <xf numFmtId="165" fontId="7" fillId="0" borderId="0" xfId="1" applyNumberFormat="1" applyFont="1" applyBorder="1" applyAlignment="1" applyProtection="1">
      <alignment horizontal="right" vertical="center"/>
      <protection locked="0"/>
    </xf>
    <xf numFmtId="165" fontId="7" fillId="0" borderId="11" xfId="1" applyNumberFormat="1" applyFont="1" applyBorder="1" applyAlignment="1" applyProtection="1">
      <alignment horizontal="right" vertical="center" wrapText="1"/>
      <protection locked="0"/>
    </xf>
    <xf numFmtId="165" fontId="7" fillId="0" borderId="0" xfId="0" applyNumberFormat="1" applyFont="1" applyAlignment="1" applyProtection="1">
      <alignment horizontal="right" vertical="center" wrapText="1"/>
      <protection locked="0"/>
    </xf>
    <xf numFmtId="165" fontId="2" fillId="2" borderId="36" xfId="1" applyNumberFormat="1" applyFont="1" applyFill="1" applyBorder="1" applyAlignment="1" applyProtection="1">
      <alignment horizontal="right" vertical="center" wrapText="1"/>
      <protection locked="0"/>
    </xf>
    <xf numFmtId="164" fontId="7" fillId="0" borderId="11" xfId="1" applyFont="1" applyBorder="1" applyAlignment="1" applyProtection="1">
      <alignment vertical="center" wrapText="1"/>
      <protection locked="0"/>
    </xf>
    <xf numFmtId="164" fontId="7" fillId="0" borderId="9" xfId="1" applyFont="1" applyBorder="1" applyAlignment="1" applyProtection="1">
      <alignment vertical="center" wrapText="1"/>
      <protection locked="0"/>
    </xf>
    <xf numFmtId="165" fontId="2" fillId="0" borderId="11" xfId="0" applyNumberFormat="1" applyFont="1" applyBorder="1" applyAlignment="1" applyProtection="1">
      <alignment horizontal="right" vertical="center"/>
      <protection locked="0"/>
    </xf>
    <xf numFmtId="165" fontId="7" fillId="2" borderId="12" xfId="1" applyNumberFormat="1" applyFont="1" applyFill="1" applyBorder="1" applyAlignment="1" applyProtection="1">
      <alignment horizontal="right" vertical="center"/>
      <protection locked="0"/>
    </xf>
    <xf numFmtId="165" fontId="7" fillId="2" borderId="4" xfId="1" applyNumberFormat="1" applyFont="1" applyFill="1" applyBorder="1" applyAlignment="1" applyProtection="1">
      <alignment horizontal="right" vertical="center"/>
      <protection locked="0"/>
    </xf>
    <xf numFmtId="165" fontId="2" fillId="0" borderId="9" xfId="0" applyNumberFormat="1" applyFont="1" applyBorder="1" applyAlignment="1" applyProtection="1">
      <alignment horizontal="right"/>
      <protection locked="0"/>
    </xf>
    <xf numFmtId="0" fontId="7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left" vertical="center" wrapText="1"/>
    </xf>
    <xf numFmtId="0" fontId="7" fillId="0" borderId="2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 wrapText="1"/>
    </xf>
    <xf numFmtId="0" fontId="7" fillId="0" borderId="31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18" xfId="0" applyFont="1" applyBorder="1"/>
    <xf numFmtId="0" fontId="2" fillId="0" borderId="22" xfId="0" applyFont="1" applyBorder="1"/>
    <xf numFmtId="0" fontId="2" fillId="0" borderId="3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7" fillId="0" borderId="14" xfId="0" applyFont="1" applyBorder="1" applyAlignment="1">
      <alignment vertical="center" wrapText="1"/>
    </xf>
    <xf numFmtId="0" fontId="2" fillId="0" borderId="34" xfId="0" applyFont="1" applyBorder="1"/>
    <xf numFmtId="0" fontId="2" fillId="0" borderId="1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3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38" xfId="0" applyFont="1" applyBorder="1" applyAlignment="1">
      <alignment vertical="center" wrapText="1"/>
    </xf>
    <xf numFmtId="0" fontId="2" fillId="0" borderId="39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/>
    <xf numFmtId="0" fontId="7" fillId="0" borderId="7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/>
    </xf>
    <xf numFmtId="0" fontId="7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/>
    <xf numFmtId="0" fontId="7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40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/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2" fillId="0" borderId="12" xfId="0" applyFont="1" applyBorder="1" applyAlignment="1">
      <alignment horizontal="center" vertical="top"/>
    </xf>
    <xf numFmtId="0" fontId="2" fillId="0" borderId="5" xfId="0" applyFont="1" applyBorder="1" applyAlignment="1">
      <alignment horizontal="left" vertical="center"/>
    </xf>
    <xf numFmtId="0" fontId="7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horizontal="center"/>
    </xf>
    <xf numFmtId="0" fontId="2" fillId="0" borderId="12" xfId="0" applyFont="1" applyBorder="1"/>
    <xf numFmtId="0" fontId="2" fillId="0" borderId="10" xfId="0" applyFont="1" applyBorder="1"/>
    <xf numFmtId="0" fontId="2" fillId="0" borderId="11" xfId="0" applyFont="1" applyBorder="1" applyAlignment="1">
      <alignment horizontal="center"/>
    </xf>
    <xf numFmtId="165" fontId="2" fillId="0" borderId="10" xfId="1" applyNumberFormat="1" applyFont="1" applyBorder="1" applyAlignment="1" applyProtection="1">
      <alignment horizontal="right" vertical="center" wrapText="1"/>
    </xf>
    <xf numFmtId="165" fontId="2" fillId="0" borderId="36" xfId="1" applyNumberFormat="1" applyFont="1" applyBorder="1" applyAlignment="1" applyProtection="1">
      <alignment horizontal="right" vertical="center" wrapText="1"/>
    </xf>
    <xf numFmtId="165" fontId="2" fillId="0" borderId="9" xfId="1" applyNumberFormat="1" applyFont="1" applyBorder="1" applyAlignment="1" applyProtection="1">
      <alignment vertical="center" wrapText="1"/>
    </xf>
    <xf numFmtId="165" fontId="7" fillId="0" borderId="10" xfId="1" applyNumberFormat="1" applyFont="1" applyBorder="1" applyAlignment="1" applyProtection="1">
      <alignment horizontal="right" vertical="center" wrapText="1"/>
    </xf>
    <xf numFmtId="165" fontId="2" fillId="0" borderId="12" xfId="1" applyNumberFormat="1" applyFont="1" applyBorder="1" applyAlignment="1" applyProtection="1">
      <alignment horizontal="right" vertical="center" wrapText="1"/>
    </xf>
    <xf numFmtId="165" fontId="7" fillId="0" borderId="9" xfId="1" applyNumberFormat="1" applyFont="1" applyBorder="1" applyAlignment="1" applyProtection="1">
      <alignment vertical="center" wrapText="1"/>
    </xf>
    <xf numFmtId="165" fontId="7" fillId="0" borderId="0" xfId="1" applyNumberFormat="1" applyFont="1" applyBorder="1" applyAlignment="1" applyProtection="1">
      <alignment horizontal="right" vertical="center" wrapText="1"/>
    </xf>
    <xf numFmtId="165" fontId="2" fillId="0" borderId="0" xfId="1" applyNumberFormat="1" applyFont="1" applyBorder="1" applyAlignment="1" applyProtection="1">
      <alignment horizontal="right" vertical="center" wrapText="1"/>
    </xf>
    <xf numFmtId="165" fontId="7" fillId="0" borderId="0" xfId="1" applyNumberFormat="1" applyFont="1" applyBorder="1" applyAlignment="1" applyProtection="1">
      <alignment vertical="center" wrapText="1"/>
    </xf>
    <xf numFmtId="165" fontId="2" fillId="0" borderId="16" xfId="1" applyNumberFormat="1" applyFont="1" applyBorder="1" applyAlignment="1" applyProtection="1">
      <alignment horizontal="right" vertical="center" wrapText="1"/>
    </xf>
    <xf numFmtId="165" fontId="2" fillId="0" borderId="17" xfId="1" applyNumberFormat="1" applyFont="1" applyBorder="1" applyAlignment="1" applyProtection="1">
      <alignment vertical="center" wrapText="1"/>
    </xf>
    <xf numFmtId="165" fontId="2" fillId="0" borderId="20" xfId="1" applyNumberFormat="1" applyFont="1" applyBorder="1" applyAlignment="1" applyProtection="1">
      <alignment horizontal="right" vertical="center" wrapText="1"/>
    </xf>
    <xf numFmtId="165" fontId="2" fillId="0" borderId="21" xfId="1" applyNumberFormat="1" applyFont="1" applyBorder="1" applyAlignment="1" applyProtection="1">
      <alignment vertical="center" wrapText="1"/>
    </xf>
    <xf numFmtId="165" fontId="2" fillId="0" borderId="24" xfId="1" applyNumberFormat="1" applyFont="1" applyBorder="1" applyAlignment="1" applyProtection="1">
      <alignment horizontal="right" vertical="center" wrapText="1"/>
    </xf>
    <xf numFmtId="165" fontId="2" fillId="0" borderId="25" xfId="1" applyNumberFormat="1" applyFont="1" applyBorder="1" applyAlignment="1" applyProtection="1">
      <alignment vertical="center" wrapText="1"/>
    </xf>
    <xf numFmtId="165" fontId="7" fillId="0" borderId="12" xfId="1" applyNumberFormat="1" applyFont="1" applyBorder="1" applyAlignment="1" applyProtection="1">
      <alignment horizontal="right" vertical="center" wrapText="1"/>
    </xf>
    <xf numFmtId="165" fontId="7" fillId="0" borderId="12" xfId="1" applyNumberFormat="1" applyFont="1" applyBorder="1" applyAlignment="1" applyProtection="1">
      <alignment vertical="center" wrapText="1"/>
    </xf>
    <xf numFmtId="165" fontId="2" fillId="0" borderId="26" xfId="1" applyNumberFormat="1" applyFont="1" applyBorder="1" applyAlignment="1" applyProtection="1">
      <alignment horizontal="right" vertical="center" wrapText="1"/>
    </xf>
    <xf numFmtId="165" fontId="2" fillId="0" borderId="27" xfId="1" applyNumberFormat="1" applyFont="1" applyBorder="1" applyAlignment="1" applyProtection="1">
      <alignment horizontal="right" vertical="center" wrapText="1"/>
    </xf>
    <xf numFmtId="165" fontId="2" fillId="0" borderId="28" xfId="1" applyNumberFormat="1" applyFont="1" applyBorder="1" applyAlignment="1" applyProtection="1">
      <alignment vertical="center" wrapText="1"/>
    </xf>
    <xf numFmtId="165" fontId="7" fillId="0" borderId="4" xfId="1" applyNumberFormat="1" applyFont="1" applyBorder="1" applyAlignment="1" applyProtection="1">
      <alignment horizontal="right" vertical="center" wrapText="1"/>
    </xf>
    <xf numFmtId="165" fontId="2" fillId="0" borderId="6" xfId="1" applyNumberFormat="1" applyFont="1" applyBorder="1" applyAlignment="1" applyProtection="1">
      <alignment horizontal="right" vertical="center" wrapText="1"/>
    </xf>
    <xf numFmtId="165" fontId="7" fillId="0" borderId="32" xfId="1" applyNumberFormat="1" applyFont="1" applyBorder="1" applyAlignment="1" applyProtection="1">
      <alignment vertical="center" wrapText="1"/>
    </xf>
    <xf numFmtId="165" fontId="2" fillId="0" borderId="0" xfId="1" applyNumberFormat="1" applyFont="1" applyBorder="1" applyAlignment="1" applyProtection="1">
      <alignment vertical="center" wrapText="1"/>
    </xf>
    <xf numFmtId="165" fontId="7" fillId="0" borderId="35" xfId="1" applyNumberFormat="1" applyFont="1" applyBorder="1" applyAlignment="1" applyProtection="1">
      <alignment horizontal="right" vertical="center" wrapText="1"/>
    </xf>
    <xf numFmtId="165" fontId="7" fillId="0" borderId="37" xfId="1" applyNumberFormat="1" applyFont="1" applyBorder="1" applyAlignment="1" applyProtection="1">
      <alignment vertical="center" wrapText="1"/>
    </xf>
    <xf numFmtId="165" fontId="2" fillId="0" borderId="2" xfId="1" applyNumberFormat="1" applyFont="1" applyBorder="1" applyAlignment="1" applyProtection="1">
      <alignment horizontal="right" vertical="center" wrapText="1"/>
    </xf>
    <xf numFmtId="165" fontId="2" fillId="0" borderId="3" xfId="1" applyNumberFormat="1" applyFont="1" applyBorder="1" applyAlignment="1" applyProtection="1">
      <alignment horizontal="right" vertical="center" wrapText="1"/>
    </xf>
    <xf numFmtId="165" fontId="2" fillId="0" borderId="7" xfId="1" applyNumberFormat="1" applyFont="1" applyBorder="1" applyAlignment="1" applyProtection="1">
      <alignment vertical="center" wrapText="1"/>
    </xf>
    <xf numFmtId="165" fontId="7" fillId="0" borderId="2" xfId="1" applyNumberFormat="1" applyFont="1" applyBorder="1" applyAlignment="1" applyProtection="1">
      <alignment horizontal="right" vertical="center"/>
    </xf>
    <xf numFmtId="165" fontId="7" fillId="0" borderId="7" xfId="0" applyNumberFormat="1" applyFont="1" applyBorder="1" applyAlignment="1">
      <alignment vertical="center"/>
    </xf>
    <xf numFmtId="165" fontId="7" fillId="0" borderId="4" xfId="1" applyNumberFormat="1" applyFont="1" applyBorder="1" applyAlignment="1" applyProtection="1">
      <alignment vertical="center" wrapText="1"/>
    </xf>
    <xf numFmtId="165" fontId="2" fillId="0" borderId="1" xfId="1" applyNumberFormat="1" applyFont="1" applyBorder="1" applyAlignment="1" applyProtection="1">
      <alignment vertical="center" wrapText="1"/>
    </xf>
    <xf numFmtId="165" fontId="7" fillId="0" borderId="6" xfId="1" applyNumberFormat="1" applyFont="1" applyBorder="1" applyAlignment="1" applyProtection="1">
      <alignment horizontal="right" vertical="center" wrapText="1"/>
    </xf>
    <xf numFmtId="165" fontId="7" fillId="0" borderId="2" xfId="1" applyNumberFormat="1" applyFont="1" applyBorder="1" applyAlignment="1" applyProtection="1">
      <alignment horizontal="right" vertical="center" wrapText="1"/>
    </xf>
    <xf numFmtId="165" fontId="7" fillId="0" borderId="7" xfId="1" applyNumberFormat="1" applyFont="1" applyBorder="1" applyAlignment="1" applyProtection="1">
      <alignment horizontal="right" vertical="center" wrapText="1"/>
    </xf>
    <xf numFmtId="165" fontId="7" fillId="0" borderId="1" xfId="1" applyNumberFormat="1" applyFont="1" applyBorder="1" applyAlignment="1" applyProtection="1">
      <alignment horizontal="center" vertical="center" wrapText="1"/>
    </xf>
    <xf numFmtId="165" fontId="2" fillId="0" borderId="16" xfId="1" applyNumberFormat="1" applyFont="1" applyBorder="1" applyAlignment="1" applyProtection="1">
      <alignment horizontal="right" vertical="center"/>
    </xf>
    <xf numFmtId="165" fontId="2" fillId="0" borderId="17" xfId="0" applyNumberFormat="1" applyFont="1" applyBorder="1" applyAlignment="1">
      <alignment vertical="center"/>
    </xf>
    <xf numFmtId="165" fontId="2" fillId="0" borderId="20" xfId="1" applyNumberFormat="1" applyFont="1" applyBorder="1" applyAlignment="1" applyProtection="1">
      <alignment horizontal="right" vertical="center"/>
    </xf>
    <xf numFmtId="165" fontId="2" fillId="0" borderId="21" xfId="0" applyNumberFormat="1" applyFont="1" applyBorder="1" applyAlignment="1">
      <alignment vertical="center"/>
    </xf>
    <xf numFmtId="165" fontId="2" fillId="0" borderId="24" xfId="1" applyNumberFormat="1" applyFont="1" applyBorder="1" applyAlignment="1" applyProtection="1">
      <alignment horizontal="right" vertical="center"/>
    </xf>
    <xf numFmtId="165" fontId="2" fillId="0" borderId="25" xfId="0" applyNumberFormat="1" applyFont="1" applyBorder="1" applyAlignment="1">
      <alignment vertical="center"/>
    </xf>
    <xf numFmtId="165" fontId="7" fillId="0" borderId="12" xfId="1" applyNumberFormat="1" applyFont="1" applyBorder="1" applyAlignment="1" applyProtection="1">
      <alignment horizontal="right" vertical="center"/>
    </xf>
    <xf numFmtId="165" fontId="7" fillId="0" borderId="12" xfId="0" applyNumberFormat="1" applyFont="1" applyBorder="1" applyAlignment="1">
      <alignment vertical="center"/>
    </xf>
    <xf numFmtId="165" fontId="7" fillId="0" borderId="12" xfId="0" applyNumberFormat="1" applyFont="1" applyBorder="1" applyAlignment="1">
      <alignment vertical="center" wrapText="1"/>
    </xf>
    <xf numFmtId="165" fontId="7" fillId="0" borderId="7" xfId="0" applyNumberFormat="1" applyFont="1" applyBorder="1" applyAlignment="1">
      <alignment vertical="center" wrapText="1"/>
    </xf>
    <xf numFmtId="165" fontId="7" fillId="0" borderId="0" xfId="0" applyNumberFormat="1" applyFont="1" applyAlignment="1">
      <alignment vertical="center" wrapText="1"/>
    </xf>
    <xf numFmtId="165" fontId="2" fillId="0" borderId="37" xfId="1" applyNumberFormat="1" applyFont="1" applyBorder="1" applyAlignment="1" applyProtection="1">
      <alignment vertical="center" wrapText="1"/>
    </xf>
    <xf numFmtId="165" fontId="2" fillId="0" borderId="0" xfId="0" applyNumberFormat="1" applyFont="1" applyAlignment="1">
      <alignment horizontal="right"/>
    </xf>
    <xf numFmtId="165" fontId="2" fillId="0" borderId="0" xfId="0" applyNumberFormat="1" applyFont="1"/>
    <xf numFmtId="165" fontId="7" fillId="0" borderId="11" xfId="1" applyNumberFormat="1" applyFont="1" applyBorder="1" applyAlignment="1" applyProtection="1">
      <alignment horizontal="right" vertical="center" wrapText="1"/>
    </xf>
    <xf numFmtId="166" fontId="7" fillId="0" borderId="9" xfId="1" applyNumberFormat="1" applyFont="1" applyBorder="1" applyAlignment="1" applyProtection="1">
      <alignment vertical="center" wrapText="1"/>
    </xf>
    <xf numFmtId="165" fontId="4" fillId="0" borderId="12" xfId="1" applyNumberFormat="1" applyFont="1" applyBorder="1" applyAlignment="1" applyProtection="1">
      <alignment horizontal="right" vertical="center" wrapText="1"/>
    </xf>
    <xf numFmtId="165" fontId="4" fillId="0" borderId="6" xfId="1" applyNumberFormat="1" applyFont="1" applyBorder="1" applyAlignment="1" applyProtection="1">
      <alignment horizontal="right" vertical="center" wrapText="1"/>
    </xf>
    <xf numFmtId="165" fontId="4" fillId="0" borderId="4" xfId="1" applyNumberFormat="1" applyFont="1" applyBorder="1" applyAlignment="1" applyProtection="1">
      <alignment vertical="center" wrapText="1"/>
    </xf>
    <xf numFmtId="165" fontId="7" fillId="0" borderId="12" xfId="0" applyNumberFormat="1" applyFont="1" applyBorder="1" applyAlignment="1">
      <alignment horizontal="right"/>
    </xf>
    <xf numFmtId="165" fontId="7" fillId="0" borderId="12" xfId="0" applyNumberFormat="1" applyFont="1" applyBorder="1"/>
    <xf numFmtId="165" fontId="7" fillId="2" borderId="12" xfId="1" applyNumberFormat="1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Border="1" applyProtection="1">
      <protection locked="0"/>
    </xf>
    <xf numFmtId="0" fontId="2" fillId="0" borderId="4" xfId="0" applyFont="1" applyBorder="1" applyProtection="1">
      <protection locked="0"/>
    </xf>
    <xf numFmtId="165" fontId="2" fillId="0" borderId="11" xfId="1" applyNumberFormat="1" applyFont="1" applyBorder="1" applyAlignment="1" applyProtection="1">
      <alignment horizontal="right" vertical="center" wrapText="1"/>
    </xf>
    <xf numFmtId="165" fontId="7" fillId="2" borderId="36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5" fontId="4" fillId="0" borderId="3" xfId="0" applyNumberFormat="1" applyFont="1" applyBorder="1" applyAlignment="1" applyProtection="1">
      <alignment horizontal="right" vertical="center" wrapText="1"/>
      <protection locked="0"/>
    </xf>
    <xf numFmtId="165" fontId="4" fillId="0" borderId="6" xfId="0" applyNumberFormat="1" applyFont="1" applyBorder="1" applyAlignment="1" applyProtection="1">
      <alignment horizontal="right" vertical="center" wrapText="1"/>
      <protection locked="0"/>
    </xf>
    <xf numFmtId="165" fontId="4" fillId="0" borderId="1" xfId="1" applyNumberFormat="1" applyFont="1" applyBorder="1" applyAlignment="1" applyProtection="1">
      <alignment horizontal="right" vertical="center" wrapText="1"/>
      <protection locked="0"/>
    </xf>
    <xf numFmtId="165" fontId="4" fillId="0" borderId="4" xfId="1" applyNumberFormat="1" applyFont="1" applyBorder="1" applyAlignment="1" applyProtection="1">
      <alignment horizontal="right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0"/>
  <sheetViews>
    <sheetView tabSelected="1" workbookViewId="0">
      <selection activeCell="G1" sqref="G1"/>
    </sheetView>
  </sheetViews>
  <sheetFormatPr defaultRowHeight="14.25" x14ac:dyDescent="0.2"/>
  <cols>
    <col min="1" max="1" width="6.140625" style="4" customWidth="1"/>
    <col min="2" max="2" width="45.140625" style="4" customWidth="1"/>
    <col min="3" max="3" width="11.7109375" style="4" customWidth="1"/>
    <col min="4" max="4" width="8.7109375" style="5" customWidth="1"/>
    <col min="5" max="5" width="13.28515625" style="6" customWidth="1"/>
    <col min="6" max="6" width="18.140625" style="6" customWidth="1"/>
    <col min="7" max="7" width="18.7109375" style="6" customWidth="1"/>
    <col min="8" max="8" width="19" style="4" customWidth="1"/>
    <col min="9" max="9" width="20.7109375" style="4" customWidth="1"/>
    <col min="10" max="10" width="11.28515625" style="4" bestFit="1" customWidth="1"/>
    <col min="11" max="255" width="9.140625" style="4"/>
    <col min="256" max="256" width="6.140625" style="4" customWidth="1"/>
    <col min="257" max="257" width="39.85546875" style="4" customWidth="1"/>
    <col min="258" max="258" width="12.7109375" style="4" customWidth="1"/>
    <col min="259" max="259" width="8.7109375" style="4" customWidth="1"/>
    <col min="260" max="261" width="13.28515625" style="4" customWidth="1"/>
    <col min="262" max="262" width="18.7109375" style="4" customWidth="1"/>
    <col min="263" max="263" width="16.85546875" style="4" customWidth="1"/>
    <col min="264" max="264" width="19" style="4" customWidth="1"/>
    <col min="265" max="265" width="11.85546875" style="4" customWidth="1"/>
    <col min="266" max="266" width="11.28515625" style="4" bestFit="1" customWidth="1"/>
    <col min="267" max="511" width="9.140625" style="4"/>
    <col min="512" max="512" width="6.140625" style="4" customWidth="1"/>
    <col min="513" max="513" width="39.85546875" style="4" customWidth="1"/>
    <col min="514" max="514" width="12.7109375" style="4" customWidth="1"/>
    <col min="515" max="515" width="8.7109375" style="4" customWidth="1"/>
    <col min="516" max="517" width="13.28515625" style="4" customWidth="1"/>
    <col min="518" max="518" width="18.7109375" style="4" customWidth="1"/>
    <col min="519" max="519" width="16.85546875" style="4" customWidth="1"/>
    <col min="520" max="520" width="19" style="4" customWidth="1"/>
    <col min="521" max="521" width="11.85546875" style="4" customWidth="1"/>
    <col min="522" max="522" width="11.28515625" style="4" bestFit="1" customWidth="1"/>
    <col min="523" max="767" width="9.140625" style="4"/>
    <col min="768" max="768" width="6.140625" style="4" customWidth="1"/>
    <col min="769" max="769" width="39.85546875" style="4" customWidth="1"/>
    <col min="770" max="770" width="12.7109375" style="4" customWidth="1"/>
    <col min="771" max="771" width="8.7109375" style="4" customWidth="1"/>
    <col min="772" max="773" width="13.28515625" style="4" customWidth="1"/>
    <col min="774" max="774" width="18.7109375" style="4" customWidth="1"/>
    <col min="775" max="775" width="16.85546875" style="4" customWidth="1"/>
    <col min="776" max="776" width="19" style="4" customWidth="1"/>
    <col min="777" max="777" width="11.85546875" style="4" customWidth="1"/>
    <col min="778" max="778" width="11.28515625" style="4" bestFit="1" customWidth="1"/>
    <col min="779" max="1023" width="9.140625" style="4"/>
    <col min="1024" max="1024" width="6.140625" style="4" customWidth="1"/>
    <col min="1025" max="1025" width="39.85546875" style="4" customWidth="1"/>
    <col min="1026" max="1026" width="12.7109375" style="4" customWidth="1"/>
    <col min="1027" max="1027" width="8.7109375" style="4" customWidth="1"/>
    <col min="1028" max="1029" width="13.28515625" style="4" customWidth="1"/>
    <col min="1030" max="1030" width="18.7109375" style="4" customWidth="1"/>
    <col min="1031" max="1031" width="16.85546875" style="4" customWidth="1"/>
    <col min="1032" max="1032" width="19" style="4" customWidth="1"/>
    <col min="1033" max="1033" width="11.85546875" style="4" customWidth="1"/>
    <col min="1034" max="1034" width="11.28515625" style="4" bestFit="1" customWidth="1"/>
    <col min="1035" max="1279" width="9.140625" style="4"/>
    <col min="1280" max="1280" width="6.140625" style="4" customWidth="1"/>
    <col min="1281" max="1281" width="39.85546875" style="4" customWidth="1"/>
    <col min="1282" max="1282" width="12.7109375" style="4" customWidth="1"/>
    <col min="1283" max="1283" width="8.7109375" style="4" customWidth="1"/>
    <col min="1284" max="1285" width="13.28515625" style="4" customWidth="1"/>
    <col min="1286" max="1286" width="18.7109375" style="4" customWidth="1"/>
    <col min="1287" max="1287" width="16.85546875" style="4" customWidth="1"/>
    <col min="1288" max="1288" width="19" style="4" customWidth="1"/>
    <col min="1289" max="1289" width="11.85546875" style="4" customWidth="1"/>
    <col min="1290" max="1290" width="11.28515625" style="4" bestFit="1" customWidth="1"/>
    <col min="1291" max="1535" width="9.140625" style="4"/>
    <col min="1536" max="1536" width="6.140625" style="4" customWidth="1"/>
    <col min="1537" max="1537" width="39.85546875" style="4" customWidth="1"/>
    <col min="1538" max="1538" width="12.7109375" style="4" customWidth="1"/>
    <col min="1539" max="1539" width="8.7109375" style="4" customWidth="1"/>
    <col min="1540" max="1541" width="13.28515625" style="4" customWidth="1"/>
    <col min="1542" max="1542" width="18.7109375" style="4" customWidth="1"/>
    <col min="1543" max="1543" width="16.85546875" style="4" customWidth="1"/>
    <col min="1544" max="1544" width="19" style="4" customWidth="1"/>
    <col min="1545" max="1545" width="11.85546875" style="4" customWidth="1"/>
    <col min="1546" max="1546" width="11.28515625" style="4" bestFit="1" customWidth="1"/>
    <col min="1547" max="1791" width="9.140625" style="4"/>
    <col min="1792" max="1792" width="6.140625" style="4" customWidth="1"/>
    <col min="1793" max="1793" width="39.85546875" style="4" customWidth="1"/>
    <col min="1794" max="1794" width="12.7109375" style="4" customWidth="1"/>
    <col min="1795" max="1795" width="8.7109375" style="4" customWidth="1"/>
    <col min="1796" max="1797" width="13.28515625" style="4" customWidth="1"/>
    <col min="1798" max="1798" width="18.7109375" style="4" customWidth="1"/>
    <col min="1799" max="1799" width="16.85546875" style="4" customWidth="1"/>
    <col min="1800" max="1800" width="19" style="4" customWidth="1"/>
    <col min="1801" max="1801" width="11.85546875" style="4" customWidth="1"/>
    <col min="1802" max="1802" width="11.28515625" style="4" bestFit="1" customWidth="1"/>
    <col min="1803" max="2047" width="9.140625" style="4"/>
    <col min="2048" max="2048" width="6.140625" style="4" customWidth="1"/>
    <col min="2049" max="2049" width="39.85546875" style="4" customWidth="1"/>
    <col min="2050" max="2050" width="12.7109375" style="4" customWidth="1"/>
    <col min="2051" max="2051" width="8.7109375" style="4" customWidth="1"/>
    <col min="2052" max="2053" width="13.28515625" style="4" customWidth="1"/>
    <col min="2054" max="2054" width="18.7109375" style="4" customWidth="1"/>
    <col min="2055" max="2055" width="16.85546875" style="4" customWidth="1"/>
    <col min="2056" max="2056" width="19" style="4" customWidth="1"/>
    <col min="2057" max="2057" width="11.85546875" style="4" customWidth="1"/>
    <col min="2058" max="2058" width="11.28515625" style="4" bestFit="1" customWidth="1"/>
    <col min="2059" max="2303" width="9.140625" style="4"/>
    <col min="2304" max="2304" width="6.140625" style="4" customWidth="1"/>
    <col min="2305" max="2305" width="39.85546875" style="4" customWidth="1"/>
    <col min="2306" max="2306" width="12.7109375" style="4" customWidth="1"/>
    <col min="2307" max="2307" width="8.7109375" style="4" customWidth="1"/>
    <col min="2308" max="2309" width="13.28515625" style="4" customWidth="1"/>
    <col min="2310" max="2310" width="18.7109375" style="4" customWidth="1"/>
    <col min="2311" max="2311" width="16.85546875" style="4" customWidth="1"/>
    <col min="2312" max="2312" width="19" style="4" customWidth="1"/>
    <col min="2313" max="2313" width="11.85546875" style="4" customWidth="1"/>
    <col min="2314" max="2314" width="11.28515625" style="4" bestFit="1" customWidth="1"/>
    <col min="2315" max="2559" width="9.140625" style="4"/>
    <col min="2560" max="2560" width="6.140625" style="4" customWidth="1"/>
    <col min="2561" max="2561" width="39.85546875" style="4" customWidth="1"/>
    <col min="2562" max="2562" width="12.7109375" style="4" customWidth="1"/>
    <col min="2563" max="2563" width="8.7109375" style="4" customWidth="1"/>
    <col min="2564" max="2565" width="13.28515625" style="4" customWidth="1"/>
    <col min="2566" max="2566" width="18.7109375" style="4" customWidth="1"/>
    <col min="2567" max="2567" width="16.85546875" style="4" customWidth="1"/>
    <col min="2568" max="2568" width="19" style="4" customWidth="1"/>
    <col min="2569" max="2569" width="11.85546875" style="4" customWidth="1"/>
    <col min="2570" max="2570" width="11.28515625" style="4" bestFit="1" customWidth="1"/>
    <col min="2571" max="2815" width="9.140625" style="4"/>
    <col min="2816" max="2816" width="6.140625" style="4" customWidth="1"/>
    <col min="2817" max="2817" width="39.85546875" style="4" customWidth="1"/>
    <col min="2818" max="2818" width="12.7109375" style="4" customWidth="1"/>
    <col min="2819" max="2819" width="8.7109375" style="4" customWidth="1"/>
    <col min="2820" max="2821" width="13.28515625" style="4" customWidth="1"/>
    <col min="2822" max="2822" width="18.7109375" style="4" customWidth="1"/>
    <col min="2823" max="2823" width="16.85546875" style="4" customWidth="1"/>
    <col min="2824" max="2824" width="19" style="4" customWidth="1"/>
    <col min="2825" max="2825" width="11.85546875" style="4" customWidth="1"/>
    <col min="2826" max="2826" width="11.28515625" style="4" bestFit="1" customWidth="1"/>
    <col min="2827" max="3071" width="9.140625" style="4"/>
    <col min="3072" max="3072" width="6.140625" style="4" customWidth="1"/>
    <col min="3073" max="3073" width="39.85546875" style="4" customWidth="1"/>
    <col min="3074" max="3074" width="12.7109375" style="4" customWidth="1"/>
    <col min="3075" max="3075" width="8.7109375" style="4" customWidth="1"/>
    <col min="3076" max="3077" width="13.28515625" style="4" customWidth="1"/>
    <col min="3078" max="3078" width="18.7109375" style="4" customWidth="1"/>
    <col min="3079" max="3079" width="16.85546875" style="4" customWidth="1"/>
    <col min="3080" max="3080" width="19" style="4" customWidth="1"/>
    <col min="3081" max="3081" width="11.85546875" style="4" customWidth="1"/>
    <col min="3082" max="3082" width="11.28515625" style="4" bestFit="1" customWidth="1"/>
    <col min="3083" max="3327" width="9.140625" style="4"/>
    <col min="3328" max="3328" width="6.140625" style="4" customWidth="1"/>
    <col min="3329" max="3329" width="39.85546875" style="4" customWidth="1"/>
    <col min="3330" max="3330" width="12.7109375" style="4" customWidth="1"/>
    <col min="3331" max="3331" width="8.7109375" style="4" customWidth="1"/>
    <col min="3332" max="3333" width="13.28515625" style="4" customWidth="1"/>
    <col min="3334" max="3334" width="18.7109375" style="4" customWidth="1"/>
    <col min="3335" max="3335" width="16.85546875" style="4" customWidth="1"/>
    <col min="3336" max="3336" width="19" style="4" customWidth="1"/>
    <col min="3337" max="3337" width="11.85546875" style="4" customWidth="1"/>
    <col min="3338" max="3338" width="11.28515625" style="4" bestFit="1" customWidth="1"/>
    <col min="3339" max="3583" width="9.140625" style="4"/>
    <col min="3584" max="3584" width="6.140625" style="4" customWidth="1"/>
    <col min="3585" max="3585" width="39.85546875" style="4" customWidth="1"/>
    <col min="3586" max="3586" width="12.7109375" style="4" customWidth="1"/>
    <col min="3587" max="3587" width="8.7109375" style="4" customWidth="1"/>
    <col min="3588" max="3589" width="13.28515625" style="4" customWidth="1"/>
    <col min="3590" max="3590" width="18.7109375" style="4" customWidth="1"/>
    <col min="3591" max="3591" width="16.85546875" style="4" customWidth="1"/>
    <col min="3592" max="3592" width="19" style="4" customWidth="1"/>
    <col min="3593" max="3593" width="11.85546875" style="4" customWidth="1"/>
    <col min="3594" max="3594" width="11.28515625" style="4" bestFit="1" customWidth="1"/>
    <col min="3595" max="3839" width="9.140625" style="4"/>
    <col min="3840" max="3840" width="6.140625" style="4" customWidth="1"/>
    <col min="3841" max="3841" width="39.85546875" style="4" customWidth="1"/>
    <col min="3842" max="3842" width="12.7109375" style="4" customWidth="1"/>
    <col min="3843" max="3843" width="8.7109375" style="4" customWidth="1"/>
    <col min="3844" max="3845" width="13.28515625" style="4" customWidth="1"/>
    <col min="3846" max="3846" width="18.7109375" style="4" customWidth="1"/>
    <col min="3847" max="3847" width="16.85546875" style="4" customWidth="1"/>
    <col min="3848" max="3848" width="19" style="4" customWidth="1"/>
    <col min="3849" max="3849" width="11.85546875" style="4" customWidth="1"/>
    <col min="3850" max="3850" width="11.28515625" style="4" bestFit="1" customWidth="1"/>
    <col min="3851" max="4095" width="9.140625" style="4"/>
    <col min="4096" max="4096" width="6.140625" style="4" customWidth="1"/>
    <col min="4097" max="4097" width="39.85546875" style="4" customWidth="1"/>
    <col min="4098" max="4098" width="12.7109375" style="4" customWidth="1"/>
    <col min="4099" max="4099" width="8.7109375" style="4" customWidth="1"/>
    <col min="4100" max="4101" width="13.28515625" style="4" customWidth="1"/>
    <col min="4102" max="4102" width="18.7109375" style="4" customWidth="1"/>
    <col min="4103" max="4103" width="16.85546875" style="4" customWidth="1"/>
    <col min="4104" max="4104" width="19" style="4" customWidth="1"/>
    <col min="4105" max="4105" width="11.85546875" style="4" customWidth="1"/>
    <col min="4106" max="4106" width="11.28515625" style="4" bestFit="1" customWidth="1"/>
    <col min="4107" max="4351" width="9.140625" style="4"/>
    <col min="4352" max="4352" width="6.140625" style="4" customWidth="1"/>
    <col min="4353" max="4353" width="39.85546875" style="4" customWidth="1"/>
    <col min="4354" max="4354" width="12.7109375" style="4" customWidth="1"/>
    <col min="4355" max="4355" width="8.7109375" style="4" customWidth="1"/>
    <col min="4356" max="4357" width="13.28515625" style="4" customWidth="1"/>
    <col min="4358" max="4358" width="18.7109375" style="4" customWidth="1"/>
    <col min="4359" max="4359" width="16.85546875" style="4" customWidth="1"/>
    <col min="4360" max="4360" width="19" style="4" customWidth="1"/>
    <col min="4361" max="4361" width="11.85546875" style="4" customWidth="1"/>
    <col min="4362" max="4362" width="11.28515625" style="4" bestFit="1" customWidth="1"/>
    <col min="4363" max="4607" width="9.140625" style="4"/>
    <col min="4608" max="4608" width="6.140625" style="4" customWidth="1"/>
    <col min="4609" max="4609" width="39.85546875" style="4" customWidth="1"/>
    <col min="4610" max="4610" width="12.7109375" style="4" customWidth="1"/>
    <col min="4611" max="4611" width="8.7109375" style="4" customWidth="1"/>
    <col min="4612" max="4613" width="13.28515625" style="4" customWidth="1"/>
    <col min="4614" max="4614" width="18.7109375" style="4" customWidth="1"/>
    <col min="4615" max="4615" width="16.85546875" style="4" customWidth="1"/>
    <col min="4616" max="4616" width="19" style="4" customWidth="1"/>
    <col min="4617" max="4617" width="11.85546875" style="4" customWidth="1"/>
    <col min="4618" max="4618" width="11.28515625" style="4" bestFit="1" customWidth="1"/>
    <col min="4619" max="4863" width="9.140625" style="4"/>
    <col min="4864" max="4864" width="6.140625" style="4" customWidth="1"/>
    <col min="4865" max="4865" width="39.85546875" style="4" customWidth="1"/>
    <col min="4866" max="4866" width="12.7109375" style="4" customWidth="1"/>
    <col min="4867" max="4867" width="8.7109375" style="4" customWidth="1"/>
    <col min="4868" max="4869" width="13.28515625" style="4" customWidth="1"/>
    <col min="4870" max="4870" width="18.7109375" style="4" customWidth="1"/>
    <col min="4871" max="4871" width="16.85546875" style="4" customWidth="1"/>
    <col min="4872" max="4872" width="19" style="4" customWidth="1"/>
    <col min="4873" max="4873" width="11.85546875" style="4" customWidth="1"/>
    <col min="4874" max="4874" width="11.28515625" style="4" bestFit="1" customWidth="1"/>
    <col min="4875" max="5119" width="9.140625" style="4"/>
    <col min="5120" max="5120" width="6.140625" style="4" customWidth="1"/>
    <col min="5121" max="5121" width="39.85546875" style="4" customWidth="1"/>
    <col min="5122" max="5122" width="12.7109375" style="4" customWidth="1"/>
    <col min="5123" max="5123" width="8.7109375" style="4" customWidth="1"/>
    <col min="5124" max="5125" width="13.28515625" style="4" customWidth="1"/>
    <col min="5126" max="5126" width="18.7109375" style="4" customWidth="1"/>
    <col min="5127" max="5127" width="16.85546875" style="4" customWidth="1"/>
    <col min="5128" max="5128" width="19" style="4" customWidth="1"/>
    <col min="5129" max="5129" width="11.85546875" style="4" customWidth="1"/>
    <col min="5130" max="5130" width="11.28515625" style="4" bestFit="1" customWidth="1"/>
    <col min="5131" max="5375" width="9.140625" style="4"/>
    <col min="5376" max="5376" width="6.140625" style="4" customWidth="1"/>
    <col min="5377" max="5377" width="39.85546875" style="4" customWidth="1"/>
    <col min="5378" max="5378" width="12.7109375" style="4" customWidth="1"/>
    <col min="5379" max="5379" width="8.7109375" style="4" customWidth="1"/>
    <col min="5380" max="5381" width="13.28515625" style="4" customWidth="1"/>
    <col min="5382" max="5382" width="18.7109375" style="4" customWidth="1"/>
    <col min="5383" max="5383" width="16.85546875" style="4" customWidth="1"/>
    <col min="5384" max="5384" width="19" style="4" customWidth="1"/>
    <col min="5385" max="5385" width="11.85546875" style="4" customWidth="1"/>
    <col min="5386" max="5386" width="11.28515625" style="4" bestFit="1" customWidth="1"/>
    <col min="5387" max="5631" width="9.140625" style="4"/>
    <col min="5632" max="5632" width="6.140625" style="4" customWidth="1"/>
    <col min="5633" max="5633" width="39.85546875" style="4" customWidth="1"/>
    <col min="5634" max="5634" width="12.7109375" style="4" customWidth="1"/>
    <col min="5635" max="5635" width="8.7109375" style="4" customWidth="1"/>
    <col min="5636" max="5637" width="13.28515625" style="4" customWidth="1"/>
    <col min="5638" max="5638" width="18.7109375" style="4" customWidth="1"/>
    <col min="5639" max="5639" width="16.85546875" style="4" customWidth="1"/>
    <col min="5640" max="5640" width="19" style="4" customWidth="1"/>
    <col min="5641" max="5641" width="11.85546875" style="4" customWidth="1"/>
    <col min="5642" max="5642" width="11.28515625" style="4" bestFit="1" customWidth="1"/>
    <col min="5643" max="5887" width="9.140625" style="4"/>
    <col min="5888" max="5888" width="6.140625" style="4" customWidth="1"/>
    <col min="5889" max="5889" width="39.85546875" style="4" customWidth="1"/>
    <col min="5890" max="5890" width="12.7109375" style="4" customWidth="1"/>
    <col min="5891" max="5891" width="8.7109375" style="4" customWidth="1"/>
    <col min="5892" max="5893" width="13.28515625" style="4" customWidth="1"/>
    <col min="5894" max="5894" width="18.7109375" style="4" customWidth="1"/>
    <col min="5895" max="5895" width="16.85546875" style="4" customWidth="1"/>
    <col min="5896" max="5896" width="19" style="4" customWidth="1"/>
    <col min="5897" max="5897" width="11.85546875" style="4" customWidth="1"/>
    <col min="5898" max="5898" width="11.28515625" style="4" bestFit="1" customWidth="1"/>
    <col min="5899" max="6143" width="9.140625" style="4"/>
    <col min="6144" max="6144" width="6.140625" style="4" customWidth="1"/>
    <col min="6145" max="6145" width="39.85546875" style="4" customWidth="1"/>
    <col min="6146" max="6146" width="12.7109375" style="4" customWidth="1"/>
    <col min="6147" max="6147" width="8.7109375" style="4" customWidth="1"/>
    <col min="6148" max="6149" width="13.28515625" style="4" customWidth="1"/>
    <col min="6150" max="6150" width="18.7109375" style="4" customWidth="1"/>
    <col min="6151" max="6151" width="16.85546875" style="4" customWidth="1"/>
    <col min="6152" max="6152" width="19" style="4" customWidth="1"/>
    <col min="6153" max="6153" width="11.85546875" style="4" customWidth="1"/>
    <col min="6154" max="6154" width="11.28515625" style="4" bestFit="1" customWidth="1"/>
    <col min="6155" max="6399" width="9.140625" style="4"/>
    <col min="6400" max="6400" width="6.140625" style="4" customWidth="1"/>
    <col min="6401" max="6401" width="39.85546875" style="4" customWidth="1"/>
    <col min="6402" max="6402" width="12.7109375" style="4" customWidth="1"/>
    <col min="6403" max="6403" width="8.7109375" style="4" customWidth="1"/>
    <col min="6404" max="6405" width="13.28515625" style="4" customWidth="1"/>
    <col min="6406" max="6406" width="18.7109375" style="4" customWidth="1"/>
    <col min="6407" max="6407" width="16.85546875" style="4" customWidth="1"/>
    <col min="6408" max="6408" width="19" style="4" customWidth="1"/>
    <col min="6409" max="6409" width="11.85546875" style="4" customWidth="1"/>
    <col min="6410" max="6410" width="11.28515625" style="4" bestFit="1" customWidth="1"/>
    <col min="6411" max="6655" width="9.140625" style="4"/>
    <col min="6656" max="6656" width="6.140625" style="4" customWidth="1"/>
    <col min="6657" max="6657" width="39.85546875" style="4" customWidth="1"/>
    <col min="6658" max="6658" width="12.7109375" style="4" customWidth="1"/>
    <col min="6659" max="6659" width="8.7109375" style="4" customWidth="1"/>
    <col min="6660" max="6661" width="13.28515625" style="4" customWidth="1"/>
    <col min="6662" max="6662" width="18.7109375" style="4" customWidth="1"/>
    <col min="6663" max="6663" width="16.85546875" style="4" customWidth="1"/>
    <col min="6664" max="6664" width="19" style="4" customWidth="1"/>
    <col min="6665" max="6665" width="11.85546875" style="4" customWidth="1"/>
    <col min="6666" max="6666" width="11.28515625" style="4" bestFit="1" customWidth="1"/>
    <col min="6667" max="6911" width="9.140625" style="4"/>
    <col min="6912" max="6912" width="6.140625" style="4" customWidth="1"/>
    <col min="6913" max="6913" width="39.85546875" style="4" customWidth="1"/>
    <col min="6914" max="6914" width="12.7109375" style="4" customWidth="1"/>
    <col min="6915" max="6915" width="8.7109375" style="4" customWidth="1"/>
    <col min="6916" max="6917" width="13.28515625" style="4" customWidth="1"/>
    <col min="6918" max="6918" width="18.7109375" style="4" customWidth="1"/>
    <col min="6919" max="6919" width="16.85546875" style="4" customWidth="1"/>
    <col min="6920" max="6920" width="19" style="4" customWidth="1"/>
    <col min="6921" max="6921" width="11.85546875" style="4" customWidth="1"/>
    <col min="6922" max="6922" width="11.28515625" style="4" bestFit="1" customWidth="1"/>
    <col min="6923" max="7167" width="9.140625" style="4"/>
    <col min="7168" max="7168" width="6.140625" style="4" customWidth="1"/>
    <col min="7169" max="7169" width="39.85546875" style="4" customWidth="1"/>
    <col min="7170" max="7170" width="12.7109375" style="4" customWidth="1"/>
    <col min="7171" max="7171" width="8.7109375" style="4" customWidth="1"/>
    <col min="7172" max="7173" width="13.28515625" style="4" customWidth="1"/>
    <col min="7174" max="7174" width="18.7109375" style="4" customWidth="1"/>
    <col min="7175" max="7175" width="16.85546875" style="4" customWidth="1"/>
    <col min="7176" max="7176" width="19" style="4" customWidth="1"/>
    <col min="7177" max="7177" width="11.85546875" style="4" customWidth="1"/>
    <col min="7178" max="7178" width="11.28515625" style="4" bestFit="1" customWidth="1"/>
    <col min="7179" max="7423" width="9.140625" style="4"/>
    <col min="7424" max="7424" width="6.140625" style="4" customWidth="1"/>
    <col min="7425" max="7425" width="39.85546875" style="4" customWidth="1"/>
    <col min="7426" max="7426" width="12.7109375" style="4" customWidth="1"/>
    <col min="7427" max="7427" width="8.7109375" style="4" customWidth="1"/>
    <col min="7428" max="7429" width="13.28515625" style="4" customWidth="1"/>
    <col min="7430" max="7430" width="18.7109375" style="4" customWidth="1"/>
    <col min="7431" max="7431" width="16.85546875" style="4" customWidth="1"/>
    <col min="7432" max="7432" width="19" style="4" customWidth="1"/>
    <col min="7433" max="7433" width="11.85546875" style="4" customWidth="1"/>
    <col min="7434" max="7434" width="11.28515625" style="4" bestFit="1" customWidth="1"/>
    <col min="7435" max="7679" width="9.140625" style="4"/>
    <col min="7680" max="7680" width="6.140625" style="4" customWidth="1"/>
    <col min="7681" max="7681" width="39.85546875" style="4" customWidth="1"/>
    <col min="7682" max="7682" width="12.7109375" style="4" customWidth="1"/>
    <col min="7683" max="7683" width="8.7109375" style="4" customWidth="1"/>
    <col min="7684" max="7685" width="13.28515625" style="4" customWidth="1"/>
    <col min="7686" max="7686" width="18.7109375" style="4" customWidth="1"/>
    <col min="7687" max="7687" width="16.85546875" style="4" customWidth="1"/>
    <col min="7688" max="7688" width="19" style="4" customWidth="1"/>
    <col min="7689" max="7689" width="11.85546875" style="4" customWidth="1"/>
    <col min="7690" max="7690" width="11.28515625" style="4" bestFit="1" customWidth="1"/>
    <col min="7691" max="7935" width="9.140625" style="4"/>
    <col min="7936" max="7936" width="6.140625" style="4" customWidth="1"/>
    <col min="7937" max="7937" width="39.85546875" style="4" customWidth="1"/>
    <col min="7938" max="7938" width="12.7109375" style="4" customWidth="1"/>
    <col min="7939" max="7939" width="8.7109375" style="4" customWidth="1"/>
    <col min="7940" max="7941" width="13.28515625" style="4" customWidth="1"/>
    <col min="7942" max="7942" width="18.7109375" style="4" customWidth="1"/>
    <col min="7943" max="7943" width="16.85546875" style="4" customWidth="1"/>
    <col min="7944" max="7944" width="19" style="4" customWidth="1"/>
    <col min="7945" max="7945" width="11.85546875" style="4" customWidth="1"/>
    <col min="7946" max="7946" width="11.28515625" style="4" bestFit="1" customWidth="1"/>
    <col min="7947" max="8191" width="9.140625" style="4"/>
    <col min="8192" max="8192" width="6.140625" style="4" customWidth="1"/>
    <col min="8193" max="8193" width="39.85546875" style="4" customWidth="1"/>
    <col min="8194" max="8194" width="12.7109375" style="4" customWidth="1"/>
    <col min="8195" max="8195" width="8.7109375" style="4" customWidth="1"/>
    <col min="8196" max="8197" width="13.28515625" style="4" customWidth="1"/>
    <col min="8198" max="8198" width="18.7109375" style="4" customWidth="1"/>
    <col min="8199" max="8199" width="16.85546875" style="4" customWidth="1"/>
    <col min="8200" max="8200" width="19" style="4" customWidth="1"/>
    <col min="8201" max="8201" width="11.85546875" style="4" customWidth="1"/>
    <col min="8202" max="8202" width="11.28515625" style="4" bestFit="1" customWidth="1"/>
    <col min="8203" max="8447" width="9.140625" style="4"/>
    <col min="8448" max="8448" width="6.140625" style="4" customWidth="1"/>
    <col min="8449" max="8449" width="39.85546875" style="4" customWidth="1"/>
    <col min="8450" max="8450" width="12.7109375" style="4" customWidth="1"/>
    <col min="8451" max="8451" width="8.7109375" style="4" customWidth="1"/>
    <col min="8452" max="8453" width="13.28515625" style="4" customWidth="1"/>
    <col min="8454" max="8454" width="18.7109375" style="4" customWidth="1"/>
    <col min="8455" max="8455" width="16.85546875" style="4" customWidth="1"/>
    <col min="8456" max="8456" width="19" style="4" customWidth="1"/>
    <col min="8457" max="8457" width="11.85546875" style="4" customWidth="1"/>
    <col min="8458" max="8458" width="11.28515625" style="4" bestFit="1" customWidth="1"/>
    <col min="8459" max="8703" width="9.140625" style="4"/>
    <col min="8704" max="8704" width="6.140625" style="4" customWidth="1"/>
    <col min="8705" max="8705" width="39.85546875" style="4" customWidth="1"/>
    <col min="8706" max="8706" width="12.7109375" style="4" customWidth="1"/>
    <col min="8707" max="8707" width="8.7109375" style="4" customWidth="1"/>
    <col min="8708" max="8709" width="13.28515625" style="4" customWidth="1"/>
    <col min="8710" max="8710" width="18.7109375" style="4" customWidth="1"/>
    <col min="8711" max="8711" width="16.85546875" style="4" customWidth="1"/>
    <col min="8712" max="8712" width="19" style="4" customWidth="1"/>
    <col min="8713" max="8713" width="11.85546875" style="4" customWidth="1"/>
    <col min="8714" max="8714" width="11.28515625" style="4" bestFit="1" customWidth="1"/>
    <col min="8715" max="8959" width="9.140625" style="4"/>
    <col min="8960" max="8960" width="6.140625" style="4" customWidth="1"/>
    <col min="8961" max="8961" width="39.85546875" style="4" customWidth="1"/>
    <col min="8962" max="8962" width="12.7109375" style="4" customWidth="1"/>
    <col min="8963" max="8963" width="8.7109375" style="4" customWidth="1"/>
    <col min="8964" max="8965" width="13.28515625" style="4" customWidth="1"/>
    <col min="8966" max="8966" width="18.7109375" style="4" customWidth="1"/>
    <col min="8967" max="8967" width="16.85546875" style="4" customWidth="1"/>
    <col min="8968" max="8968" width="19" style="4" customWidth="1"/>
    <col min="8969" max="8969" width="11.85546875" style="4" customWidth="1"/>
    <col min="8970" max="8970" width="11.28515625" style="4" bestFit="1" customWidth="1"/>
    <col min="8971" max="9215" width="9.140625" style="4"/>
    <col min="9216" max="9216" width="6.140625" style="4" customWidth="1"/>
    <col min="9217" max="9217" width="39.85546875" style="4" customWidth="1"/>
    <col min="9218" max="9218" width="12.7109375" style="4" customWidth="1"/>
    <col min="9219" max="9219" width="8.7109375" style="4" customWidth="1"/>
    <col min="9220" max="9221" width="13.28515625" style="4" customWidth="1"/>
    <col min="9222" max="9222" width="18.7109375" style="4" customWidth="1"/>
    <col min="9223" max="9223" width="16.85546875" style="4" customWidth="1"/>
    <col min="9224" max="9224" width="19" style="4" customWidth="1"/>
    <col min="9225" max="9225" width="11.85546875" style="4" customWidth="1"/>
    <col min="9226" max="9226" width="11.28515625" style="4" bestFit="1" customWidth="1"/>
    <col min="9227" max="9471" width="9.140625" style="4"/>
    <col min="9472" max="9472" width="6.140625" style="4" customWidth="1"/>
    <col min="9473" max="9473" width="39.85546875" style="4" customWidth="1"/>
    <col min="9474" max="9474" width="12.7109375" style="4" customWidth="1"/>
    <col min="9475" max="9475" width="8.7109375" style="4" customWidth="1"/>
    <col min="9476" max="9477" width="13.28515625" style="4" customWidth="1"/>
    <col min="9478" max="9478" width="18.7109375" style="4" customWidth="1"/>
    <col min="9479" max="9479" width="16.85546875" style="4" customWidth="1"/>
    <col min="9480" max="9480" width="19" style="4" customWidth="1"/>
    <col min="9481" max="9481" width="11.85546875" style="4" customWidth="1"/>
    <col min="9482" max="9482" width="11.28515625" style="4" bestFit="1" customWidth="1"/>
    <col min="9483" max="9727" width="9.140625" style="4"/>
    <col min="9728" max="9728" width="6.140625" style="4" customWidth="1"/>
    <col min="9729" max="9729" width="39.85546875" style="4" customWidth="1"/>
    <col min="9730" max="9730" width="12.7109375" style="4" customWidth="1"/>
    <col min="9731" max="9731" width="8.7109375" style="4" customWidth="1"/>
    <col min="9732" max="9733" width="13.28515625" style="4" customWidth="1"/>
    <col min="9734" max="9734" width="18.7109375" style="4" customWidth="1"/>
    <col min="9735" max="9735" width="16.85546875" style="4" customWidth="1"/>
    <col min="9736" max="9736" width="19" style="4" customWidth="1"/>
    <col min="9737" max="9737" width="11.85546875" style="4" customWidth="1"/>
    <col min="9738" max="9738" width="11.28515625" style="4" bestFit="1" customWidth="1"/>
    <col min="9739" max="9983" width="9.140625" style="4"/>
    <col min="9984" max="9984" width="6.140625" style="4" customWidth="1"/>
    <col min="9985" max="9985" width="39.85546875" style="4" customWidth="1"/>
    <col min="9986" max="9986" width="12.7109375" style="4" customWidth="1"/>
    <col min="9987" max="9987" width="8.7109375" style="4" customWidth="1"/>
    <col min="9988" max="9989" width="13.28515625" style="4" customWidth="1"/>
    <col min="9990" max="9990" width="18.7109375" style="4" customWidth="1"/>
    <col min="9991" max="9991" width="16.85546875" style="4" customWidth="1"/>
    <col min="9992" max="9992" width="19" style="4" customWidth="1"/>
    <col min="9993" max="9993" width="11.85546875" style="4" customWidth="1"/>
    <col min="9994" max="9994" width="11.28515625" style="4" bestFit="1" customWidth="1"/>
    <col min="9995" max="10239" width="9.140625" style="4"/>
    <col min="10240" max="10240" width="6.140625" style="4" customWidth="1"/>
    <col min="10241" max="10241" width="39.85546875" style="4" customWidth="1"/>
    <col min="10242" max="10242" width="12.7109375" style="4" customWidth="1"/>
    <col min="10243" max="10243" width="8.7109375" style="4" customWidth="1"/>
    <col min="10244" max="10245" width="13.28515625" style="4" customWidth="1"/>
    <col min="10246" max="10246" width="18.7109375" style="4" customWidth="1"/>
    <col min="10247" max="10247" width="16.85546875" style="4" customWidth="1"/>
    <col min="10248" max="10248" width="19" style="4" customWidth="1"/>
    <col min="10249" max="10249" width="11.85546875" style="4" customWidth="1"/>
    <col min="10250" max="10250" width="11.28515625" style="4" bestFit="1" customWidth="1"/>
    <col min="10251" max="10495" width="9.140625" style="4"/>
    <col min="10496" max="10496" width="6.140625" style="4" customWidth="1"/>
    <col min="10497" max="10497" width="39.85546875" style="4" customWidth="1"/>
    <col min="10498" max="10498" width="12.7109375" style="4" customWidth="1"/>
    <col min="10499" max="10499" width="8.7109375" style="4" customWidth="1"/>
    <col min="10500" max="10501" width="13.28515625" style="4" customWidth="1"/>
    <col min="10502" max="10502" width="18.7109375" style="4" customWidth="1"/>
    <col min="10503" max="10503" width="16.85546875" style="4" customWidth="1"/>
    <col min="10504" max="10504" width="19" style="4" customWidth="1"/>
    <col min="10505" max="10505" width="11.85546875" style="4" customWidth="1"/>
    <col min="10506" max="10506" width="11.28515625" style="4" bestFit="1" customWidth="1"/>
    <col min="10507" max="10751" width="9.140625" style="4"/>
    <col min="10752" max="10752" width="6.140625" style="4" customWidth="1"/>
    <col min="10753" max="10753" width="39.85546875" style="4" customWidth="1"/>
    <col min="10754" max="10754" width="12.7109375" style="4" customWidth="1"/>
    <col min="10755" max="10755" width="8.7109375" style="4" customWidth="1"/>
    <col min="10756" max="10757" width="13.28515625" style="4" customWidth="1"/>
    <col min="10758" max="10758" width="18.7109375" style="4" customWidth="1"/>
    <col min="10759" max="10759" width="16.85546875" style="4" customWidth="1"/>
    <col min="10760" max="10760" width="19" style="4" customWidth="1"/>
    <col min="10761" max="10761" width="11.85546875" style="4" customWidth="1"/>
    <col min="10762" max="10762" width="11.28515625" style="4" bestFit="1" customWidth="1"/>
    <col min="10763" max="11007" width="9.140625" style="4"/>
    <col min="11008" max="11008" width="6.140625" style="4" customWidth="1"/>
    <col min="11009" max="11009" width="39.85546875" style="4" customWidth="1"/>
    <col min="11010" max="11010" width="12.7109375" style="4" customWidth="1"/>
    <col min="11011" max="11011" width="8.7109375" style="4" customWidth="1"/>
    <col min="11012" max="11013" width="13.28515625" style="4" customWidth="1"/>
    <col min="11014" max="11014" width="18.7109375" style="4" customWidth="1"/>
    <col min="11015" max="11015" width="16.85546875" style="4" customWidth="1"/>
    <col min="11016" max="11016" width="19" style="4" customWidth="1"/>
    <col min="11017" max="11017" width="11.85546875" style="4" customWidth="1"/>
    <col min="11018" max="11018" width="11.28515625" style="4" bestFit="1" customWidth="1"/>
    <col min="11019" max="11263" width="9.140625" style="4"/>
    <col min="11264" max="11264" width="6.140625" style="4" customWidth="1"/>
    <col min="11265" max="11265" width="39.85546875" style="4" customWidth="1"/>
    <col min="11266" max="11266" width="12.7109375" style="4" customWidth="1"/>
    <col min="11267" max="11267" width="8.7109375" style="4" customWidth="1"/>
    <col min="11268" max="11269" width="13.28515625" style="4" customWidth="1"/>
    <col min="11270" max="11270" width="18.7109375" style="4" customWidth="1"/>
    <col min="11271" max="11271" width="16.85546875" style="4" customWidth="1"/>
    <col min="11272" max="11272" width="19" style="4" customWidth="1"/>
    <col min="11273" max="11273" width="11.85546875" style="4" customWidth="1"/>
    <col min="11274" max="11274" width="11.28515625" style="4" bestFit="1" customWidth="1"/>
    <col min="11275" max="11519" width="9.140625" style="4"/>
    <col min="11520" max="11520" width="6.140625" style="4" customWidth="1"/>
    <col min="11521" max="11521" width="39.85546875" style="4" customWidth="1"/>
    <col min="11522" max="11522" width="12.7109375" style="4" customWidth="1"/>
    <col min="11523" max="11523" width="8.7109375" style="4" customWidth="1"/>
    <col min="11524" max="11525" width="13.28515625" style="4" customWidth="1"/>
    <col min="11526" max="11526" width="18.7109375" style="4" customWidth="1"/>
    <col min="11527" max="11527" width="16.85546875" style="4" customWidth="1"/>
    <col min="11528" max="11528" width="19" style="4" customWidth="1"/>
    <col min="11529" max="11529" width="11.85546875" style="4" customWidth="1"/>
    <col min="11530" max="11530" width="11.28515625" style="4" bestFit="1" customWidth="1"/>
    <col min="11531" max="11775" width="9.140625" style="4"/>
    <col min="11776" max="11776" width="6.140625" style="4" customWidth="1"/>
    <col min="11777" max="11777" width="39.85546875" style="4" customWidth="1"/>
    <col min="11778" max="11778" width="12.7109375" style="4" customWidth="1"/>
    <col min="11779" max="11779" width="8.7109375" style="4" customWidth="1"/>
    <col min="11780" max="11781" width="13.28515625" style="4" customWidth="1"/>
    <col min="11782" max="11782" width="18.7109375" style="4" customWidth="1"/>
    <col min="11783" max="11783" width="16.85546875" style="4" customWidth="1"/>
    <col min="11784" max="11784" width="19" style="4" customWidth="1"/>
    <col min="11785" max="11785" width="11.85546875" style="4" customWidth="1"/>
    <col min="11786" max="11786" width="11.28515625" style="4" bestFit="1" customWidth="1"/>
    <col min="11787" max="12031" width="9.140625" style="4"/>
    <col min="12032" max="12032" width="6.140625" style="4" customWidth="1"/>
    <col min="12033" max="12033" width="39.85546875" style="4" customWidth="1"/>
    <col min="12034" max="12034" width="12.7109375" style="4" customWidth="1"/>
    <col min="12035" max="12035" width="8.7109375" style="4" customWidth="1"/>
    <col min="12036" max="12037" width="13.28515625" style="4" customWidth="1"/>
    <col min="12038" max="12038" width="18.7109375" style="4" customWidth="1"/>
    <col min="12039" max="12039" width="16.85546875" style="4" customWidth="1"/>
    <col min="12040" max="12040" width="19" style="4" customWidth="1"/>
    <col min="12041" max="12041" width="11.85546875" style="4" customWidth="1"/>
    <col min="12042" max="12042" width="11.28515625" style="4" bestFit="1" customWidth="1"/>
    <col min="12043" max="12287" width="9.140625" style="4"/>
    <col min="12288" max="12288" width="6.140625" style="4" customWidth="1"/>
    <col min="12289" max="12289" width="39.85546875" style="4" customWidth="1"/>
    <col min="12290" max="12290" width="12.7109375" style="4" customWidth="1"/>
    <col min="12291" max="12291" width="8.7109375" style="4" customWidth="1"/>
    <col min="12292" max="12293" width="13.28515625" style="4" customWidth="1"/>
    <col min="12294" max="12294" width="18.7109375" style="4" customWidth="1"/>
    <col min="12295" max="12295" width="16.85546875" style="4" customWidth="1"/>
    <col min="12296" max="12296" width="19" style="4" customWidth="1"/>
    <col min="12297" max="12297" width="11.85546875" style="4" customWidth="1"/>
    <col min="12298" max="12298" width="11.28515625" style="4" bestFit="1" customWidth="1"/>
    <col min="12299" max="12543" width="9.140625" style="4"/>
    <col min="12544" max="12544" width="6.140625" style="4" customWidth="1"/>
    <col min="12545" max="12545" width="39.85546875" style="4" customWidth="1"/>
    <col min="12546" max="12546" width="12.7109375" style="4" customWidth="1"/>
    <col min="12547" max="12547" width="8.7109375" style="4" customWidth="1"/>
    <col min="12548" max="12549" width="13.28515625" style="4" customWidth="1"/>
    <col min="12550" max="12550" width="18.7109375" style="4" customWidth="1"/>
    <col min="12551" max="12551" width="16.85546875" style="4" customWidth="1"/>
    <col min="12552" max="12552" width="19" style="4" customWidth="1"/>
    <col min="12553" max="12553" width="11.85546875" style="4" customWidth="1"/>
    <col min="12554" max="12554" width="11.28515625" style="4" bestFit="1" customWidth="1"/>
    <col min="12555" max="12799" width="9.140625" style="4"/>
    <col min="12800" max="12800" width="6.140625" style="4" customWidth="1"/>
    <col min="12801" max="12801" width="39.85546875" style="4" customWidth="1"/>
    <col min="12802" max="12802" width="12.7109375" style="4" customWidth="1"/>
    <col min="12803" max="12803" width="8.7109375" style="4" customWidth="1"/>
    <col min="12804" max="12805" width="13.28515625" style="4" customWidth="1"/>
    <col min="12806" max="12806" width="18.7109375" style="4" customWidth="1"/>
    <col min="12807" max="12807" width="16.85546875" style="4" customWidth="1"/>
    <col min="12808" max="12808" width="19" style="4" customWidth="1"/>
    <col min="12809" max="12809" width="11.85546875" style="4" customWidth="1"/>
    <col min="12810" max="12810" width="11.28515625" style="4" bestFit="1" customWidth="1"/>
    <col min="12811" max="13055" width="9.140625" style="4"/>
    <col min="13056" max="13056" width="6.140625" style="4" customWidth="1"/>
    <col min="13057" max="13057" width="39.85546875" style="4" customWidth="1"/>
    <col min="13058" max="13058" width="12.7109375" style="4" customWidth="1"/>
    <col min="13059" max="13059" width="8.7109375" style="4" customWidth="1"/>
    <col min="13060" max="13061" width="13.28515625" style="4" customWidth="1"/>
    <col min="13062" max="13062" width="18.7109375" style="4" customWidth="1"/>
    <col min="13063" max="13063" width="16.85546875" style="4" customWidth="1"/>
    <col min="13064" max="13064" width="19" style="4" customWidth="1"/>
    <col min="13065" max="13065" width="11.85546875" style="4" customWidth="1"/>
    <col min="13066" max="13066" width="11.28515625" style="4" bestFit="1" customWidth="1"/>
    <col min="13067" max="13311" width="9.140625" style="4"/>
    <col min="13312" max="13312" width="6.140625" style="4" customWidth="1"/>
    <col min="13313" max="13313" width="39.85546875" style="4" customWidth="1"/>
    <col min="13314" max="13314" width="12.7109375" style="4" customWidth="1"/>
    <col min="13315" max="13315" width="8.7109375" style="4" customWidth="1"/>
    <col min="13316" max="13317" width="13.28515625" style="4" customWidth="1"/>
    <col min="13318" max="13318" width="18.7109375" style="4" customWidth="1"/>
    <col min="13319" max="13319" width="16.85546875" style="4" customWidth="1"/>
    <col min="13320" max="13320" width="19" style="4" customWidth="1"/>
    <col min="13321" max="13321" width="11.85546875" style="4" customWidth="1"/>
    <col min="13322" max="13322" width="11.28515625" style="4" bestFit="1" customWidth="1"/>
    <col min="13323" max="13567" width="9.140625" style="4"/>
    <col min="13568" max="13568" width="6.140625" style="4" customWidth="1"/>
    <col min="13569" max="13569" width="39.85546875" style="4" customWidth="1"/>
    <col min="13570" max="13570" width="12.7109375" style="4" customWidth="1"/>
    <col min="13571" max="13571" width="8.7109375" style="4" customWidth="1"/>
    <col min="13572" max="13573" width="13.28515625" style="4" customWidth="1"/>
    <col min="13574" max="13574" width="18.7109375" style="4" customWidth="1"/>
    <col min="13575" max="13575" width="16.85546875" style="4" customWidth="1"/>
    <col min="13576" max="13576" width="19" style="4" customWidth="1"/>
    <col min="13577" max="13577" width="11.85546875" style="4" customWidth="1"/>
    <col min="13578" max="13578" width="11.28515625" style="4" bestFit="1" customWidth="1"/>
    <col min="13579" max="13823" width="9.140625" style="4"/>
    <col min="13824" max="13824" width="6.140625" style="4" customWidth="1"/>
    <col min="13825" max="13825" width="39.85546875" style="4" customWidth="1"/>
    <col min="13826" max="13826" width="12.7109375" style="4" customWidth="1"/>
    <col min="13827" max="13827" width="8.7109375" style="4" customWidth="1"/>
    <col min="13828" max="13829" width="13.28515625" style="4" customWidth="1"/>
    <col min="13830" max="13830" width="18.7109375" style="4" customWidth="1"/>
    <col min="13831" max="13831" width="16.85546875" style="4" customWidth="1"/>
    <col min="13832" max="13832" width="19" style="4" customWidth="1"/>
    <col min="13833" max="13833" width="11.85546875" style="4" customWidth="1"/>
    <col min="13834" max="13834" width="11.28515625" style="4" bestFit="1" customWidth="1"/>
    <col min="13835" max="14079" width="9.140625" style="4"/>
    <col min="14080" max="14080" width="6.140625" style="4" customWidth="1"/>
    <col min="14081" max="14081" width="39.85546875" style="4" customWidth="1"/>
    <col min="14082" max="14082" width="12.7109375" style="4" customWidth="1"/>
    <col min="14083" max="14083" width="8.7109375" style="4" customWidth="1"/>
    <col min="14084" max="14085" width="13.28515625" style="4" customWidth="1"/>
    <col min="14086" max="14086" width="18.7109375" style="4" customWidth="1"/>
    <col min="14087" max="14087" width="16.85546875" style="4" customWidth="1"/>
    <col min="14088" max="14088" width="19" style="4" customWidth="1"/>
    <col min="14089" max="14089" width="11.85546875" style="4" customWidth="1"/>
    <col min="14090" max="14090" width="11.28515625" style="4" bestFit="1" customWidth="1"/>
    <col min="14091" max="14335" width="9.140625" style="4"/>
    <col min="14336" max="14336" width="6.140625" style="4" customWidth="1"/>
    <col min="14337" max="14337" width="39.85546875" style="4" customWidth="1"/>
    <col min="14338" max="14338" width="12.7109375" style="4" customWidth="1"/>
    <col min="14339" max="14339" width="8.7109375" style="4" customWidth="1"/>
    <col min="14340" max="14341" width="13.28515625" style="4" customWidth="1"/>
    <col min="14342" max="14342" width="18.7109375" style="4" customWidth="1"/>
    <col min="14343" max="14343" width="16.85546875" style="4" customWidth="1"/>
    <col min="14344" max="14344" width="19" style="4" customWidth="1"/>
    <col min="14345" max="14345" width="11.85546875" style="4" customWidth="1"/>
    <col min="14346" max="14346" width="11.28515625" style="4" bestFit="1" customWidth="1"/>
    <col min="14347" max="14591" width="9.140625" style="4"/>
    <col min="14592" max="14592" width="6.140625" style="4" customWidth="1"/>
    <col min="14593" max="14593" width="39.85546875" style="4" customWidth="1"/>
    <col min="14594" max="14594" width="12.7109375" style="4" customWidth="1"/>
    <col min="14595" max="14595" width="8.7109375" style="4" customWidth="1"/>
    <col min="14596" max="14597" width="13.28515625" style="4" customWidth="1"/>
    <col min="14598" max="14598" width="18.7109375" style="4" customWidth="1"/>
    <col min="14599" max="14599" width="16.85546875" style="4" customWidth="1"/>
    <col min="14600" max="14600" width="19" style="4" customWidth="1"/>
    <col min="14601" max="14601" width="11.85546875" style="4" customWidth="1"/>
    <col min="14602" max="14602" width="11.28515625" style="4" bestFit="1" customWidth="1"/>
    <col min="14603" max="14847" width="9.140625" style="4"/>
    <col min="14848" max="14848" width="6.140625" style="4" customWidth="1"/>
    <col min="14849" max="14849" width="39.85546875" style="4" customWidth="1"/>
    <col min="14850" max="14850" width="12.7109375" style="4" customWidth="1"/>
    <col min="14851" max="14851" width="8.7109375" style="4" customWidth="1"/>
    <col min="14852" max="14853" width="13.28515625" style="4" customWidth="1"/>
    <col min="14854" max="14854" width="18.7109375" style="4" customWidth="1"/>
    <col min="14855" max="14855" width="16.85546875" style="4" customWidth="1"/>
    <col min="14856" max="14856" width="19" style="4" customWidth="1"/>
    <col min="14857" max="14857" width="11.85546875" style="4" customWidth="1"/>
    <col min="14858" max="14858" width="11.28515625" style="4" bestFit="1" customWidth="1"/>
    <col min="14859" max="15103" width="9.140625" style="4"/>
    <col min="15104" max="15104" width="6.140625" style="4" customWidth="1"/>
    <col min="15105" max="15105" width="39.85546875" style="4" customWidth="1"/>
    <col min="15106" max="15106" width="12.7109375" style="4" customWidth="1"/>
    <col min="15107" max="15107" width="8.7109375" style="4" customWidth="1"/>
    <col min="15108" max="15109" width="13.28515625" style="4" customWidth="1"/>
    <col min="15110" max="15110" width="18.7109375" style="4" customWidth="1"/>
    <col min="15111" max="15111" width="16.85546875" style="4" customWidth="1"/>
    <col min="15112" max="15112" width="19" style="4" customWidth="1"/>
    <col min="15113" max="15113" width="11.85546875" style="4" customWidth="1"/>
    <col min="15114" max="15114" width="11.28515625" style="4" bestFit="1" customWidth="1"/>
    <col min="15115" max="15359" width="9.140625" style="4"/>
    <col min="15360" max="15360" width="6.140625" style="4" customWidth="1"/>
    <col min="15361" max="15361" width="39.85546875" style="4" customWidth="1"/>
    <col min="15362" max="15362" width="12.7109375" style="4" customWidth="1"/>
    <col min="15363" max="15363" width="8.7109375" style="4" customWidth="1"/>
    <col min="15364" max="15365" width="13.28515625" style="4" customWidth="1"/>
    <col min="15366" max="15366" width="18.7109375" style="4" customWidth="1"/>
    <col min="15367" max="15367" width="16.85546875" style="4" customWidth="1"/>
    <col min="15368" max="15368" width="19" style="4" customWidth="1"/>
    <col min="15369" max="15369" width="11.85546875" style="4" customWidth="1"/>
    <col min="15370" max="15370" width="11.28515625" style="4" bestFit="1" customWidth="1"/>
    <col min="15371" max="15615" width="9.140625" style="4"/>
    <col min="15616" max="15616" width="6.140625" style="4" customWidth="1"/>
    <col min="15617" max="15617" width="39.85546875" style="4" customWidth="1"/>
    <col min="15618" max="15618" width="12.7109375" style="4" customWidth="1"/>
    <col min="15619" max="15619" width="8.7109375" style="4" customWidth="1"/>
    <col min="15620" max="15621" width="13.28515625" style="4" customWidth="1"/>
    <col min="15622" max="15622" width="18.7109375" style="4" customWidth="1"/>
    <col min="15623" max="15623" width="16.85546875" style="4" customWidth="1"/>
    <col min="15624" max="15624" width="19" style="4" customWidth="1"/>
    <col min="15625" max="15625" width="11.85546875" style="4" customWidth="1"/>
    <col min="15626" max="15626" width="11.28515625" style="4" bestFit="1" customWidth="1"/>
    <col min="15627" max="15871" width="9.140625" style="4"/>
    <col min="15872" max="15872" width="6.140625" style="4" customWidth="1"/>
    <col min="15873" max="15873" width="39.85546875" style="4" customWidth="1"/>
    <col min="15874" max="15874" width="12.7109375" style="4" customWidth="1"/>
    <col min="15875" max="15875" width="8.7109375" style="4" customWidth="1"/>
    <col min="15876" max="15877" width="13.28515625" style="4" customWidth="1"/>
    <col min="15878" max="15878" width="18.7109375" style="4" customWidth="1"/>
    <col min="15879" max="15879" width="16.85546875" style="4" customWidth="1"/>
    <col min="15880" max="15880" width="19" style="4" customWidth="1"/>
    <col min="15881" max="15881" width="11.85546875" style="4" customWidth="1"/>
    <col min="15882" max="15882" width="11.28515625" style="4" bestFit="1" customWidth="1"/>
    <col min="15883" max="16127" width="9.140625" style="4"/>
    <col min="16128" max="16128" width="6.140625" style="4" customWidth="1"/>
    <col min="16129" max="16129" width="39.85546875" style="4" customWidth="1"/>
    <col min="16130" max="16130" width="12.7109375" style="4" customWidth="1"/>
    <col min="16131" max="16131" width="8.7109375" style="4" customWidth="1"/>
    <col min="16132" max="16133" width="13.28515625" style="4" customWidth="1"/>
    <col min="16134" max="16134" width="18.7109375" style="4" customWidth="1"/>
    <col min="16135" max="16135" width="16.85546875" style="4" customWidth="1"/>
    <col min="16136" max="16136" width="19" style="4" customWidth="1"/>
    <col min="16137" max="16137" width="11.85546875" style="4" customWidth="1"/>
    <col min="16138" max="16138" width="11.28515625" style="4" bestFit="1" customWidth="1"/>
    <col min="16139" max="16384" width="9.140625" style="4"/>
  </cols>
  <sheetData>
    <row r="1" spans="1:11" ht="18" x14ac:dyDescent="0.25">
      <c r="G1" s="7"/>
    </row>
    <row r="2" spans="1:11" ht="61.5" customHeight="1" x14ac:dyDescent="0.25">
      <c r="B2" s="197" t="s">
        <v>0</v>
      </c>
      <c r="C2" s="197"/>
      <c r="D2" s="197"/>
      <c r="E2" s="197"/>
      <c r="F2" s="197"/>
      <c r="G2" s="197"/>
      <c r="H2" s="197"/>
      <c r="I2" s="8"/>
    </row>
    <row r="3" spans="1:11" ht="15.75" thickBot="1" x14ac:dyDescent="0.25">
      <c r="A3" s="9"/>
      <c r="B3" s="10"/>
      <c r="C3" s="11"/>
      <c r="D3" s="12"/>
      <c r="E3" s="13"/>
      <c r="F3" s="13"/>
      <c r="G3" s="14"/>
      <c r="H3" s="15"/>
      <c r="I3" s="15"/>
    </row>
    <row r="4" spans="1:11" ht="15.75" customHeight="1" thickBot="1" x14ac:dyDescent="0.25">
      <c r="A4" s="198" t="s">
        <v>1</v>
      </c>
      <c r="B4" s="200" t="s">
        <v>2</v>
      </c>
      <c r="C4" s="202" t="s">
        <v>3</v>
      </c>
      <c r="D4" s="198" t="s">
        <v>4</v>
      </c>
      <c r="E4" s="204" t="s">
        <v>5</v>
      </c>
      <c r="F4" s="206" t="s">
        <v>6</v>
      </c>
      <c r="G4" s="208" t="s">
        <v>7</v>
      </c>
      <c r="H4" s="210" t="s">
        <v>8</v>
      </c>
    </row>
    <row r="5" spans="1:11" ht="15.75" customHeight="1" thickBot="1" x14ac:dyDescent="0.25">
      <c r="A5" s="199"/>
      <c r="B5" s="201"/>
      <c r="C5" s="203"/>
      <c r="D5" s="199"/>
      <c r="E5" s="205"/>
      <c r="F5" s="207"/>
      <c r="G5" s="209"/>
      <c r="H5" s="211"/>
      <c r="K5" s="193"/>
    </row>
    <row r="6" spans="1:11" ht="16.5" thickBot="1" x14ac:dyDescent="0.25">
      <c r="A6" s="34"/>
      <c r="B6" s="35" t="s">
        <v>9</v>
      </c>
      <c r="C6" s="36"/>
      <c r="D6" s="36"/>
      <c r="E6" s="17"/>
      <c r="F6" s="18"/>
      <c r="G6" s="16"/>
      <c r="H6" s="19"/>
      <c r="K6" s="194"/>
    </row>
    <row r="7" spans="1:11" ht="15.75" thickBot="1" x14ac:dyDescent="0.25">
      <c r="A7" s="37"/>
      <c r="B7" s="38" t="s">
        <v>10</v>
      </c>
      <c r="C7" s="39"/>
      <c r="D7" s="36"/>
      <c r="E7" s="18"/>
      <c r="F7" s="18"/>
      <c r="G7" s="20"/>
      <c r="H7" s="21"/>
    </row>
    <row r="8" spans="1:11" ht="15.75" thickBot="1" x14ac:dyDescent="0.25">
      <c r="A8" s="37">
        <v>1</v>
      </c>
      <c r="B8" s="40" t="s">
        <v>11</v>
      </c>
      <c r="C8" s="41">
        <v>180</v>
      </c>
      <c r="D8" s="41" t="s">
        <v>12</v>
      </c>
      <c r="E8" s="196"/>
      <c r="F8" s="195">
        <f>C8*E8</f>
        <v>0</v>
      </c>
      <c r="G8" s="135">
        <f>F8*0.08</f>
        <v>0</v>
      </c>
      <c r="H8" s="136">
        <f>F8*1.08</f>
        <v>0</v>
      </c>
    </row>
    <row r="9" spans="1:11" ht="15.75" thickBot="1" x14ac:dyDescent="0.25">
      <c r="A9" s="37"/>
      <c r="B9" s="40"/>
      <c r="C9" s="42">
        <f>SUM(C8)</f>
        <v>180</v>
      </c>
      <c r="D9" s="43"/>
      <c r="E9" s="1"/>
      <c r="F9" s="137">
        <f>SUM(F8)</f>
        <v>0</v>
      </c>
      <c r="G9" s="138">
        <f>SUM(G8)</f>
        <v>0</v>
      </c>
      <c r="H9" s="139">
        <f>SUM(H8)</f>
        <v>0</v>
      </c>
    </row>
    <row r="10" spans="1:11" ht="15.75" thickBot="1" x14ac:dyDescent="0.25">
      <c r="A10" s="44"/>
      <c r="B10" s="45" t="s">
        <v>13</v>
      </c>
      <c r="C10" s="36"/>
      <c r="D10" s="43"/>
      <c r="E10" s="1"/>
      <c r="F10" s="140"/>
      <c r="G10" s="141"/>
      <c r="H10" s="142"/>
    </row>
    <row r="11" spans="1:11" ht="15" x14ac:dyDescent="0.2">
      <c r="A11" s="46">
        <v>2</v>
      </c>
      <c r="B11" s="47" t="s">
        <v>14</v>
      </c>
      <c r="C11" s="48">
        <v>12</v>
      </c>
      <c r="D11" s="49" t="s">
        <v>12</v>
      </c>
      <c r="E11" s="2"/>
      <c r="F11" s="143">
        <f t="shared" ref="F11:F16" si="0">C11*E11</f>
        <v>0</v>
      </c>
      <c r="G11" s="143">
        <f t="shared" ref="G11:G16" si="1">F11*0.08</f>
        <v>0</v>
      </c>
      <c r="H11" s="144">
        <f t="shared" ref="H11:H16" si="2">F11*1.08</f>
        <v>0</v>
      </c>
    </row>
    <row r="12" spans="1:11" ht="15" x14ac:dyDescent="0.2">
      <c r="A12" s="46"/>
      <c r="B12" s="50" t="s">
        <v>15</v>
      </c>
      <c r="C12" s="51">
        <v>50</v>
      </c>
      <c r="D12" s="52" t="s">
        <v>12</v>
      </c>
      <c r="E12" s="23"/>
      <c r="F12" s="145">
        <f t="shared" si="0"/>
        <v>0</v>
      </c>
      <c r="G12" s="145">
        <f t="shared" si="1"/>
        <v>0</v>
      </c>
      <c r="H12" s="146">
        <f t="shared" si="2"/>
        <v>0</v>
      </c>
    </row>
    <row r="13" spans="1:11" ht="15" x14ac:dyDescent="0.2">
      <c r="A13" s="46"/>
      <c r="B13" s="50" t="s">
        <v>16</v>
      </c>
      <c r="C13" s="51">
        <v>80</v>
      </c>
      <c r="D13" s="52" t="s">
        <v>12</v>
      </c>
      <c r="E13" s="23"/>
      <c r="F13" s="145">
        <f t="shared" si="0"/>
        <v>0</v>
      </c>
      <c r="G13" s="145">
        <f t="shared" si="1"/>
        <v>0</v>
      </c>
      <c r="H13" s="146">
        <f t="shared" si="2"/>
        <v>0</v>
      </c>
    </row>
    <row r="14" spans="1:11" ht="15" x14ac:dyDescent="0.2">
      <c r="A14" s="46"/>
      <c r="B14" s="50" t="s">
        <v>17</v>
      </c>
      <c r="C14" s="51">
        <v>100</v>
      </c>
      <c r="D14" s="52" t="s">
        <v>12</v>
      </c>
      <c r="E14" s="23"/>
      <c r="F14" s="145">
        <f t="shared" si="0"/>
        <v>0</v>
      </c>
      <c r="G14" s="145">
        <f t="shared" si="1"/>
        <v>0</v>
      </c>
      <c r="H14" s="146">
        <f t="shared" si="2"/>
        <v>0</v>
      </c>
    </row>
    <row r="15" spans="1:11" ht="15" x14ac:dyDescent="0.2">
      <c r="A15" s="46"/>
      <c r="B15" s="50" t="s">
        <v>18</v>
      </c>
      <c r="C15" s="51">
        <v>60</v>
      </c>
      <c r="D15" s="52" t="s">
        <v>12</v>
      </c>
      <c r="E15" s="23"/>
      <c r="F15" s="145">
        <f t="shared" si="0"/>
        <v>0</v>
      </c>
      <c r="G15" s="145">
        <f t="shared" si="1"/>
        <v>0</v>
      </c>
      <c r="H15" s="146">
        <f t="shared" si="2"/>
        <v>0</v>
      </c>
    </row>
    <row r="16" spans="1:11" ht="15.75" thickBot="1" x14ac:dyDescent="0.25">
      <c r="A16" s="46"/>
      <c r="B16" s="53" t="s">
        <v>19</v>
      </c>
      <c r="C16" s="54">
        <v>60</v>
      </c>
      <c r="D16" s="55" t="s">
        <v>12</v>
      </c>
      <c r="E16" s="3"/>
      <c r="F16" s="147">
        <f t="shared" si="0"/>
        <v>0</v>
      </c>
      <c r="G16" s="147">
        <f t="shared" si="1"/>
        <v>0</v>
      </c>
      <c r="H16" s="148">
        <f t="shared" si="2"/>
        <v>0</v>
      </c>
    </row>
    <row r="17" spans="1:8" ht="15.75" thickBot="1" x14ac:dyDescent="0.25">
      <c r="A17" s="56"/>
      <c r="B17" s="57"/>
      <c r="C17" s="58">
        <f>SUM(C11:C16)</f>
        <v>362</v>
      </c>
      <c r="D17" s="43"/>
      <c r="E17" s="1"/>
      <c r="F17" s="149">
        <f>SUM(F11:F16)</f>
        <v>0</v>
      </c>
      <c r="G17" s="137">
        <f>SUM(G11:G16)</f>
        <v>0</v>
      </c>
      <c r="H17" s="150">
        <f>SUM(H11:H16)</f>
        <v>0</v>
      </c>
    </row>
    <row r="18" spans="1:8" ht="15.75" thickBot="1" x14ac:dyDescent="0.25">
      <c r="A18" s="46">
        <v>3</v>
      </c>
      <c r="B18" s="59" t="s">
        <v>20</v>
      </c>
      <c r="C18" s="36"/>
      <c r="D18" s="43"/>
      <c r="E18" s="1"/>
      <c r="F18" s="151"/>
      <c r="G18" s="152"/>
      <c r="H18" s="153"/>
    </row>
    <row r="19" spans="1:8" x14ac:dyDescent="0.2">
      <c r="A19" s="46"/>
      <c r="B19" s="47" t="s">
        <v>21</v>
      </c>
      <c r="C19" s="60">
        <v>1000</v>
      </c>
      <c r="D19" s="49" t="s">
        <v>12</v>
      </c>
      <c r="E19" s="2"/>
      <c r="F19" s="143">
        <f t="shared" ref="F19:F24" si="3">C19*E19</f>
        <v>0</v>
      </c>
      <c r="G19" s="143">
        <f t="shared" ref="G19:G24" si="4">F19*0.08</f>
        <v>0</v>
      </c>
      <c r="H19" s="144">
        <f t="shared" ref="H19:H24" si="5">F19*1.08</f>
        <v>0</v>
      </c>
    </row>
    <row r="20" spans="1:8" x14ac:dyDescent="0.2">
      <c r="A20" s="46"/>
      <c r="B20" s="50" t="s">
        <v>22</v>
      </c>
      <c r="C20" s="61">
        <v>2000</v>
      </c>
      <c r="D20" s="52" t="s">
        <v>12</v>
      </c>
      <c r="E20" s="23"/>
      <c r="F20" s="145">
        <f t="shared" si="3"/>
        <v>0</v>
      </c>
      <c r="G20" s="145">
        <f t="shared" si="4"/>
        <v>0</v>
      </c>
      <c r="H20" s="146">
        <f t="shared" si="5"/>
        <v>0</v>
      </c>
    </row>
    <row r="21" spans="1:8" x14ac:dyDescent="0.2">
      <c r="A21" s="46"/>
      <c r="B21" s="62" t="s">
        <v>23</v>
      </c>
      <c r="C21" s="61">
        <v>1000</v>
      </c>
      <c r="D21" s="52" t="s">
        <v>12</v>
      </c>
      <c r="E21" s="23"/>
      <c r="F21" s="145">
        <f t="shared" si="3"/>
        <v>0</v>
      </c>
      <c r="G21" s="145">
        <f t="shared" si="4"/>
        <v>0</v>
      </c>
      <c r="H21" s="146">
        <f t="shared" si="5"/>
        <v>0</v>
      </c>
    </row>
    <row r="22" spans="1:8" x14ac:dyDescent="0.2">
      <c r="A22" s="46"/>
      <c r="B22" s="50" t="s">
        <v>24</v>
      </c>
      <c r="C22" s="61">
        <v>1000</v>
      </c>
      <c r="D22" s="52" t="s">
        <v>12</v>
      </c>
      <c r="E22" s="23"/>
      <c r="F22" s="145">
        <f t="shared" si="3"/>
        <v>0</v>
      </c>
      <c r="G22" s="145">
        <f t="shared" si="4"/>
        <v>0</v>
      </c>
      <c r="H22" s="146">
        <f t="shared" si="5"/>
        <v>0</v>
      </c>
    </row>
    <row r="23" spans="1:8" x14ac:dyDescent="0.2">
      <c r="A23" s="46"/>
      <c r="B23" s="50" t="s">
        <v>25</v>
      </c>
      <c r="C23" s="61">
        <v>1500</v>
      </c>
      <c r="D23" s="52" t="s">
        <v>12</v>
      </c>
      <c r="E23" s="23"/>
      <c r="F23" s="145">
        <f t="shared" si="3"/>
        <v>0</v>
      </c>
      <c r="G23" s="145">
        <f t="shared" si="4"/>
        <v>0</v>
      </c>
      <c r="H23" s="146">
        <f t="shared" si="5"/>
        <v>0</v>
      </c>
    </row>
    <row r="24" spans="1:8" ht="15" thickBot="1" x14ac:dyDescent="0.25">
      <c r="A24" s="46"/>
      <c r="B24" s="63" t="s">
        <v>26</v>
      </c>
      <c r="C24" s="64">
        <v>1000</v>
      </c>
      <c r="D24" s="55" t="s">
        <v>12</v>
      </c>
      <c r="E24" s="3"/>
      <c r="F24" s="147">
        <f t="shared" si="3"/>
        <v>0</v>
      </c>
      <c r="G24" s="147">
        <f t="shared" si="4"/>
        <v>0</v>
      </c>
      <c r="H24" s="148">
        <f t="shared" si="5"/>
        <v>0</v>
      </c>
    </row>
    <row r="25" spans="1:8" ht="15.75" thickBot="1" x14ac:dyDescent="0.25">
      <c r="A25" s="56"/>
      <c r="B25" s="57"/>
      <c r="C25" s="65">
        <f>SUM(C19:C24)</f>
        <v>7500</v>
      </c>
      <c r="D25" s="66"/>
      <c r="E25" s="22"/>
      <c r="F25" s="154">
        <f>SUM(F19:F24)</f>
        <v>0</v>
      </c>
      <c r="G25" s="155">
        <f>SUM(G19:G24)</f>
        <v>0</v>
      </c>
      <c r="H25" s="156">
        <f>SUM(H19:H24)</f>
        <v>0</v>
      </c>
    </row>
    <row r="26" spans="1:8" ht="15.75" thickBot="1" x14ac:dyDescent="0.25">
      <c r="A26" s="44"/>
      <c r="B26" s="59" t="s">
        <v>27</v>
      </c>
      <c r="C26" s="67"/>
      <c r="D26" s="68"/>
      <c r="E26" s="22"/>
      <c r="F26" s="140"/>
      <c r="G26" s="141"/>
      <c r="H26" s="142"/>
    </row>
    <row r="27" spans="1:8" ht="15" x14ac:dyDescent="0.2">
      <c r="A27" s="37"/>
      <c r="B27" s="69" t="s">
        <v>28</v>
      </c>
      <c r="C27" s="60">
        <v>38</v>
      </c>
      <c r="D27" s="49" t="s">
        <v>12</v>
      </c>
      <c r="E27" s="2"/>
      <c r="F27" s="143">
        <f>C27*E27</f>
        <v>0</v>
      </c>
      <c r="G27" s="143">
        <f>F27*0.08</f>
        <v>0</v>
      </c>
      <c r="H27" s="144">
        <f>F27*1.08</f>
        <v>0</v>
      </c>
    </row>
    <row r="28" spans="1:8" x14ac:dyDescent="0.2">
      <c r="A28" s="37"/>
      <c r="B28" s="50" t="s">
        <v>29</v>
      </c>
      <c r="C28" s="61">
        <v>42</v>
      </c>
      <c r="D28" s="52" t="s">
        <v>12</v>
      </c>
      <c r="E28" s="23"/>
      <c r="F28" s="145">
        <f>C28*E28</f>
        <v>0</v>
      </c>
      <c r="G28" s="145">
        <f>F28*0.08</f>
        <v>0</v>
      </c>
      <c r="H28" s="146">
        <f>F28*1.08</f>
        <v>0</v>
      </c>
    </row>
    <row r="29" spans="1:8" ht="15" thickBot="1" x14ac:dyDescent="0.25">
      <c r="A29" s="37"/>
      <c r="B29" s="70" t="s">
        <v>23</v>
      </c>
      <c r="C29" s="64">
        <v>400</v>
      </c>
      <c r="D29" s="55" t="s">
        <v>12</v>
      </c>
      <c r="E29" s="3"/>
      <c r="F29" s="147">
        <f>C29*E29</f>
        <v>0</v>
      </c>
      <c r="G29" s="147">
        <f>F29*0.08</f>
        <v>0</v>
      </c>
      <c r="H29" s="148">
        <f>F29*1.08</f>
        <v>0</v>
      </c>
    </row>
    <row r="30" spans="1:8" ht="15.75" thickBot="1" x14ac:dyDescent="0.25">
      <c r="A30" s="37"/>
      <c r="B30" s="71"/>
      <c r="C30" s="72">
        <f>SUM(C27:C29)</f>
        <v>480</v>
      </c>
      <c r="D30" s="66"/>
      <c r="E30" s="22"/>
      <c r="F30" s="137">
        <f>SUM(F27:F29)</f>
        <v>0</v>
      </c>
      <c r="G30" s="138">
        <f>SUM(G27:G29)</f>
        <v>0</v>
      </c>
      <c r="H30" s="139">
        <f>SUM(H27:H29)</f>
        <v>0</v>
      </c>
    </row>
    <row r="31" spans="1:8" ht="31.5" customHeight="1" thickBot="1" x14ac:dyDescent="0.25">
      <c r="A31" s="44">
        <v>4</v>
      </c>
      <c r="B31" s="59" t="s">
        <v>30</v>
      </c>
      <c r="C31" s="43"/>
      <c r="D31" s="43"/>
      <c r="E31" s="1"/>
      <c r="F31" s="141"/>
      <c r="G31" s="141"/>
      <c r="H31" s="157"/>
    </row>
    <row r="32" spans="1:8" x14ac:dyDescent="0.2">
      <c r="A32" s="46"/>
      <c r="B32" s="47" t="s">
        <v>31</v>
      </c>
      <c r="C32" s="73">
        <v>600</v>
      </c>
      <c r="D32" s="49" t="s">
        <v>32</v>
      </c>
      <c r="E32" s="2"/>
      <c r="F32" s="143">
        <f t="shared" ref="F32:F37" si="6">C32*E32</f>
        <v>0</v>
      </c>
      <c r="G32" s="143">
        <f t="shared" ref="G32:G37" si="7">F32*0.08</f>
        <v>0</v>
      </c>
      <c r="H32" s="144">
        <f t="shared" ref="H32:H37" si="8">F32*1.08</f>
        <v>0</v>
      </c>
    </row>
    <row r="33" spans="1:9" x14ac:dyDescent="0.2">
      <c r="A33" s="46"/>
      <c r="B33" s="50" t="s">
        <v>22</v>
      </c>
      <c r="C33" s="74">
        <v>800</v>
      </c>
      <c r="D33" s="52" t="s">
        <v>32</v>
      </c>
      <c r="E33" s="23"/>
      <c r="F33" s="145">
        <f t="shared" si="6"/>
        <v>0</v>
      </c>
      <c r="G33" s="145">
        <f t="shared" si="7"/>
        <v>0</v>
      </c>
      <c r="H33" s="146">
        <f t="shared" si="8"/>
        <v>0</v>
      </c>
    </row>
    <row r="34" spans="1:9" x14ac:dyDescent="0.2">
      <c r="A34" s="46"/>
      <c r="B34" s="50" t="s">
        <v>33</v>
      </c>
      <c r="C34" s="74">
        <v>600</v>
      </c>
      <c r="D34" s="52" t="s">
        <v>32</v>
      </c>
      <c r="E34" s="23"/>
      <c r="F34" s="145">
        <f t="shared" si="6"/>
        <v>0</v>
      </c>
      <c r="G34" s="145">
        <f t="shared" si="7"/>
        <v>0</v>
      </c>
      <c r="H34" s="146">
        <f t="shared" si="8"/>
        <v>0</v>
      </c>
    </row>
    <row r="35" spans="1:9" x14ac:dyDescent="0.2">
      <c r="A35" s="46"/>
      <c r="B35" s="62" t="s">
        <v>23</v>
      </c>
      <c r="C35" s="74">
        <v>850</v>
      </c>
      <c r="D35" s="52" t="s">
        <v>32</v>
      </c>
      <c r="E35" s="23"/>
      <c r="F35" s="145">
        <f t="shared" si="6"/>
        <v>0</v>
      </c>
      <c r="G35" s="145">
        <f t="shared" si="7"/>
        <v>0</v>
      </c>
      <c r="H35" s="146">
        <f t="shared" si="8"/>
        <v>0</v>
      </c>
    </row>
    <row r="36" spans="1:9" x14ac:dyDescent="0.2">
      <c r="A36" s="46"/>
      <c r="B36" s="50" t="s">
        <v>25</v>
      </c>
      <c r="C36" s="74">
        <v>500</v>
      </c>
      <c r="D36" s="52" t="s">
        <v>32</v>
      </c>
      <c r="E36" s="23"/>
      <c r="F36" s="145">
        <f t="shared" si="6"/>
        <v>0</v>
      </c>
      <c r="G36" s="145">
        <f t="shared" si="7"/>
        <v>0</v>
      </c>
      <c r="H36" s="146">
        <f t="shared" si="8"/>
        <v>0</v>
      </c>
    </row>
    <row r="37" spans="1:9" ht="15" thickBot="1" x14ac:dyDescent="0.25">
      <c r="A37" s="46"/>
      <c r="B37" s="53" t="s">
        <v>18</v>
      </c>
      <c r="C37" s="75">
        <v>400</v>
      </c>
      <c r="D37" s="55" t="s">
        <v>32</v>
      </c>
      <c r="E37" s="3"/>
      <c r="F37" s="147">
        <f t="shared" si="6"/>
        <v>0</v>
      </c>
      <c r="G37" s="147">
        <f t="shared" si="7"/>
        <v>0</v>
      </c>
      <c r="H37" s="148">
        <f t="shared" si="8"/>
        <v>0</v>
      </c>
    </row>
    <row r="38" spans="1:9" ht="15.75" thickBot="1" x14ac:dyDescent="0.25">
      <c r="A38" s="56"/>
      <c r="B38" s="40"/>
      <c r="C38" s="76">
        <f>SUM(C32:C37)</f>
        <v>3750</v>
      </c>
      <c r="D38" s="66"/>
      <c r="E38" s="22"/>
      <c r="F38" s="158">
        <f>SUM(F32:F37)</f>
        <v>0</v>
      </c>
      <c r="G38" s="134">
        <f>SUM(G32:G37)</f>
        <v>0</v>
      </c>
      <c r="H38" s="159">
        <f>SUM(H32:H37)</f>
        <v>0</v>
      </c>
      <c r="I38" s="5"/>
    </row>
    <row r="39" spans="1:9" ht="15.75" thickBot="1" x14ac:dyDescent="0.25">
      <c r="A39" s="44">
        <v>5</v>
      </c>
      <c r="B39" s="59" t="s">
        <v>34</v>
      </c>
      <c r="C39" s="66"/>
      <c r="D39" s="66"/>
      <c r="E39" s="22"/>
      <c r="F39" s="140"/>
      <c r="G39" s="141"/>
      <c r="H39" s="142"/>
    </row>
    <row r="40" spans="1:9" x14ac:dyDescent="0.2">
      <c r="A40" s="46"/>
      <c r="B40" s="47" t="s">
        <v>35</v>
      </c>
      <c r="C40" s="73">
        <v>800</v>
      </c>
      <c r="D40" s="49" t="s">
        <v>32</v>
      </c>
      <c r="E40" s="2"/>
      <c r="F40" s="143">
        <f t="shared" ref="F40:F46" si="9">C40*E40</f>
        <v>0</v>
      </c>
      <c r="G40" s="143">
        <f t="shared" ref="G40:G46" si="10">F40*0.08</f>
        <v>0</v>
      </c>
      <c r="H40" s="144">
        <f t="shared" ref="H40:H46" si="11">F40*1.08</f>
        <v>0</v>
      </c>
    </row>
    <row r="41" spans="1:9" x14ac:dyDescent="0.2">
      <c r="A41" s="46"/>
      <c r="B41" s="50" t="s">
        <v>22</v>
      </c>
      <c r="C41" s="74">
        <v>1000</v>
      </c>
      <c r="D41" s="52" t="s">
        <v>32</v>
      </c>
      <c r="E41" s="23"/>
      <c r="F41" s="145">
        <f t="shared" si="9"/>
        <v>0</v>
      </c>
      <c r="G41" s="145">
        <f t="shared" si="10"/>
        <v>0</v>
      </c>
      <c r="H41" s="146">
        <f t="shared" si="11"/>
        <v>0</v>
      </c>
    </row>
    <row r="42" spans="1:9" x14ac:dyDescent="0.2">
      <c r="A42" s="46"/>
      <c r="B42" s="50" t="s">
        <v>23</v>
      </c>
      <c r="C42" s="74">
        <v>900</v>
      </c>
      <c r="D42" s="52" t="s">
        <v>32</v>
      </c>
      <c r="E42" s="23"/>
      <c r="F42" s="145">
        <f t="shared" si="9"/>
        <v>0</v>
      </c>
      <c r="G42" s="145">
        <f t="shared" si="10"/>
        <v>0</v>
      </c>
      <c r="H42" s="146">
        <f t="shared" si="11"/>
        <v>0</v>
      </c>
    </row>
    <row r="43" spans="1:9" x14ac:dyDescent="0.2">
      <c r="A43" s="46"/>
      <c r="B43" s="50" t="s">
        <v>33</v>
      </c>
      <c r="C43" s="74">
        <v>500</v>
      </c>
      <c r="D43" s="52" t="s">
        <v>32</v>
      </c>
      <c r="E43" s="23"/>
      <c r="F43" s="145">
        <f t="shared" si="9"/>
        <v>0</v>
      </c>
      <c r="G43" s="145">
        <f t="shared" si="10"/>
        <v>0</v>
      </c>
      <c r="H43" s="146">
        <f t="shared" si="11"/>
        <v>0</v>
      </c>
    </row>
    <row r="44" spans="1:9" x14ac:dyDescent="0.2">
      <c r="A44" s="46"/>
      <c r="B44" s="50" t="s">
        <v>18</v>
      </c>
      <c r="C44" s="74">
        <v>1500</v>
      </c>
      <c r="D44" s="52" t="s">
        <v>12</v>
      </c>
      <c r="E44" s="23"/>
      <c r="F44" s="145">
        <f t="shared" si="9"/>
        <v>0</v>
      </c>
      <c r="G44" s="145">
        <f t="shared" si="10"/>
        <v>0</v>
      </c>
      <c r="H44" s="146">
        <f t="shared" si="11"/>
        <v>0</v>
      </c>
    </row>
    <row r="45" spans="1:9" x14ac:dyDescent="0.2">
      <c r="A45" s="46"/>
      <c r="B45" s="50" t="s">
        <v>36</v>
      </c>
      <c r="C45" s="74">
        <v>800</v>
      </c>
      <c r="D45" s="52" t="s">
        <v>12</v>
      </c>
      <c r="E45" s="23"/>
      <c r="F45" s="145">
        <f t="shared" si="9"/>
        <v>0</v>
      </c>
      <c r="G45" s="145">
        <f t="shared" si="10"/>
        <v>0</v>
      </c>
      <c r="H45" s="146">
        <f t="shared" si="11"/>
        <v>0</v>
      </c>
    </row>
    <row r="46" spans="1:9" ht="15" thickBot="1" x14ac:dyDescent="0.25">
      <c r="A46" s="46"/>
      <c r="B46" s="53" t="s">
        <v>25</v>
      </c>
      <c r="C46" s="75">
        <v>750</v>
      </c>
      <c r="D46" s="55" t="s">
        <v>32</v>
      </c>
      <c r="E46" s="3"/>
      <c r="F46" s="147">
        <f t="shared" si="9"/>
        <v>0</v>
      </c>
      <c r="G46" s="147">
        <f t="shared" si="10"/>
        <v>0</v>
      </c>
      <c r="H46" s="148">
        <f t="shared" si="11"/>
        <v>0</v>
      </c>
    </row>
    <row r="47" spans="1:9" ht="15.75" thickBot="1" x14ac:dyDescent="0.25">
      <c r="A47" s="56"/>
      <c r="B47" s="40"/>
      <c r="C47" s="42">
        <f>SUM(C40:C46)</f>
        <v>6250</v>
      </c>
      <c r="D47" s="66"/>
      <c r="E47" s="22"/>
      <c r="F47" s="149">
        <f>SUM(F40:F46)</f>
        <v>0</v>
      </c>
      <c r="G47" s="134">
        <f>SUM(G40:G46)</f>
        <v>0</v>
      </c>
      <c r="H47" s="159">
        <f>SUM(H40:H46)</f>
        <v>0</v>
      </c>
    </row>
    <row r="48" spans="1:9" ht="15.75" thickBot="1" x14ac:dyDescent="0.25">
      <c r="A48" s="44"/>
      <c r="B48" s="77" t="s">
        <v>37</v>
      </c>
      <c r="C48" s="78"/>
      <c r="D48" s="66"/>
      <c r="E48" s="22"/>
      <c r="F48" s="160"/>
      <c r="G48" s="161"/>
      <c r="H48" s="162"/>
    </row>
    <row r="49" spans="1:8" x14ac:dyDescent="0.2">
      <c r="A49" s="46"/>
      <c r="B49" s="79" t="s">
        <v>28</v>
      </c>
      <c r="C49" s="73">
        <v>10</v>
      </c>
      <c r="D49" s="49" t="s">
        <v>12</v>
      </c>
      <c r="E49" s="2"/>
      <c r="F49" s="143">
        <f>C49*E49</f>
        <v>0</v>
      </c>
      <c r="G49" s="143">
        <f>F49*0.08</f>
        <v>0</v>
      </c>
      <c r="H49" s="144">
        <f>F49*1.08</f>
        <v>0</v>
      </c>
    </row>
    <row r="50" spans="1:8" x14ac:dyDescent="0.2">
      <c r="A50" s="46"/>
      <c r="B50" s="80" t="s">
        <v>38</v>
      </c>
      <c r="C50" s="74">
        <v>400</v>
      </c>
      <c r="D50" s="52" t="s">
        <v>12</v>
      </c>
      <c r="E50" s="23"/>
      <c r="F50" s="145">
        <f>C50*E50</f>
        <v>0</v>
      </c>
      <c r="G50" s="145">
        <f>F50*0.08</f>
        <v>0</v>
      </c>
      <c r="H50" s="146">
        <f>F50*1.08</f>
        <v>0</v>
      </c>
    </row>
    <row r="51" spans="1:8" x14ac:dyDescent="0.2">
      <c r="A51" s="46"/>
      <c r="B51" s="80" t="s">
        <v>39</v>
      </c>
      <c r="C51" s="74">
        <v>100</v>
      </c>
      <c r="D51" s="52" t="s">
        <v>12</v>
      </c>
      <c r="E51" s="23"/>
      <c r="F51" s="145">
        <f>C51*E51</f>
        <v>0</v>
      </c>
      <c r="G51" s="145">
        <f>F51*0.08</f>
        <v>0</v>
      </c>
      <c r="H51" s="146">
        <f>F51*1.08</f>
        <v>0</v>
      </c>
    </row>
    <row r="52" spans="1:8" x14ac:dyDescent="0.2">
      <c r="A52" s="46"/>
      <c r="B52" s="80" t="s">
        <v>25</v>
      </c>
      <c r="C52" s="74">
        <v>100</v>
      </c>
      <c r="D52" s="52" t="s">
        <v>12</v>
      </c>
      <c r="E52" s="23"/>
      <c r="F52" s="145">
        <f>C52*E52</f>
        <v>0</v>
      </c>
      <c r="G52" s="145">
        <f>F52*0.08</f>
        <v>0</v>
      </c>
      <c r="H52" s="146">
        <f>F52*1.08</f>
        <v>0</v>
      </c>
    </row>
    <row r="53" spans="1:8" ht="15" thickBot="1" x14ac:dyDescent="0.25">
      <c r="A53" s="46"/>
      <c r="B53" s="81" t="s">
        <v>16</v>
      </c>
      <c r="C53" s="75">
        <v>100</v>
      </c>
      <c r="D53" s="55" t="s">
        <v>12</v>
      </c>
      <c r="E53" s="3"/>
      <c r="F53" s="147">
        <f>C53*E53</f>
        <v>0</v>
      </c>
      <c r="G53" s="147">
        <f>F53*0.08</f>
        <v>0</v>
      </c>
      <c r="H53" s="148">
        <f>F53*1.08</f>
        <v>0</v>
      </c>
    </row>
    <row r="54" spans="1:8" ht="15.75" thickBot="1" x14ac:dyDescent="0.25">
      <c r="A54" s="56"/>
      <c r="B54" s="82"/>
      <c r="C54" s="42">
        <f>SUM(C49:C53)</f>
        <v>710</v>
      </c>
      <c r="D54" s="43"/>
      <c r="E54" s="1"/>
      <c r="F54" s="149">
        <f>SUM(F49:F53)</f>
        <v>0</v>
      </c>
      <c r="G54" s="134">
        <f>SUM(G49:G53)</f>
        <v>0</v>
      </c>
      <c r="H54" s="150">
        <f>SUM(H49:H53)</f>
        <v>0</v>
      </c>
    </row>
    <row r="55" spans="1:8" ht="15.75" thickBot="1" x14ac:dyDescent="0.25">
      <c r="A55" s="44"/>
      <c r="B55" s="83" t="s">
        <v>40</v>
      </c>
      <c r="C55" s="84"/>
      <c r="D55" s="85"/>
      <c r="E55" s="24"/>
      <c r="F55" s="163"/>
      <c r="G55" s="161"/>
      <c r="H55" s="164"/>
    </row>
    <row r="56" spans="1:8" x14ac:dyDescent="0.2">
      <c r="A56" s="46">
        <v>7</v>
      </c>
      <c r="B56" s="86" t="s">
        <v>16</v>
      </c>
      <c r="C56" s="60">
        <v>100</v>
      </c>
      <c r="D56" s="49" t="s">
        <v>12</v>
      </c>
      <c r="E56" s="2"/>
      <c r="F56" s="143">
        <f>C56*E56</f>
        <v>0</v>
      </c>
      <c r="G56" s="143">
        <f>F56*0.08</f>
        <v>0</v>
      </c>
      <c r="H56" s="144">
        <f>F56*1.08</f>
        <v>0</v>
      </c>
    </row>
    <row r="57" spans="1:8" ht="15" thickBot="1" x14ac:dyDescent="0.25">
      <c r="A57" s="46"/>
      <c r="B57" s="87" t="s">
        <v>11</v>
      </c>
      <c r="C57" s="64">
        <v>500</v>
      </c>
      <c r="D57" s="55" t="s">
        <v>12</v>
      </c>
      <c r="E57" s="3"/>
      <c r="F57" s="147">
        <f>C57*E57</f>
        <v>0</v>
      </c>
      <c r="G57" s="147">
        <f>F57*0.08</f>
        <v>0</v>
      </c>
      <c r="H57" s="148">
        <f>F57*1.08</f>
        <v>0</v>
      </c>
    </row>
    <row r="58" spans="1:8" ht="15.75" thickBot="1" x14ac:dyDescent="0.25">
      <c r="A58" s="37"/>
      <c r="B58" s="82"/>
      <c r="C58" s="58">
        <f>SUM(C56:C57)</f>
        <v>600</v>
      </c>
      <c r="D58" s="43"/>
      <c r="E58" s="1"/>
      <c r="F58" s="154">
        <f>SUM(F56:F57)</f>
        <v>0</v>
      </c>
      <c r="G58" s="155">
        <f>SUM(G56:G57)</f>
        <v>0</v>
      </c>
      <c r="H58" s="165">
        <f>SUM(H56:H57)</f>
        <v>0</v>
      </c>
    </row>
    <row r="59" spans="1:8" ht="30.75" thickBot="1" x14ac:dyDescent="0.25">
      <c r="A59" s="44"/>
      <c r="B59" s="88" t="s">
        <v>41</v>
      </c>
      <c r="C59" s="78"/>
      <c r="D59" s="66"/>
      <c r="E59" s="22"/>
      <c r="F59" s="160"/>
      <c r="G59" s="161"/>
      <c r="H59" s="166"/>
    </row>
    <row r="60" spans="1:8" x14ac:dyDescent="0.2">
      <c r="A60" s="46">
        <v>8</v>
      </c>
      <c r="B60" s="89" t="s">
        <v>16</v>
      </c>
      <c r="C60" s="73">
        <v>300</v>
      </c>
      <c r="D60" s="49" t="s">
        <v>12</v>
      </c>
      <c r="E60" s="2"/>
      <c r="F60" s="143">
        <f>C60*E60</f>
        <v>0</v>
      </c>
      <c r="G60" s="143">
        <f>F60*0.08</f>
        <v>0</v>
      </c>
      <c r="H60" s="144">
        <f>F60*1.08</f>
        <v>0</v>
      </c>
    </row>
    <row r="61" spans="1:8" ht="15" thickBot="1" x14ac:dyDescent="0.25">
      <c r="A61" s="46"/>
      <c r="B61" s="89" t="s">
        <v>42</v>
      </c>
      <c r="C61" s="75">
        <v>300</v>
      </c>
      <c r="D61" s="55" t="s">
        <v>12</v>
      </c>
      <c r="E61" s="3"/>
      <c r="F61" s="147">
        <f>C61*E61</f>
        <v>0</v>
      </c>
      <c r="G61" s="147">
        <f>F61*0.08</f>
        <v>0</v>
      </c>
      <c r="H61" s="148">
        <f>F61*1.08</f>
        <v>0</v>
      </c>
    </row>
    <row r="62" spans="1:8" ht="15.75" thickBot="1" x14ac:dyDescent="0.25">
      <c r="A62" s="56"/>
      <c r="B62" s="90"/>
      <c r="C62" s="58">
        <f>SUM(C60:C61)</f>
        <v>600</v>
      </c>
      <c r="D62" s="66"/>
      <c r="E62" s="22"/>
      <c r="F62" s="167">
        <f>SUM(F60:F61)</f>
        <v>0</v>
      </c>
      <c r="G62" s="155">
        <f>SUM(G60:G61)</f>
        <v>0</v>
      </c>
      <c r="H62" s="165">
        <f>SUM(H60:H61)</f>
        <v>0</v>
      </c>
    </row>
    <row r="63" spans="1:8" ht="30.75" thickBot="1" x14ac:dyDescent="0.25">
      <c r="A63" s="91"/>
      <c r="B63" s="92" t="s">
        <v>43</v>
      </c>
      <c r="C63" s="78"/>
      <c r="D63" s="66"/>
      <c r="E63" s="22"/>
      <c r="F63" s="168"/>
      <c r="G63" s="161"/>
      <c r="H63" s="166"/>
    </row>
    <row r="64" spans="1:8" x14ac:dyDescent="0.2">
      <c r="A64" s="46">
        <v>9</v>
      </c>
      <c r="B64" s="47" t="s">
        <v>23</v>
      </c>
      <c r="C64" s="73">
        <v>150</v>
      </c>
      <c r="D64" s="49" t="s">
        <v>12</v>
      </c>
      <c r="E64" s="2"/>
      <c r="F64" s="143">
        <f>C64*E64</f>
        <v>0</v>
      </c>
      <c r="G64" s="143">
        <f>F64*0.08</f>
        <v>0</v>
      </c>
      <c r="H64" s="144">
        <f>F64*1.08</f>
        <v>0</v>
      </c>
    </row>
    <row r="65" spans="1:8" ht="15" thickBot="1" x14ac:dyDescent="0.25">
      <c r="A65" s="46"/>
      <c r="B65" s="81" t="s">
        <v>44</v>
      </c>
      <c r="C65" s="75">
        <v>300</v>
      </c>
      <c r="D65" s="55" t="s">
        <v>12</v>
      </c>
      <c r="E65" s="3"/>
      <c r="F65" s="147">
        <f>C65*E65</f>
        <v>0</v>
      </c>
      <c r="G65" s="147">
        <f>F65*0.08</f>
        <v>0</v>
      </c>
      <c r="H65" s="148">
        <f>F65*1.08</f>
        <v>0</v>
      </c>
    </row>
    <row r="66" spans="1:8" ht="15.75" thickBot="1" x14ac:dyDescent="0.25">
      <c r="A66" s="56"/>
      <c r="B66" s="93"/>
      <c r="C66" s="58">
        <f>SUM(C64:C65)</f>
        <v>450</v>
      </c>
      <c r="D66" s="43"/>
      <c r="E66" s="1"/>
      <c r="F66" s="154">
        <f>SUM(F64:F65)</f>
        <v>0</v>
      </c>
      <c r="G66" s="155">
        <f>SUM(G64:G65)</f>
        <v>0</v>
      </c>
      <c r="H66" s="165">
        <f>SUM(H64:H65)</f>
        <v>0</v>
      </c>
    </row>
    <row r="67" spans="1:8" ht="15.75" thickBot="1" x14ac:dyDescent="0.25">
      <c r="A67" s="94"/>
      <c r="B67" s="77" t="s">
        <v>45</v>
      </c>
      <c r="C67" s="95"/>
      <c r="D67" s="43"/>
      <c r="E67" s="1"/>
      <c r="F67" s="169"/>
      <c r="G67" s="161"/>
      <c r="H67" s="170"/>
    </row>
    <row r="68" spans="1:8" x14ac:dyDescent="0.2">
      <c r="A68" s="96">
        <v>10</v>
      </c>
      <c r="B68" s="79" t="s">
        <v>46</v>
      </c>
      <c r="C68" s="97">
        <v>100</v>
      </c>
      <c r="D68" s="98" t="s">
        <v>12</v>
      </c>
      <c r="E68" s="2"/>
      <c r="F68" s="171">
        <f>C68*E68</f>
        <v>0</v>
      </c>
      <c r="G68" s="143">
        <f>F68*0.08</f>
        <v>0</v>
      </c>
      <c r="H68" s="172">
        <f>F68*1.08</f>
        <v>0</v>
      </c>
    </row>
    <row r="69" spans="1:8" x14ac:dyDescent="0.2">
      <c r="A69" s="96"/>
      <c r="B69" s="80" t="s">
        <v>38</v>
      </c>
      <c r="C69" s="99">
        <v>100</v>
      </c>
      <c r="D69" s="100" t="s">
        <v>12</v>
      </c>
      <c r="E69" s="23"/>
      <c r="F69" s="173">
        <f>C69*E69</f>
        <v>0</v>
      </c>
      <c r="G69" s="145">
        <f>F69*0.08</f>
        <v>0</v>
      </c>
      <c r="H69" s="174">
        <f>F69*1.08</f>
        <v>0</v>
      </c>
    </row>
    <row r="70" spans="1:8" ht="15" thickBot="1" x14ac:dyDescent="0.25">
      <c r="A70" s="96"/>
      <c r="B70" s="81" t="s">
        <v>47</v>
      </c>
      <c r="C70" s="75">
        <v>80</v>
      </c>
      <c r="D70" s="101" t="s">
        <v>12</v>
      </c>
      <c r="E70" s="3"/>
      <c r="F70" s="175">
        <f>C70*E70</f>
        <v>0</v>
      </c>
      <c r="G70" s="147">
        <f>F70*0.08</f>
        <v>0</v>
      </c>
      <c r="H70" s="176">
        <f>F70*1.08</f>
        <v>0</v>
      </c>
    </row>
    <row r="71" spans="1:8" ht="15.75" thickBot="1" x14ac:dyDescent="0.25">
      <c r="A71" s="102"/>
      <c r="B71" s="90"/>
      <c r="C71" s="103">
        <f>SUM(C68:C70)</f>
        <v>280</v>
      </c>
      <c r="D71" s="104"/>
      <c r="E71" s="13"/>
      <c r="F71" s="177">
        <f>SUM(F68:F70)</f>
        <v>0</v>
      </c>
      <c r="G71" s="137">
        <f>SUM(G68:G70)</f>
        <v>0</v>
      </c>
      <c r="H71" s="178">
        <f>SUM(H68:H70)</f>
        <v>0</v>
      </c>
    </row>
    <row r="72" spans="1:8" ht="17.25" thickBot="1" x14ac:dyDescent="0.25">
      <c r="A72" s="105"/>
      <c r="B72" s="106" t="s">
        <v>48</v>
      </c>
      <c r="C72" s="43"/>
      <c r="D72" s="66"/>
      <c r="E72" s="22"/>
      <c r="F72" s="140"/>
      <c r="G72" s="141"/>
      <c r="H72" s="142"/>
    </row>
    <row r="73" spans="1:8" ht="15.75" thickBot="1" x14ac:dyDescent="0.25">
      <c r="A73" s="37">
        <v>11</v>
      </c>
      <c r="B73" s="107" t="s">
        <v>49</v>
      </c>
      <c r="C73" s="108"/>
      <c r="D73" s="66"/>
      <c r="E73" s="22"/>
      <c r="F73" s="141"/>
      <c r="G73" s="141"/>
      <c r="H73" s="157"/>
    </row>
    <row r="74" spans="1:8" x14ac:dyDescent="0.2">
      <c r="A74" s="109"/>
      <c r="B74" s="79" t="s">
        <v>47</v>
      </c>
      <c r="C74" s="73">
        <v>300</v>
      </c>
      <c r="D74" s="49" t="s">
        <v>12</v>
      </c>
      <c r="E74" s="2"/>
      <c r="F74" s="143">
        <f>C74*E74</f>
        <v>0</v>
      </c>
      <c r="G74" s="143">
        <f>F74*0.08</f>
        <v>0</v>
      </c>
      <c r="H74" s="144">
        <f>F74*1.08</f>
        <v>0</v>
      </c>
    </row>
    <row r="75" spans="1:8" x14ac:dyDescent="0.2">
      <c r="A75" s="46"/>
      <c r="B75" s="80" t="s">
        <v>39</v>
      </c>
      <c r="C75" s="74">
        <v>300</v>
      </c>
      <c r="D75" s="52" t="s">
        <v>12</v>
      </c>
      <c r="E75" s="23"/>
      <c r="F75" s="145">
        <f>C75*E75</f>
        <v>0</v>
      </c>
      <c r="G75" s="145">
        <f>F75*0.08</f>
        <v>0</v>
      </c>
      <c r="H75" s="146">
        <f>F75*1.08</f>
        <v>0</v>
      </c>
    </row>
    <row r="76" spans="1:8" ht="15" thickBot="1" x14ac:dyDescent="0.25">
      <c r="A76" s="46"/>
      <c r="B76" s="81" t="s">
        <v>38</v>
      </c>
      <c r="C76" s="75">
        <v>150</v>
      </c>
      <c r="D76" s="55" t="s">
        <v>12</v>
      </c>
      <c r="E76" s="3"/>
      <c r="F76" s="147">
        <f>C76*E76</f>
        <v>0</v>
      </c>
      <c r="G76" s="147">
        <f>F76*0.08</f>
        <v>0</v>
      </c>
      <c r="H76" s="148">
        <f>F76*1.08</f>
        <v>0</v>
      </c>
    </row>
    <row r="77" spans="1:8" ht="15.75" thickBot="1" x14ac:dyDescent="0.25">
      <c r="A77" s="56"/>
      <c r="B77" s="82"/>
      <c r="C77" s="42">
        <f>SUM(C74:C76)</f>
        <v>750</v>
      </c>
      <c r="D77" s="110"/>
      <c r="E77" s="25"/>
      <c r="F77" s="149">
        <f>SUM(F74:F76)</f>
        <v>0</v>
      </c>
      <c r="G77" s="134">
        <f>SUM(G74:G76)</f>
        <v>0</v>
      </c>
      <c r="H77" s="179">
        <f>SUM(H74:H76)</f>
        <v>0</v>
      </c>
    </row>
    <row r="78" spans="1:8" ht="15.75" thickBot="1" x14ac:dyDescent="0.25">
      <c r="A78" s="44"/>
      <c r="B78" s="77" t="s">
        <v>50</v>
      </c>
      <c r="C78" s="95"/>
      <c r="D78" s="36"/>
      <c r="E78" s="18"/>
      <c r="F78" s="168"/>
      <c r="G78" s="161"/>
      <c r="H78" s="180"/>
    </row>
    <row r="79" spans="1:8" x14ac:dyDescent="0.2">
      <c r="A79" s="111">
        <v>12</v>
      </c>
      <c r="B79" s="79" t="s">
        <v>39</v>
      </c>
      <c r="C79" s="97">
        <v>100</v>
      </c>
      <c r="D79" s="49" t="s">
        <v>12</v>
      </c>
      <c r="E79" s="2"/>
      <c r="F79" s="143">
        <f>C79*E79</f>
        <v>0</v>
      </c>
      <c r="G79" s="143">
        <f>F79*0.08</f>
        <v>0</v>
      </c>
      <c r="H79" s="144">
        <f>F79*1.08</f>
        <v>0</v>
      </c>
    </row>
    <row r="80" spans="1:8" x14ac:dyDescent="0.2">
      <c r="A80" s="46"/>
      <c r="B80" s="80" t="s">
        <v>38</v>
      </c>
      <c r="C80" s="99">
        <v>100</v>
      </c>
      <c r="D80" s="52" t="s">
        <v>12</v>
      </c>
      <c r="E80" s="23"/>
      <c r="F80" s="145">
        <f>C80*E80</f>
        <v>0</v>
      </c>
      <c r="G80" s="145">
        <f>F80*0.08</f>
        <v>0</v>
      </c>
      <c r="H80" s="146">
        <f>F80*1.08</f>
        <v>0</v>
      </c>
    </row>
    <row r="81" spans="1:8" ht="15.75" thickBot="1" x14ac:dyDescent="0.25">
      <c r="A81" s="46"/>
      <c r="B81" s="53" t="s">
        <v>47</v>
      </c>
      <c r="C81" s="112">
        <v>100</v>
      </c>
      <c r="D81" s="55" t="s">
        <v>12</v>
      </c>
      <c r="E81" s="3"/>
      <c r="F81" s="147">
        <f>C81*E81</f>
        <v>0</v>
      </c>
      <c r="G81" s="147">
        <f>F81*0.08</f>
        <v>0</v>
      </c>
      <c r="H81" s="148">
        <f>F81*1.08</f>
        <v>0</v>
      </c>
    </row>
    <row r="82" spans="1:8" ht="15.75" thickBot="1" x14ac:dyDescent="0.25">
      <c r="A82" s="56"/>
      <c r="B82" s="93"/>
      <c r="C82" s="42">
        <f>SUM(C79:C81)</f>
        <v>300</v>
      </c>
      <c r="D82" s="43"/>
      <c r="E82" s="1"/>
      <c r="F82" s="149">
        <f>SUM(F79:F81)</f>
        <v>0</v>
      </c>
      <c r="G82" s="134">
        <f>SUM(G79:G81)</f>
        <v>0</v>
      </c>
      <c r="H82" s="179">
        <f>SUM(H79:H81)</f>
        <v>0</v>
      </c>
    </row>
    <row r="83" spans="1:8" ht="17.25" thickBot="1" x14ac:dyDescent="0.25">
      <c r="A83" s="44"/>
      <c r="B83" s="113" t="s">
        <v>51</v>
      </c>
      <c r="C83" s="43"/>
      <c r="D83" s="43"/>
      <c r="E83" s="1"/>
      <c r="F83" s="140"/>
      <c r="G83" s="141"/>
      <c r="H83" s="181"/>
    </row>
    <row r="84" spans="1:8" ht="15.75" thickBot="1" x14ac:dyDescent="0.25">
      <c r="A84" s="114"/>
      <c r="B84" s="45" t="s">
        <v>52</v>
      </c>
      <c r="C84" s="108"/>
      <c r="D84" s="66"/>
      <c r="E84" s="22"/>
      <c r="F84" s="141"/>
      <c r="G84" s="141"/>
      <c r="H84" s="157"/>
    </row>
    <row r="85" spans="1:8" x14ac:dyDescent="0.2">
      <c r="A85" s="115">
        <v>13</v>
      </c>
      <c r="B85" s="47" t="s">
        <v>53</v>
      </c>
      <c r="C85" s="73">
        <v>30</v>
      </c>
      <c r="D85" s="49" t="s">
        <v>12</v>
      </c>
      <c r="E85" s="2"/>
      <c r="F85" s="143">
        <f>C85*E85</f>
        <v>0</v>
      </c>
      <c r="G85" s="143">
        <f>F85*0.08</f>
        <v>0</v>
      </c>
      <c r="H85" s="144">
        <f>F85*1.08</f>
        <v>0</v>
      </c>
    </row>
    <row r="86" spans="1:8" ht="15" thickBot="1" x14ac:dyDescent="0.25">
      <c r="A86" s="111"/>
      <c r="B86" s="53" t="s">
        <v>22</v>
      </c>
      <c r="C86" s="75">
        <v>30</v>
      </c>
      <c r="D86" s="55" t="s">
        <v>12</v>
      </c>
      <c r="E86" s="3"/>
      <c r="F86" s="147">
        <f>C86*E86</f>
        <v>0</v>
      </c>
      <c r="G86" s="147">
        <f>F86*0.08</f>
        <v>0</v>
      </c>
      <c r="H86" s="148">
        <f>F86*1.08</f>
        <v>0</v>
      </c>
    </row>
    <row r="87" spans="1:8" ht="15.75" thickBot="1" x14ac:dyDescent="0.25">
      <c r="A87" s="114"/>
      <c r="B87" s="93"/>
      <c r="C87" s="42">
        <f>SUM(C85:C86)</f>
        <v>60</v>
      </c>
      <c r="D87" s="43"/>
      <c r="E87" s="26"/>
      <c r="F87" s="137">
        <f>SUM(F85:F86)</f>
        <v>0</v>
      </c>
      <c r="G87" s="138">
        <f>SUM(G85:G86)</f>
        <v>0</v>
      </c>
      <c r="H87" s="139">
        <f>SUM(H85:H86)</f>
        <v>0</v>
      </c>
    </row>
    <row r="88" spans="1:8" ht="15.75" thickBot="1" x14ac:dyDescent="0.25">
      <c r="A88" s="44"/>
      <c r="B88" s="45" t="s">
        <v>54</v>
      </c>
      <c r="C88" s="78"/>
      <c r="D88" s="66"/>
      <c r="E88" s="22"/>
      <c r="F88" s="160"/>
      <c r="G88" s="161"/>
      <c r="H88" s="162"/>
    </row>
    <row r="89" spans="1:8" ht="15" thickBot="1" x14ac:dyDescent="0.25">
      <c r="A89" s="46">
        <v>14</v>
      </c>
      <c r="B89" s="79" t="s">
        <v>16</v>
      </c>
      <c r="C89" s="116">
        <v>75</v>
      </c>
      <c r="D89" s="117" t="s">
        <v>12</v>
      </c>
      <c r="E89" s="27"/>
      <c r="F89" s="135">
        <f>C89*E89</f>
        <v>0</v>
      </c>
      <c r="G89" s="135">
        <f>F89*0.08</f>
        <v>0</v>
      </c>
      <c r="H89" s="182">
        <f>F89*1.08</f>
        <v>0</v>
      </c>
    </row>
    <row r="90" spans="1:8" ht="15.75" thickBot="1" x14ac:dyDescent="0.25">
      <c r="A90" s="46"/>
      <c r="B90" s="81"/>
      <c r="C90" s="42">
        <f>SUM(C89)</f>
        <v>75</v>
      </c>
      <c r="D90" s="66"/>
      <c r="E90" s="192"/>
      <c r="F90" s="149">
        <f>SUM(F89)</f>
        <v>0</v>
      </c>
      <c r="G90" s="134">
        <f>SUM(G89)</f>
        <v>0</v>
      </c>
      <c r="H90" s="150">
        <f>SUM(H89)</f>
        <v>0</v>
      </c>
    </row>
    <row r="91" spans="1:8" ht="15.75" thickBot="1" x14ac:dyDescent="0.25">
      <c r="A91" s="118"/>
      <c r="B91" s="119"/>
      <c r="C91" s="120"/>
      <c r="D91" s="43"/>
      <c r="E91" s="1"/>
      <c r="F91" s="183"/>
      <c r="G91" s="183"/>
      <c r="H91" s="184"/>
    </row>
    <row r="92" spans="1:8" ht="15.75" thickBot="1" x14ac:dyDescent="0.25">
      <c r="A92" s="44"/>
      <c r="B92" s="59" t="s">
        <v>55</v>
      </c>
      <c r="C92" s="66"/>
      <c r="D92" s="66"/>
      <c r="E92" s="1"/>
      <c r="F92" s="141"/>
      <c r="G92" s="141"/>
      <c r="H92" s="157"/>
    </row>
    <row r="93" spans="1:8" x14ac:dyDescent="0.2">
      <c r="A93" s="46"/>
      <c r="B93" s="79" t="s">
        <v>47</v>
      </c>
      <c r="C93" s="60">
        <v>300</v>
      </c>
      <c r="D93" s="49" t="s">
        <v>12</v>
      </c>
      <c r="E93" s="2"/>
      <c r="F93" s="143">
        <f>C93*E93</f>
        <v>0</v>
      </c>
      <c r="G93" s="143">
        <f t="shared" ref="G93:G97" si="12">F93*0.08</f>
        <v>0</v>
      </c>
      <c r="H93" s="144">
        <f t="shared" ref="H93:H97" si="13">F93*1.08</f>
        <v>0</v>
      </c>
    </row>
    <row r="94" spans="1:8" x14ac:dyDescent="0.2">
      <c r="A94" s="46">
        <v>15</v>
      </c>
      <c r="B94" s="50" t="s">
        <v>22</v>
      </c>
      <c r="C94" s="61">
        <v>300</v>
      </c>
      <c r="D94" s="52" t="s">
        <v>12</v>
      </c>
      <c r="E94" s="23"/>
      <c r="F94" s="145">
        <f>C94*E94</f>
        <v>0</v>
      </c>
      <c r="G94" s="145">
        <f t="shared" si="12"/>
        <v>0</v>
      </c>
      <c r="H94" s="146">
        <f t="shared" si="13"/>
        <v>0</v>
      </c>
    </row>
    <row r="95" spans="1:8" x14ac:dyDescent="0.2">
      <c r="A95" s="46"/>
      <c r="B95" s="80" t="s">
        <v>39</v>
      </c>
      <c r="C95" s="61">
        <v>400</v>
      </c>
      <c r="D95" s="52" t="s">
        <v>12</v>
      </c>
      <c r="E95" s="23"/>
      <c r="F95" s="145">
        <f>C95*E95</f>
        <v>0</v>
      </c>
      <c r="G95" s="145">
        <f t="shared" si="12"/>
        <v>0</v>
      </c>
      <c r="H95" s="146">
        <f t="shared" si="13"/>
        <v>0</v>
      </c>
    </row>
    <row r="96" spans="1:8" x14ac:dyDescent="0.2">
      <c r="A96" s="46"/>
      <c r="B96" s="80" t="s">
        <v>56</v>
      </c>
      <c r="C96" s="61">
        <v>250</v>
      </c>
      <c r="D96" s="52" t="s">
        <v>12</v>
      </c>
      <c r="E96" s="23"/>
      <c r="F96" s="145">
        <f>C96*E96</f>
        <v>0</v>
      </c>
      <c r="G96" s="145">
        <f t="shared" si="12"/>
        <v>0</v>
      </c>
      <c r="H96" s="146">
        <f t="shared" si="13"/>
        <v>0</v>
      </c>
    </row>
    <row r="97" spans="1:8" ht="15" thickBot="1" x14ac:dyDescent="0.25">
      <c r="A97" s="46"/>
      <c r="B97" s="81" t="s">
        <v>25</v>
      </c>
      <c r="C97" s="64">
        <v>250</v>
      </c>
      <c r="D97" s="55" t="s">
        <v>12</v>
      </c>
      <c r="E97" s="3"/>
      <c r="F97" s="147">
        <f>C97*E97</f>
        <v>0</v>
      </c>
      <c r="G97" s="147">
        <f t="shared" si="12"/>
        <v>0</v>
      </c>
      <c r="H97" s="148">
        <f t="shared" si="13"/>
        <v>0</v>
      </c>
    </row>
    <row r="98" spans="1:8" ht="15.75" thickBot="1" x14ac:dyDescent="0.25">
      <c r="A98" s="37"/>
      <c r="B98" s="121"/>
      <c r="C98" s="58">
        <f>SUM(C93:C97)</f>
        <v>1500</v>
      </c>
      <c r="D98" s="43"/>
      <c r="E98" s="1"/>
      <c r="F98" s="154">
        <f>SUM(F93:F97)</f>
        <v>0</v>
      </c>
      <c r="G98" s="167">
        <f>SUM(G93:G97)</f>
        <v>0</v>
      </c>
      <c r="H98" s="165">
        <f>SUM(H93:H97)</f>
        <v>0</v>
      </c>
    </row>
    <row r="99" spans="1:8" ht="15.75" thickBot="1" x14ac:dyDescent="0.25">
      <c r="A99" s="122"/>
      <c r="B99" s="123"/>
      <c r="C99" s="36"/>
      <c r="D99" s="43"/>
      <c r="E99" s="1"/>
      <c r="F99" s="185"/>
      <c r="G99" s="185"/>
      <c r="H99" s="186"/>
    </row>
    <row r="100" spans="1:8" ht="16.5" thickBot="1" x14ac:dyDescent="0.25">
      <c r="A100" s="56">
        <v>16</v>
      </c>
      <c r="B100" s="124" t="s">
        <v>59</v>
      </c>
      <c r="C100" s="39"/>
      <c r="D100" s="110"/>
      <c r="E100" s="25"/>
      <c r="F100" s="187">
        <f>F9+F17+F25+F38+F47+F54+F58+F62+F66+F71+F77+F82+F87+F30+F90+F98</f>
        <v>0</v>
      </c>
      <c r="G100" s="188">
        <f>G9+G17+G25+G38+G47+G54+G58+G62+G66+G71+G30+G77+G82+G87+G90+G98</f>
        <v>0</v>
      </c>
      <c r="H100" s="189">
        <f>H9+H17+H25+H38+H47+H54+H58+H62+H66+H71+H77+H30+H82+H87+H90+H98</f>
        <v>0</v>
      </c>
    </row>
    <row r="101" spans="1:8" ht="15.75" thickBot="1" x14ac:dyDescent="0.25">
      <c r="A101" s="125"/>
      <c r="B101" s="110"/>
      <c r="C101" s="43"/>
      <c r="D101" s="43"/>
      <c r="E101" s="1"/>
      <c r="F101" s="25"/>
      <c r="G101" s="28"/>
      <c r="H101" s="29"/>
    </row>
    <row r="102" spans="1:8" ht="15.75" thickBot="1" x14ac:dyDescent="0.25">
      <c r="A102" s="126">
        <v>17</v>
      </c>
      <c r="B102" s="127" t="s">
        <v>57</v>
      </c>
      <c r="C102" s="128"/>
      <c r="D102" s="129"/>
      <c r="E102" s="30"/>
      <c r="F102" s="31"/>
      <c r="G102" s="177">
        <f>F102*0.08</f>
        <v>0</v>
      </c>
      <c r="H102" s="177">
        <f>F102*1.08</f>
        <v>0</v>
      </c>
    </row>
    <row r="103" spans="1:8" ht="15.75" thickBot="1" x14ac:dyDescent="0.25">
      <c r="A103" s="126">
        <v>18</v>
      </c>
      <c r="B103" s="127" t="s">
        <v>58</v>
      </c>
      <c r="C103" s="128"/>
      <c r="D103" s="129"/>
      <c r="E103" s="30"/>
      <c r="F103" s="32"/>
      <c r="G103" s="177">
        <f>F103*0.08</f>
        <v>0</v>
      </c>
      <c r="H103" s="177">
        <f>F103*1.08</f>
        <v>0</v>
      </c>
    </row>
    <row r="104" spans="1:8" ht="28.5" customHeight="1" thickBot="1" x14ac:dyDescent="0.3">
      <c r="A104" s="130">
        <v>19</v>
      </c>
      <c r="B104" s="131" t="s">
        <v>60</v>
      </c>
      <c r="C104" s="132"/>
      <c r="D104" s="133"/>
      <c r="E104" s="33"/>
      <c r="F104" s="190">
        <f>F100+F102+F103</f>
        <v>0</v>
      </c>
      <c r="G104" s="190">
        <f>SUM(G102:G103)</f>
        <v>0</v>
      </c>
      <c r="H104" s="191">
        <f>SUM(H102:H103)</f>
        <v>0</v>
      </c>
    </row>
    <row r="105" spans="1:8" x14ac:dyDescent="0.2">
      <c r="D105" s="4"/>
    </row>
    <row r="106" spans="1:8" x14ac:dyDescent="0.2">
      <c r="D106" s="4"/>
    </row>
    <row r="107" spans="1:8" x14ac:dyDescent="0.2">
      <c r="D107" s="4"/>
    </row>
    <row r="108" spans="1:8" x14ac:dyDescent="0.2">
      <c r="D108" s="4"/>
    </row>
    <row r="109" spans="1:8" x14ac:dyDescent="0.2">
      <c r="D109" s="4"/>
    </row>
    <row r="110" spans="1:8" x14ac:dyDescent="0.2">
      <c r="D110" s="4"/>
    </row>
  </sheetData>
  <sheetProtection sheet="1" objects="1" scenarios="1"/>
  <mergeCells count="9">
    <mergeCell ref="B2:H2"/>
    <mergeCell ref="A4:A5"/>
    <mergeCell ref="B4:B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Rabaty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2022-12-22T10:36:07Z</dcterms:modified>
</cp:coreProperties>
</file>