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45" windowHeight="10470" activeTab="0"/>
  </bookViews>
  <sheets>
    <sheet name="Pakiet 01" sheetId="1" r:id="rId1"/>
    <sheet name="Pakiet 02" sheetId="2" r:id="rId2"/>
    <sheet name="Pakiet 03" sheetId="3" r:id="rId3"/>
    <sheet name="Pakiet 04" sheetId="4" r:id="rId4"/>
    <sheet name="Pakiet 05" sheetId="5" r:id="rId5"/>
    <sheet name="Pakiet 06" sheetId="6" r:id="rId6"/>
    <sheet name="Pakiet 07" sheetId="7" r:id="rId7"/>
  </sheets>
  <definedNames/>
  <calcPr fullCalcOnLoad="1"/>
</workbook>
</file>

<file path=xl/sharedStrings.xml><?xml version="1.0" encoding="utf-8"?>
<sst xmlns="http://schemas.openxmlformats.org/spreadsheetml/2006/main" count="1638" uniqueCount="301">
  <si>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</si>
  <si>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</si>
  <si>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</si>
  <si>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</si>
  <si>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</si>
  <si>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</si>
  <si>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</si>
  <si>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</si>
  <si>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</si>
  <si>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</si>
  <si>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</si>
  <si>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</si>
  <si>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</si>
  <si>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</si>
  <si>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</si>
  <si>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</si>
  <si>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</si>
  <si>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6</t>
  </si>
  <si>
    <t>PODWOZ-D1</t>
  </si>
  <si>
    <t>Podwóz drewna do 500 m</t>
  </si>
  <si>
    <t xml:space="preserve">  7</t>
  </si>
  <si>
    <t>PODWOZ-D2</t>
  </si>
  <si>
    <t>Podwóz drewna od 501m do 1000 m</t>
  </si>
  <si>
    <t xml:space="preserve">  8</t>
  </si>
  <si>
    <t>PODWOZ-D3</t>
  </si>
  <si>
    <t>Podwóz drewna pow. 1000 m</t>
  </si>
  <si>
    <t xml:space="preserve"> 12</t>
  </si>
  <si>
    <t>GODZ PILA</t>
  </si>
  <si>
    <t>Prace wykonywane ręcznie z użyciem pilarki</t>
  </si>
  <si>
    <t>H</t>
  </si>
  <si>
    <t xml:space="preserve"> 22</t>
  </si>
  <si>
    <t>WPOD-N</t>
  </si>
  <si>
    <t>Wycinanie podszytów i podrostów (teren równy lub falisty)</t>
  </si>
  <si>
    <t>HA</t>
  </si>
  <si>
    <t xml:space="preserve"> 51</t>
  </si>
  <si>
    <t>WYK-TAL40</t>
  </si>
  <si>
    <t>Zdarcie pokrywy na talerzach 40 cm x 40 cm</t>
  </si>
  <si>
    <t>TSZT</t>
  </si>
  <si>
    <t xml:space="preserve"> 57</t>
  </si>
  <si>
    <t>PRZ-TALSA</t>
  </si>
  <si>
    <t>Przekopanie gleby na talerzach w miejscu sadzenia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</si>
  <si>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</si>
  <si>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</si>
  <si>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</si>
  <si>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</si>
  <si>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</si>
  <si>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</si>
  <si>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</si>
  <si>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</si>
  <si>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</si>
  <si>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</si>
  <si>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69</t>
  </si>
  <si>
    <t>WYK-POGCZ</t>
  </si>
  <si>
    <t>Wyorywanie bruzd pługiem leśnym z pogłębiaczem na powierzchni pow. 0,50 ha</t>
  </si>
  <si>
    <t xml:space="preserve"> 70</t>
  </si>
  <si>
    <t>WYK-P5GCP</t>
  </si>
  <si>
    <t>Wyorywanie bruzd pługiem leśnym z pogłębiaczem na pow. do 0,5 ha (np. gniazda)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</si>
  <si>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</si>
  <si>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</si>
  <si>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</si>
  <si>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</si>
  <si>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</si>
  <si>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</si>
  <si>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</si>
  <si>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</si>
  <si>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</si>
  <si>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</si>
  <si>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</si>
  <si>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</si>
  <si>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107</t>
  </si>
  <si>
    <t>KOSZ-CHN</t>
  </si>
  <si>
    <t>Wykaszanie chwastów w uprawach oraz usuwanie nalotów w uprawach pochodnych</t>
  </si>
  <si>
    <t>112</t>
  </si>
  <si>
    <t>WYDEPT</t>
  </si>
  <si>
    <t>Wydeptywanie chwastów wokół sadzonek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</si>
  <si>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</si>
  <si>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</si>
  <si>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</si>
  <si>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</si>
  <si>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</si>
  <si>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</si>
  <si>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</si>
  <si>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</si>
  <si>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</si>
  <si>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131</t>
  </si>
  <si>
    <t>KOR-P</t>
  </si>
  <si>
    <t>Korowanie pułapek i niszczenie kory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</si>
  <si>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</si>
  <si>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</si>
  <si>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</si>
  <si>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</si>
  <si>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</si>
  <si>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</si>
  <si>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</si>
  <si>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140</t>
  </si>
  <si>
    <t>SMAR-PBIO</t>
  </si>
  <si>
    <t>Smarowanie pni biopreparatem</t>
  </si>
  <si>
    <t>144</t>
  </si>
  <si>
    <t>GRODZ-SR</t>
  </si>
  <si>
    <t>Grodzenie upraw przed zwierzyną siatką rozbiórkową</t>
  </si>
  <si>
    <t>HM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</si>
  <si>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</si>
  <si>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</si>
  <si>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</si>
  <si>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</si>
  <si>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</si>
  <si>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</si>
  <si>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156</t>
  </si>
  <si>
    <t>CZYSZ-BUD</t>
  </si>
  <si>
    <t>Czyszczenie budek lęgowych i schronów dla nietoperzy</t>
  </si>
  <si>
    <t>176</t>
  </si>
  <si>
    <t>PPOŻ-PASY</t>
  </si>
  <si>
    <t>Wykonywanie bruzd na pasach przeciwpożarowych</t>
  </si>
  <si>
    <t>179</t>
  </si>
  <si>
    <t>ODN-PASC</t>
  </si>
  <si>
    <t>Odchwaszczanie, odnawianie pasów przeciwpożarowych</t>
  </si>
  <si>
    <t xml:space="preserve"> 11, 117, 157, 161, 163, 165, 167, 169, 171, 180, 183, 209, 307, 336, 340, 343, 345.03, 346.05</t>
  </si>
  <si>
    <t>GODZ RH8</t>
  </si>
  <si>
    <t>Prace godzinowe ręczne (8% VAT)</t>
  </si>
  <si>
    <t>119, 173, 187, 308, 338, 341, 344</t>
  </si>
  <si>
    <t>GODZ RU8</t>
  </si>
  <si>
    <t>Prace godzinowe ręczne z urządzeniem (8% VAT)</t>
  </si>
  <si>
    <t>118, 13, 158, 164, 166, 168, 170, 172, 181, 185, 210, 306, 337, 342, 345.04, 346.07</t>
  </si>
  <si>
    <t>GODZ MH8</t>
  </si>
  <si>
    <t>Prace godzinowe ciągnikowe (8%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</si>
  <si>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</si>
  <si>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</si>
  <si>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</si>
  <si>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</si>
  <si>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</si>
  <si>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</si>
  <si>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Iława</t>
  </si>
  <si>
    <t xml:space="preserve">14-200 Iława; Smolniki;30                   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</si>
  <si>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</si>
  <si>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</si>
  <si>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</si>
  <si>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</si>
  <si>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</si>
  <si>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</si>
  <si>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</si>
  <si>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t>KOSZTORYS OFERTOWY</t>
  </si>
  <si>
    <t>GODZ MH23</t>
  </si>
  <si>
    <t>Prace godzinowe ciągnikowe (23% VAT)</t>
  </si>
  <si>
    <t>103</t>
  </si>
  <si>
    <t>Dołowanie 1 - latki iglastej</t>
  </si>
  <si>
    <t>DOŁ-1I</t>
  </si>
  <si>
    <t>DOŁ-2L</t>
  </si>
  <si>
    <t>Dołowanie 2 - latki liściastej</t>
  </si>
  <si>
    <t xml:space="preserve"> 48</t>
  </si>
  <si>
    <t>WYK-PASR</t>
  </si>
  <si>
    <t>Zdarcie pokrywy pasami  prace ręczne</t>
  </si>
  <si>
    <t>DOŁ-1L</t>
  </si>
  <si>
    <t>Dołowanie 1 - latki liściastej</t>
  </si>
  <si>
    <t>DOŁ-4L</t>
  </si>
  <si>
    <t>Dołowanie 4 - laki iglastej</t>
  </si>
  <si>
    <t>142</t>
  </si>
  <si>
    <t>GRODZ-SN</t>
  </si>
  <si>
    <t>Grodzenie upraw przed zwierzyną siatką</t>
  </si>
  <si>
    <t>174, 184, 222, 346.01, 346.03, 346.06</t>
  </si>
  <si>
    <t>GODZ RH23</t>
  </si>
  <si>
    <t>Prace godzinowe ręczne (23% VAT)</t>
  </si>
  <si>
    <r>
      <t xml:space="preserve">Odpowiadając na ogłoszenie o przetargu nieograniczonym na „Wykonywanie usług z zakresu gospodarki leśnej na terenie Nadleśnictwa Iława w roku 2022''  składamy niniejszym ofertę na pakiet </t>
    </r>
    <r>
      <rPr>
        <b/>
        <sz val="12"/>
        <color indexed="63"/>
        <rFont val="Arial"/>
        <family val="2"/>
      </rPr>
      <t>02</t>
    </r>
    <r>
      <rPr>
        <sz val="12"/>
        <color indexed="63"/>
        <rFont val="Arial"/>
        <family val="2"/>
      </rPr>
      <t xml:space="preserve"> tego zamówienia i oferujemy następujące ceny jednostkowe za usługi wchodzące w skład tej części zamówienia:</t>
    </r>
  </si>
  <si>
    <r>
      <t xml:space="preserve">Odpowiadając na ogłoszenie o przetargu nieograniczonym na „Wykonywanie usług z zakresu gospodarki leśnej na terenie Nadleśnictwa Iława w roku 2022''  składamy niniejszym ofertę na pakiet </t>
    </r>
    <r>
      <rPr>
        <b/>
        <sz val="12"/>
        <color indexed="63"/>
        <rFont val="Arial"/>
        <family val="2"/>
      </rPr>
      <t>01</t>
    </r>
    <r>
      <rPr>
        <sz val="12"/>
        <color indexed="63"/>
        <rFont val="Arial"/>
        <family val="0"/>
      </rPr>
      <t xml:space="preserve"> tego zamówienia i oferujemy następujące ceny jednostkowe za usługi wchodzące w skład tej części zamówienia:</t>
    </r>
  </si>
  <si>
    <t>DOŁ-2I</t>
  </si>
  <si>
    <t>Dołowanie 2 - latki iglastej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</si>
  <si>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</si>
  <si>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</si>
  <si>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</si>
  <si>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</si>
  <si>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</si>
  <si>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</si>
  <si>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</si>
  <si>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188</t>
  </si>
  <si>
    <t>ŁR-ORKA</t>
  </si>
  <si>
    <t>Głęboka orka</t>
  </si>
  <si>
    <t>191</t>
  </si>
  <si>
    <t>ŁR-KULT</t>
  </si>
  <si>
    <t>Kultywatorowanie</t>
  </si>
  <si>
    <t>192</t>
  </si>
  <si>
    <t>ŁR-BRON</t>
  </si>
  <si>
    <t>Bronowanie</t>
  </si>
  <si>
    <t>199</t>
  </si>
  <si>
    <t>ŁR-NAWM</t>
  </si>
  <si>
    <t>Wysiew nawozów sztucznych</t>
  </si>
  <si>
    <t>203</t>
  </si>
  <si>
    <t>ŁR-WYSNAS</t>
  </si>
  <si>
    <t>Wysiew nasion siewnikiem zbożowym</t>
  </si>
  <si>
    <t>212</t>
  </si>
  <si>
    <t>ŁR-KOSZR</t>
  </si>
  <si>
    <t>Koszenie trawy</t>
  </si>
  <si>
    <t>345.1</t>
  </si>
  <si>
    <t>GODZ RŁ23</t>
  </si>
  <si>
    <t>Prace godzinowe ręczne w łowiectwie (23% VAT)</t>
  </si>
  <si>
    <t>345.2</t>
  </si>
  <si>
    <t>GODZ MŁ23</t>
  </si>
  <si>
    <t>Prace godzinowe ciągnikowe w łowiectwie (23% VAT)</t>
  </si>
  <si>
    <r>
      <t xml:space="preserve">Odpowiadając na ogłoszenie o przetargu nieograniczonym na „Wykonywanie usług z zakresu gospodarki leśnej na terenie Nadleśnictwa Iława w roku 2022''  składamy niniejszym ofertę na pakiet </t>
    </r>
    <r>
      <rPr>
        <b/>
        <sz val="12"/>
        <color indexed="63"/>
        <rFont val="Arial"/>
        <family val="2"/>
      </rPr>
      <t>03</t>
    </r>
    <r>
      <rPr>
        <sz val="12"/>
        <color indexed="63"/>
        <rFont val="Arial"/>
        <family val="2"/>
      </rPr>
      <t xml:space="preserve"> tego zamówienia i oferujemy następujące ceny jednostkowe za usługi wchodzące w skład tej części zamówienia:</t>
    </r>
  </si>
  <si>
    <t xml:space="preserve"> 55</t>
  </si>
  <si>
    <t>POP-TAL</t>
  </si>
  <si>
    <t>Poprawianie talerzy w poprawkach</t>
  </si>
  <si>
    <r>
      <t xml:space="preserve">Odpowiadając na ogłoszenie o przetargu nieograniczonym na „Wykonywanie usług z zakresu gospodarki leśnej na terenie Nadleśnictwa Iława w roku 2022''  składamy niniejszym ofertę na pakiet </t>
    </r>
    <r>
      <rPr>
        <b/>
        <sz val="12"/>
        <color indexed="63"/>
        <rFont val="Arial"/>
        <family val="2"/>
      </rPr>
      <t>04</t>
    </r>
    <r>
      <rPr>
        <sz val="12"/>
        <color indexed="63"/>
        <rFont val="Arial"/>
        <family val="2"/>
      </rPr>
      <t xml:space="preserve"> tego zamówienia i oferujemy następujące ceny jednostkowe za usługi wchodzące w skład tej części zamówienia:</t>
    </r>
  </si>
  <si>
    <t xml:space="preserve"> 91</t>
  </si>
  <si>
    <t>SADZ 1K</t>
  </si>
  <si>
    <t>Sadzenie 1-latek pod kostur</t>
  </si>
  <si>
    <t>105</t>
  </si>
  <si>
    <t>MOT-TAL</t>
  </si>
  <si>
    <t>Zniszczenie chwastów (zmotyczenie) wokół sadzonek na talerzach</t>
  </si>
  <si>
    <t>122</t>
  </si>
  <si>
    <t>ZAB-UPAK</t>
  </si>
  <si>
    <t>Zabezpieczenie upraw przed zwierzyną przez pakułowanie drzewek</t>
  </si>
  <si>
    <r>
      <t xml:space="preserve">Odpowiadając na ogłoszenie o przetargu nieograniczonym na „Wykonywanie usług z zakresu gospodarki leśnej na terenie Nadleśnictwa Iława w roku 2022''  składamy niniejszym ofertę na pakiet </t>
    </r>
    <r>
      <rPr>
        <b/>
        <sz val="12"/>
        <color indexed="63"/>
        <rFont val="Arial"/>
        <family val="2"/>
      </rPr>
      <t>05</t>
    </r>
    <r>
      <rPr>
        <sz val="12"/>
        <color indexed="63"/>
        <rFont val="Arial"/>
        <family val="2"/>
      </rPr>
      <t xml:space="preserve"> tego zamówienia i oferujemy następujące ceny jednostkowe za usługi wchodzące w skład tej części zamówienia:</t>
    </r>
  </si>
  <si>
    <r>
      <t>Odpowiadając na ogłoszenie o przetargu nieograniczonym na „Wykonywanie usług z zakresu gospodarki leśnej na terenie Nadleśnictwa Iława w roku 2022''  składamy niniejszym ofertę na pakiet</t>
    </r>
    <r>
      <rPr>
        <b/>
        <sz val="12"/>
        <color indexed="63"/>
        <rFont val="Arial"/>
        <family val="2"/>
      </rPr>
      <t xml:space="preserve"> 06</t>
    </r>
    <r>
      <rPr>
        <sz val="12"/>
        <color indexed="63"/>
        <rFont val="Arial"/>
        <family val="2"/>
      </rPr>
      <t xml:space="preserve"> tego zamówienia i oferujemy następujące ceny jednostkowe za usługi wchodzące w skład tej części zamówienia:</t>
    </r>
  </si>
  <si>
    <t>136</t>
  </si>
  <si>
    <t>SZUK-PĘDR</t>
  </si>
  <si>
    <t>Badanie zapędraczenia gleby - dół o objętości 0,5 m3</t>
  </si>
  <si>
    <t>224</t>
  </si>
  <si>
    <t>SPUL-C</t>
  </si>
  <si>
    <t>Spulchnianie gleby na międzyrzędach opielaczem wielorzędowym</t>
  </si>
  <si>
    <t>AR</t>
  </si>
  <si>
    <t>225</t>
  </si>
  <si>
    <t>SPUL-SC</t>
  </si>
  <si>
    <t>Spulchnianie gleby</t>
  </si>
  <si>
    <t>226</t>
  </si>
  <si>
    <t>BRON-SC</t>
  </si>
  <si>
    <t>230</t>
  </si>
  <si>
    <t>WYOR-CS</t>
  </si>
  <si>
    <t>Wyorywanie lub podcinanie sadzonek ciągnikowym podcinaczem sekcyjnym</t>
  </si>
  <si>
    <t>233</t>
  </si>
  <si>
    <t>WAŁ-SC</t>
  </si>
  <si>
    <t>Wałowanie pełnej orki - jednokrotne</t>
  </si>
  <si>
    <t>234</t>
  </si>
  <si>
    <t>WYC-SC</t>
  </si>
  <si>
    <t>Wyciskanie rządków siewnych lub wyciskanie szpar</t>
  </si>
  <si>
    <t>236</t>
  </si>
  <si>
    <t>SPUL-R</t>
  </si>
  <si>
    <t>Spulchnianie gleby na międzyrzędach dla DB i BK również w okresie wschodów</t>
  </si>
  <si>
    <t>237</t>
  </si>
  <si>
    <t>SPUL-R1</t>
  </si>
  <si>
    <t>Spulchnianie gleby na międzyrzędach w okresie wschodów motyką.</t>
  </si>
  <si>
    <t>240</t>
  </si>
  <si>
    <t>SIEW-KC</t>
  </si>
  <si>
    <t>Rozsiew kompostu rozrzutnikiem</t>
  </si>
  <si>
    <t>243</t>
  </si>
  <si>
    <t>NAW-MIND</t>
  </si>
  <si>
    <t>Nawożenie mineralne - dolistne</t>
  </si>
  <si>
    <t>247</t>
  </si>
  <si>
    <t>OPR-SC</t>
  </si>
  <si>
    <t>Opryskiwanie szkółek opryskiwaczem ciągnikowym</t>
  </si>
  <si>
    <t>248</t>
  </si>
  <si>
    <t>PIEL-RN</t>
  </si>
  <si>
    <t>Pielenie w rzędach lub pasach - dla Db i Bk również w okresie wschodów</t>
  </si>
  <si>
    <t>249</t>
  </si>
  <si>
    <t>PIEL-RN1</t>
  </si>
  <si>
    <t>Pielenie w rzędach lub pasach w okresie wschodów</t>
  </si>
  <si>
    <t>252</t>
  </si>
  <si>
    <t>PRZER-NAS</t>
  </si>
  <si>
    <t>Przerywanie nadmiarów siewów</t>
  </si>
  <si>
    <t>254</t>
  </si>
  <si>
    <t>OSŁ-ATM</t>
  </si>
  <si>
    <t>Osłona szkółki przed ujemnymi wpływami atmosferycznymi</t>
  </si>
  <si>
    <t>255</t>
  </si>
  <si>
    <t>OSŁ-REG</t>
  </si>
  <si>
    <t>Regulowanie położenia osłon</t>
  </si>
  <si>
    <t>258</t>
  </si>
  <si>
    <t>SZK-1R</t>
  </si>
  <si>
    <t>Szkółkowanie sadzonek do 1 roku z doniesieniem do miejsca szkółkowania</t>
  </si>
  <si>
    <t>269</t>
  </si>
  <si>
    <t>WYJ 1R</t>
  </si>
  <si>
    <t>Wyjęcie 1-latek</t>
  </si>
  <si>
    <t>270</t>
  </si>
  <si>
    <t>WYJ 2-3L</t>
  </si>
  <si>
    <t>Wyjęcie 2-3 latek</t>
  </si>
  <si>
    <t>271</t>
  </si>
  <si>
    <t>WYJ 4-5L</t>
  </si>
  <si>
    <t>Wyjęcie materiału szkółkowanego 4-5 letniego</t>
  </si>
  <si>
    <t>292</t>
  </si>
  <si>
    <t>SIEW-R</t>
  </si>
  <si>
    <t>Siew nasion</t>
  </si>
  <si>
    <t>300</t>
  </si>
  <si>
    <t>ZAŁ-KOMP</t>
  </si>
  <si>
    <t>Załadunek kompostu na wozy lub przyczepy</t>
  </si>
  <si>
    <t>302.02</t>
  </si>
  <si>
    <t>PRZER-K</t>
  </si>
  <si>
    <t>Mechaniczne przerabianie kompostu</t>
  </si>
  <si>
    <t>305</t>
  </si>
  <si>
    <t>WIĄZ-PE</t>
  </si>
  <si>
    <t>Wiązanie sadzonek w pęczki i etykietowanie</t>
  </si>
  <si>
    <t>328</t>
  </si>
  <si>
    <t>ZB-NASDB</t>
  </si>
  <si>
    <t>Zbiór nasion dęba</t>
  </si>
  <si>
    <t>KG</t>
  </si>
  <si>
    <t>329</t>
  </si>
  <si>
    <t>ZB-NASBK</t>
  </si>
  <si>
    <t>Zbiór nasion buka</t>
  </si>
  <si>
    <t>334</t>
  </si>
  <si>
    <t>ZB-NASP</t>
  </si>
  <si>
    <t>Zbiór nasion pozostałych gatunków</t>
  </si>
  <si>
    <t>335</t>
  </si>
  <si>
    <t>TERMO-NAS</t>
  </si>
  <si>
    <t>Wykonanie termoterapii żołędzi</t>
  </si>
  <si>
    <r>
      <t xml:space="preserve">Odpowiadając na ogłoszenie o przetargu nieograniczonym na „Wykonywanie usług z zakresu gospodarki leśnej na terenie Nadleśnictwa Iława w roku 2022''  składamy niniejszym ofertę na pakiet </t>
    </r>
    <r>
      <rPr>
        <b/>
        <sz val="12"/>
        <color indexed="63"/>
        <rFont val="Arial"/>
        <family val="2"/>
      </rPr>
      <t>07</t>
    </r>
    <r>
      <rPr>
        <sz val="12"/>
        <color indexed="63"/>
        <rFont val="Arial"/>
        <family val="2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</si>
</sst>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##,\ ###,##0.00"/>
    <numFmt numFmtId="174" formatCode="0.0"/>
  </numFmts>
  <fonts count="46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i/>
      <sz val="10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4"/>
      <color indexed="10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10" fillId="33" borderId="0" xfId="0" applyNumberFormat="1" applyFont="1" applyFill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173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171" fontId="2" fillId="33" borderId="10" xfId="42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171" fontId="2" fillId="33" borderId="10" xfId="42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vertical="center"/>
    </xf>
    <xf numFmtId="171" fontId="2" fillId="33" borderId="10" xfId="42" applyFont="1" applyFill="1" applyBorder="1" applyAlignment="1">
      <alignment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49" fontId="10" fillId="33" borderId="0" xfId="0" applyNumberFormat="1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right" vertical="center"/>
    </xf>
    <xf numFmtId="171" fontId="2" fillId="33" borderId="10" xfId="42" applyFont="1" applyFill="1" applyBorder="1" applyAlignment="1">
      <alignment horizontal="right" vertical="center"/>
    </xf>
    <xf numFmtId="9" fontId="2" fillId="33" borderId="10" xfId="0" applyNumberFormat="1" applyFont="1" applyFill="1" applyBorder="1" applyAlignment="1">
      <alignment horizontal="center" vertical="center"/>
    </xf>
    <xf numFmtId="171" fontId="2" fillId="33" borderId="10" xfId="42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73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1" fontId="2" fillId="33" borderId="10" xfId="42" applyFont="1" applyFill="1" applyBorder="1" applyAlignment="1">
      <alignment horizontal="center" vertical="center"/>
    </xf>
    <xf numFmtId="0" fontId="2" fillId="33" borderId="0" xfId="52" applyFont="1" applyFill="1" applyAlignment="1">
      <alignment horizontal="left"/>
      <protection/>
    </xf>
    <xf numFmtId="49" fontId="10" fillId="33" borderId="0" xfId="52" applyNumberFormat="1" applyFont="1" applyFill="1" applyAlignment="1">
      <alignment horizontal="left" vertical="center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49" fontId="4" fillId="34" borderId="10" xfId="52" applyNumberFormat="1" applyFont="1" applyFill="1" applyBorder="1" applyAlignment="1">
      <alignment horizontal="center" vertical="center" wrapText="1"/>
      <protection/>
    </xf>
    <xf numFmtId="49" fontId="2" fillId="33" borderId="10" xfId="52" applyNumberFormat="1" applyFont="1" applyFill="1" applyBorder="1" applyAlignment="1">
      <alignment horizontal="center" vertical="center"/>
      <protection/>
    </xf>
    <xf numFmtId="49" fontId="5" fillId="33" borderId="10" xfId="52" applyNumberFormat="1" applyFont="1" applyFill="1" applyBorder="1" applyAlignment="1">
      <alignment horizontal="left" vertical="center" wrapText="1"/>
      <protection/>
    </xf>
    <xf numFmtId="172" fontId="2" fillId="33" borderId="10" xfId="52" applyNumberFormat="1" applyFont="1" applyFill="1" applyBorder="1" applyAlignment="1">
      <alignment horizontal="right" vertical="center"/>
      <protection/>
    </xf>
    <xf numFmtId="171" fontId="2" fillId="33" borderId="10" xfId="44" applyFont="1" applyFill="1" applyBorder="1" applyAlignment="1">
      <alignment horizontal="right" vertical="center"/>
    </xf>
    <xf numFmtId="9" fontId="2" fillId="33" borderId="10" xfId="52" applyNumberFormat="1" applyFont="1" applyFill="1" applyBorder="1" applyAlignment="1">
      <alignment horizontal="center" vertical="center"/>
      <protection/>
    </xf>
    <xf numFmtId="171" fontId="2" fillId="33" borderId="10" xfId="44" applyFont="1" applyFill="1" applyBorder="1" applyAlignment="1">
      <alignment horizontal="center" vertical="center"/>
    </xf>
    <xf numFmtId="171" fontId="2" fillId="33" borderId="10" xfId="44" applyFont="1" applyFill="1" applyBorder="1" applyAlignment="1">
      <alignment vertical="center"/>
    </xf>
    <xf numFmtId="171" fontId="2" fillId="33" borderId="10" xfId="44" applyNumberFormat="1" applyFont="1" applyFill="1" applyBorder="1" applyAlignment="1">
      <alignment horizontal="right" vertical="center"/>
    </xf>
    <xf numFmtId="49" fontId="4" fillId="34" borderId="10" xfId="52" applyNumberFormat="1" applyFont="1" applyFill="1" applyBorder="1" applyAlignment="1">
      <alignment horizontal="center" vertical="center"/>
      <protection/>
    </xf>
    <xf numFmtId="49" fontId="2" fillId="33" borderId="10" xfId="52" applyNumberFormat="1" applyFont="1" applyFill="1" applyBorder="1" applyAlignment="1">
      <alignment horizontal="center" vertical="center" wrapText="1"/>
      <protection/>
    </xf>
    <xf numFmtId="49" fontId="2" fillId="33" borderId="10" xfId="52" applyNumberFormat="1" applyFont="1" applyFill="1" applyBorder="1" applyAlignment="1">
      <alignment horizontal="left" vertical="center"/>
      <protection/>
    </xf>
    <xf numFmtId="173" fontId="2" fillId="33" borderId="10" xfId="52" applyNumberFormat="1" applyFont="1" applyFill="1" applyBorder="1" applyAlignment="1">
      <alignment horizontal="center" vertical="center"/>
      <protection/>
    </xf>
    <xf numFmtId="172" fontId="2" fillId="33" borderId="10" xfId="52" applyNumberFormat="1" applyFont="1" applyFill="1" applyBorder="1" applyAlignment="1">
      <alignment horizontal="center" vertical="center"/>
      <protection/>
    </xf>
    <xf numFmtId="0" fontId="0" fillId="0" borderId="0" xfId="52">
      <alignment/>
      <protection/>
    </xf>
    <xf numFmtId="0" fontId="2" fillId="33" borderId="10" xfId="52" applyFont="1" applyFill="1" applyBorder="1" applyAlignment="1">
      <alignment vertical="center"/>
      <protection/>
    </xf>
    <xf numFmtId="0" fontId="2" fillId="33" borderId="0" xfId="0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right" vertical="center"/>
    </xf>
    <xf numFmtId="172" fontId="6" fillId="33" borderId="12" xfId="0" applyNumberFormat="1" applyFont="1" applyFill="1" applyBorder="1" applyAlignment="1">
      <alignment horizontal="right" vertical="center"/>
    </xf>
    <xf numFmtId="171" fontId="11" fillId="33" borderId="12" xfId="0" applyNumberFormat="1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49" fontId="7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right" vertical="center"/>
    </xf>
    <xf numFmtId="172" fontId="6" fillId="33" borderId="12" xfId="0" applyNumberFormat="1" applyFont="1" applyFill="1" applyBorder="1" applyAlignment="1">
      <alignment horizontal="right" vertical="center"/>
    </xf>
    <xf numFmtId="171" fontId="11" fillId="33" borderId="12" xfId="42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vertical="center"/>
      <protection/>
    </xf>
    <xf numFmtId="49" fontId="7" fillId="33" borderId="0" xfId="52" applyNumberFormat="1" applyFont="1" applyFill="1" applyAlignment="1">
      <alignment horizontal="left" vertical="center"/>
      <protection/>
    </xf>
    <xf numFmtId="49" fontId="5" fillId="33" borderId="0" xfId="52" applyNumberFormat="1" applyFont="1" applyFill="1" applyAlignment="1">
      <alignment horizontal="center" vertical="top"/>
      <protection/>
    </xf>
    <xf numFmtId="49" fontId="8" fillId="33" borderId="0" xfId="52" applyNumberFormat="1" applyFont="1" applyFill="1" applyAlignment="1">
      <alignment horizontal="center" vertical="center"/>
      <protection/>
    </xf>
    <xf numFmtId="49" fontId="9" fillId="33" borderId="0" xfId="52" applyNumberFormat="1" applyFont="1" applyFill="1" applyAlignment="1">
      <alignment horizontal="center" vertical="center"/>
      <protection/>
    </xf>
    <xf numFmtId="0" fontId="7" fillId="33" borderId="0" xfId="52" applyFont="1" applyFill="1" applyAlignment="1">
      <alignment horizontal="left" vertical="center" wrapText="1"/>
      <protection/>
    </xf>
    <xf numFmtId="0" fontId="2" fillId="33" borderId="0" xfId="52" applyFont="1" applyFill="1" applyAlignment="1">
      <alignment horizontal="left" vertical="center" wrapText="1"/>
      <protection/>
    </xf>
    <xf numFmtId="49" fontId="6" fillId="34" borderId="12" xfId="52" applyNumberFormat="1" applyFont="1" applyFill="1" applyBorder="1" applyAlignment="1">
      <alignment horizontal="right" vertical="center"/>
      <protection/>
    </xf>
    <xf numFmtId="172" fontId="6" fillId="33" borderId="12" xfId="52" applyNumberFormat="1" applyFont="1" applyFill="1" applyBorder="1" applyAlignment="1">
      <alignment horizontal="right" vertical="center"/>
      <protection/>
    </xf>
    <xf numFmtId="171" fontId="11" fillId="33" borderId="12" xfId="44" applyFont="1" applyFill="1" applyBorder="1" applyAlignment="1">
      <alignment vertical="center"/>
    </xf>
    <xf numFmtId="49" fontId="3" fillId="33" borderId="11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6"/>
  <sheetViews>
    <sheetView tabSelected="1" zoomScalePageLayoutView="0" workbookViewId="0" topLeftCell="A61">
      <selection activeCell="D80" sqref="D80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47.7109375" style="0" customWidth="1"/>
    <col min="5" max="5" width="5.8515625" style="0" customWidth="1"/>
    <col min="6" max="6" width="8.7109375" style="0" customWidth="1"/>
    <col min="7" max="8" width="10.7109375" style="0" customWidth="1"/>
    <col min="9" max="9" width="6.7109375" style="0" customWidth="1"/>
    <col min="10" max="11" width="10.7109375" style="0" customWidth="1"/>
    <col min="12" max="12" width="0.85546875" style="0" customWidth="1"/>
    <col min="13" max="13" width="4.7109375" style="0" customWidth="1"/>
  </cols>
  <sheetData>
    <row r="1" s="1" customFormat="1" ht="26.25" customHeight="1"/>
    <row r="2" spans="2:3" s="1" customFormat="1" ht="2.25" customHeight="1">
      <c r="B2" s="64"/>
      <c r="C2" s="64"/>
    </row>
    <row r="3" s="1" customFormat="1" ht="29.25" customHeight="1"/>
    <row r="4" spans="2:3" s="1" customFormat="1" ht="2.25" customHeight="1">
      <c r="B4" s="64"/>
      <c r="C4" s="64"/>
    </row>
    <row r="5" s="1" customFormat="1" ht="18.75" customHeight="1"/>
    <row r="6" spans="6:11" s="1" customFormat="1" ht="10.5" customHeight="1">
      <c r="F6" s="58" t="s">
        <v>127</v>
      </c>
      <c r="G6" s="58"/>
      <c r="H6" s="58"/>
      <c r="I6" s="58"/>
      <c r="J6" s="58"/>
      <c r="K6" s="58"/>
    </row>
    <row r="7" spans="2:11" s="1" customFormat="1" ht="2.25" customHeight="1">
      <c r="B7" s="64"/>
      <c r="C7" s="64"/>
      <c r="F7" s="58"/>
      <c r="G7" s="58"/>
      <c r="H7" s="58"/>
      <c r="I7" s="58"/>
      <c r="J7" s="58"/>
      <c r="K7" s="58"/>
    </row>
    <row r="8" spans="6:11" s="1" customFormat="1" ht="3" customHeight="1">
      <c r="F8" s="58"/>
      <c r="G8" s="58"/>
      <c r="H8" s="58"/>
      <c r="I8" s="58"/>
      <c r="J8" s="58"/>
      <c r="K8" s="58"/>
    </row>
    <row r="9" spans="2:11" s="1" customFormat="1" ht="3.75" customHeight="1">
      <c r="B9" s="65" t="s">
        <v>128</v>
      </c>
      <c r="C9" s="65"/>
      <c r="F9" s="58"/>
      <c r="G9" s="58"/>
      <c r="H9" s="58"/>
      <c r="I9" s="58"/>
      <c r="J9" s="58"/>
      <c r="K9" s="58"/>
    </row>
    <row r="10" spans="2:3" s="1" customFormat="1" ht="15.75" customHeight="1">
      <c r="B10" s="65"/>
      <c r="C10" s="65"/>
    </row>
    <row r="11" s="1" customFormat="1" ht="47.25" customHeight="1"/>
    <row r="12" spans="4:5" s="1" customFormat="1" ht="23.25" customHeight="1">
      <c r="D12" s="66" t="s">
        <v>140</v>
      </c>
      <c r="E12" s="66"/>
    </row>
    <row r="13" spans="4:5" s="1" customFormat="1" ht="23.25" customHeight="1">
      <c r="D13" s="55"/>
      <c r="E13" s="55"/>
    </row>
    <row r="14" s="1" customFormat="1" ht="32.25" customHeight="1"/>
    <row r="15" s="1" customFormat="1" ht="20.25" customHeight="1">
      <c r="B15" s="2" t="s">
        <v>129</v>
      </c>
    </row>
    <row r="16" s="1" customFormat="1" ht="3" customHeight="1"/>
    <row r="17" s="1" customFormat="1" ht="20.25" customHeight="1">
      <c r="B17" s="2" t="s">
        <v>130</v>
      </c>
    </row>
    <row r="18" s="1" customFormat="1" ht="3.75" customHeight="1"/>
    <row r="19" s="1" customFormat="1" ht="20.25" customHeight="1">
      <c r="B19" s="2" t="s">
        <v>131</v>
      </c>
    </row>
    <row r="20" s="1" customFormat="1" ht="3" customHeight="1"/>
    <row r="21" s="1" customFormat="1" ht="20.25" customHeight="1">
      <c r="B21" s="2" t="s">
        <v>132</v>
      </c>
    </row>
    <row r="22" s="1" customFormat="1" ht="58.5" customHeight="1"/>
    <row r="23" spans="2:10" s="1" customFormat="1" ht="48.75" customHeight="1">
      <c r="B23" s="56" t="s">
        <v>162</v>
      </c>
      <c r="C23" s="57"/>
      <c r="D23" s="57"/>
      <c r="E23" s="57"/>
      <c r="F23" s="57"/>
      <c r="G23" s="57"/>
      <c r="H23" s="57"/>
      <c r="I23" s="57"/>
      <c r="J23" s="57"/>
    </row>
    <row r="24" s="1" customFormat="1" ht="51" customHeight="1"/>
    <row r="25" s="1" customFormat="1" ht="3" customHeight="1"/>
    <row r="26" spans="2:4" s="1" customFormat="1" ht="20.25" customHeight="1">
      <c r="B26" s="58" t="s">
        <v>133</v>
      </c>
      <c r="C26" s="58"/>
      <c r="D26" s="58"/>
    </row>
    <row r="27" s="1" customFormat="1" ht="9.75" customHeight="1"/>
    <row r="28" spans="2:11" s="1" customFormat="1" ht="44.25" customHeight="1">
      <c r="B28" s="8" t="s">
        <v>0</v>
      </c>
      <c r="C28" s="9" t="s">
        <v>1</v>
      </c>
      <c r="D28" s="9" t="s">
        <v>2</v>
      </c>
      <c r="E28" s="9" t="s">
        <v>3</v>
      </c>
      <c r="F28" s="9" t="s">
        <v>4</v>
      </c>
      <c r="G28" s="9" t="s">
        <v>5</v>
      </c>
      <c r="H28" s="8" t="s">
        <v>6</v>
      </c>
      <c r="I28" s="9" t="s">
        <v>7</v>
      </c>
      <c r="J28" s="9" t="s">
        <v>8</v>
      </c>
      <c r="K28" s="8" t="s">
        <v>9</v>
      </c>
    </row>
    <row r="29" spans="2:11" s="1" customFormat="1" ht="19.5" customHeight="1">
      <c r="B29" s="4" t="s">
        <v>10</v>
      </c>
      <c r="C29" s="4" t="s">
        <v>11</v>
      </c>
      <c r="D29" s="11" t="s">
        <v>12</v>
      </c>
      <c r="E29" s="4" t="s">
        <v>13</v>
      </c>
      <c r="F29" s="12">
        <v>1235</v>
      </c>
      <c r="G29" s="12"/>
      <c r="H29" s="13">
        <f>G29*F29</f>
        <v>0</v>
      </c>
      <c r="I29" s="18">
        <v>0.08</v>
      </c>
      <c r="J29" s="14">
        <f>I29*H29</f>
        <v>0</v>
      </c>
      <c r="K29" s="16">
        <f>J29+H29</f>
        <v>0</v>
      </c>
    </row>
    <row r="30" s="1" customFormat="1" ht="0.75" customHeight="1"/>
    <row r="31" s="1" customFormat="1" ht="3" customHeight="1"/>
    <row r="32" spans="2:4" s="1" customFormat="1" ht="20.25" customHeight="1">
      <c r="B32" s="58" t="s">
        <v>134</v>
      </c>
      <c r="C32" s="58"/>
      <c r="D32" s="58"/>
    </row>
    <row r="33" s="1" customFormat="1" ht="9.75" customHeight="1"/>
    <row r="34" spans="2:11" s="1" customFormat="1" ht="44.25" customHeight="1">
      <c r="B34" s="8" t="s">
        <v>0</v>
      </c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8" t="s">
        <v>6</v>
      </c>
      <c r="I34" s="9" t="s">
        <v>7</v>
      </c>
      <c r="J34" s="9" t="s">
        <v>8</v>
      </c>
      <c r="K34" s="8" t="s">
        <v>9</v>
      </c>
    </row>
    <row r="35" spans="2:11" s="1" customFormat="1" ht="19.5" customHeight="1">
      <c r="B35" s="4" t="s">
        <v>14</v>
      </c>
      <c r="C35" s="4" t="s">
        <v>15</v>
      </c>
      <c r="D35" s="11" t="s">
        <v>16</v>
      </c>
      <c r="E35" s="4" t="s">
        <v>13</v>
      </c>
      <c r="F35" s="12">
        <v>903</v>
      </c>
      <c r="G35" s="12"/>
      <c r="H35" s="13">
        <f>G35*F35</f>
        <v>0</v>
      </c>
      <c r="I35" s="18">
        <v>0.08</v>
      </c>
      <c r="J35" s="17">
        <f>I35*H35</f>
        <v>0</v>
      </c>
      <c r="K35" s="17">
        <f>J35+H35</f>
        <v>0</v>
      </c>
    </row>
    <row r="36" spans="2:11" s="1" customFormat="1" ht="19.5" customHeight="1">
      <c r="B36" s="4" t="s">
        <v>10</v>
      </c>
      <c r="C36" s="4" t="s">
        <v>11</v>
      </c>
      <c r="D36" s="11" t="s">
        <v>12</v>
      </c>
      <c r="E36" s="4" t="s">
        <v>13</v>
      </c>
      <c r="F36" s="12">
        <v>8631</v>
      </c>
      <c r="G36" s="12"/>
      <c r="H36" s="13">
        <f>G36*F36</f>
        <v>0</v>
      </c>
      <c r="I36" s="18">
        <v>0.08</v>
      </c>
      <c r="J36" s="17">
        <f>I36*H36</f>
        <v>0</v>
      </c>
      <c r="K36" s="17">
        <f>J36+H36</f>
        <v>0</v>
      </c>
    </row>
    <row r="37" s="1" customFormat="1" ht="0.75" customHeight="1"/>
    <row r="38" s="1" customFormat="1" ht="3" customHeight="1"/>
    <row r="39" spans="2:4" s="1" customFormat="1" ht="20.25" customHeight="1">
      <c r="B39" s="58" t="s">
        <v>135</v>
      </c>
      <c r="C39" s="58"/>
      <c r="D39" s="58"/>
    </row>
    <row r="40" s="1" customFormat="1" ht="9.75" customHeight="1"/>
    <row r="41" spans="2:11" s="1" customFormat="1" ht="44.25" customHeight="1">
      <c r="B41" s="8" t="s">
        <v>0</v>
      </c>
      <c r="C41" s="9" t="s">
        <v>1</v>
      </c>
      <c r="D41" s="9" t="s">
        <v>2</v>
      </c>
      <c r="E41" s="9" t="s">
        <v>3</v>
      </c>
      <c r="F41" s="9" t="s">
        <v>4</v>
      </c>
      <c r="G41" s="9" t="s">
        <v>5</v>
      </c>
      <c r="H41" s="8" t="s">
        <v>6</v>
      </c>
      <c r="I41" s="9" t="s">
        <v>7</v>
      </c>
      <c r="J41" s="9" t="s">
        <v>8</v>
      </c>
      <c r="K41" s="8" t="s">
        <v>9</v>
      </c>
    </row>
    <row r="42" spans="2:11" s="1" customFormat="1" ht="19.5" customHeight="1">
      <c r="B42" s="4" t="s">
        <v>14</v>
      </c>
      <c r="C42" s="4" t="s">
        <v>15</v>
      </c>
      <c r="D42" s="11" t="s">
        <v>16</v>
      </c>
      <c r="E42" s="4" t="s">
        <v>13</v>
      </c>
      <c r="F42" s="12">
        <v>210</v>
      </c>
      <c r="G42" s="12"/>
      <c r="H42" s="13">
        <f>G42*F42</f>
        <v>0</v>
      </c>
      <c r="I42" s="18">
        <v>0.08</v>
      </c>
      <c r="J42" s="17">
        <f>I42*H42</f>
        <v>0</v>
      </c>
      <c r="K42" s="17">
        <f>J42+H42</f>
        <v>0</v>
      </c>
    </row>
    <row r="43" spans="2:11" s="1" customFormat="1" ht="19.5" customHeight="1">
      <c r="B43" s="4" t="s">
        <v>10</v>
      </c>
      <c r="C43" s="4" t="s">
        <v>11</v>
      </c>
      <c r="D43" s="11" t="s">
        <v>12</v>
      </c>
      <c r="E43" s="4" t="s">
        <v>13</v>
      </c>
      <c r="F43" s="12">
        <v>8035</v>
      </c>
      <c r="G43" s="12"/>
      <c r="H43" s="13">
        <f>G43*F43</f>
        <v>0</v>
      </c>
      <c r="I43" s="18">
        <v>0.08</v>
      </c>
      <c r="J43" s="17">
        <f>I43*H43</f>
        <v>0</v>
      </c>
      <c r="K43" s="17">
        <f>J43+H43</f>
        <v>0</v>
      </c>
    </row>
    <row r="44" s="1" customFormat="1" ht="0.75" customHeight="1"/>
    <row r="45" s="1" customFormat="1" ht="3" customHeight="1"/>
    <row r="46" spans="2:4" s="1" customFormat="1" ht="20.25" customHeight="1">
      <c r="B46" s="58" t="s">
        <v>136</v>
      </c>
      <c r="C46" s="58"/>
      <c r="D46" s="58"/>
    </row>
    <row r="47" s="1" customFormat="1" ht="9.75" customHeight="1"/>
    <row r="48" spans="2:11" s="1" customFormat="1" ht="44.25" customHeight="1">
      <c r="B48" s="8" t="s">
        <v>0</v>
      </c>
      <c r="C48" s="9" t="s">
        <v>1</v>
      </c>
      <c r="D48" s="9" t="s">
        <v>2</v>
      </c>
      <c r="E48" s="9" t="s">
        <v>3</v>
      </c>
      <c r="F48" s="9" t="s">
        <v>4</v>
      </c>
      <c r="G48" s="9" t="s">
        <v>5</v>
      </c>
      <c r="H48" s="8" t="s">
        <v>6</v>
      </c>
      <c r="I48" s="9" t="s">
        <v>7</v>
      </c>
      <c r="J48" s="9" t="s">
        <v>8</v>
      </c>
      <c r="K48" s="8" t="s">
        <v>9</v>
      </c>
    </row>
    <row r="49" spans="2:11" s="1" customFormat="1" ht="19.5" customHeight="1">
      <c r="B49" s="4" t="s">
        <v>10</v>
      </c>
      <c r="C49" s="4" t="s">
        <v>11</v>
      </c>
      <c r="D49" s="11" t="s">
        <v>12</v>
      </c>
      <c r="E49" s="4" t="s">
        <v>13</v>
      </c>
      <c r="F49" s="12">
        <v>1421</v>
      </c>
      <c r="G49" s="12"/>
      <c r="H49" s="13">
        <f>G49*F49</f>
        <v>0</v>
      </c>
      <c r="I49" s="18">
        <v>0.08</v>
      </c>
      <c r="J49" s="17">
        <f>I49*H49</f>
        <v>0</v>
      </c>
      <c r="K49" s="17">
        <f>J49+H49</f>
        <v>0</v>
      </c>
    </row>
    <row r="50" s="1" customFormat="1" ht="0.75" customHeight="1"/>
    <row r="51" s="1" customFormat="1" ht="3" customHeight="1"/>
    <row r="52" spans="2:4" s="1" customFormat="1" ht="20.25" customHeight="1">
      <c r="B52" s="58" t="s">
        <v>137</v>
      </c>
      <c r="C52" s="58"/>
      <c r="D52" s="58"/>
    </row>
    <row r="53" s="1" customFormat="1" ht="9.75" customHeight="1"/>
    <row r="54" spans="2:11" s="1" customFormat="1" ht="44.25" customHeight="1">
      <c r="B54" s="8" t="s">
        <v>0</v>
      </c>
      <c r="C54" s="9" t="s">
        <v>1</v>
      </c>
      <c r="D54" s="9" t="s">
        <v>2</v>
      </c>
      <c r="E54" s="9" t="s">
        <v>3</v>
      </c>
      <c r="F54" s="9" t="s">
        <v>4</v>
      </c>
      <c r="G54" s="9" t="s">
        <v>5</v>
      </c>
      <c r="H54" s="8" t="s">
        <v>6</v>
      </c>
      <c r="I54" s="9" t="s">
        <v>7</v>
      </c>
      <c r="J54" s="9" t="s">
        <v>8</v>
      </c>
      <c r="K54" s="8" t="s">
        <v>9</v>
      </c>
    </row>
    <row r="55" spans="2:11" s="1" customFormat="1" ht="19.5" customHeight="1">
      <c r="B55" s="4" t="s">
        <v>10</v>
      </c>
      <c r="C55" s="4" t="s">
        <v>11</v>
      </c>
      <c r="D55" s="11" t="s">
        <v>12</v>
      </c>
      <c r="E55" s="4" t="s">
        <v>13</v>
      </c>
      <c r="F55" s="12">
        <v>798</v>
      </c>
      <c r="G55" s="12"/>
      <c r="H55" s="13">
        <f>G55*F55</f>
        <v>0</v>
      </c>
      <c r="I55" s="18">
        <v>0.08</v>
      </c>
      <c r="J55" s="17">
        <f>I55*H55</f>
        <v>0</v>
      </c>
      <c r="K55" s="17">
        <f>J55+H55</f>
        <v>0</v>
      </c>
    </row>
    <row r="56" s="1" customFormat="1" ht="0.75" customHeight="1"/>
    <row r="57" s="1" customFormat="1" ht="12.75" customHeight="1"/>
    <row r="58" spans="2:11" s="1" customFormat="1" ht="44.25" customHeight="1">
      <c r="B58" s="8" t="s">
        <v>0</v>
      </c>
      <c r="C58" s="9" t="s">
        <v>1</v>
      </c>
      <c r="D58" s="9" t="s">
        <v>2</v>
      </c>
      <c r="E58" s="9" t="s">
        <v>3</v>
      </c>
      <c r="F58" s="9" t="s">
        <v>4</v>
      </c>
      <c r="G58" s="9" t="s">
        <v>5</v>
      </c>
      <c r="H58" s="8" t="s">
        <v>6</v>
      </c>
      <c r="I58" s="9" t="s">
        <v>7</v>
      </c>
      <c r="J58" s="9" t="s">
        <v>8</v>
      </c>
      <c r="K58" s="8" t="s">
        <v>9</v>
      </c>
    </row>
    <row r="59" spans="2:11" s="1" customFormat="1" ht="19.5" customHeight="1">
      <c r="B59" s="4" t="s">
        <v>17</v>
      </c>
      <c r="C59" s="4" t="s">
        <v>18</v>
      </c>
      <c r="D59" s="11" t="s">
        <v>19</v>
      </c>
      <c r="E59" s="4" t="s">
        <v>13</v>
      </c>
      <c r="F59" s="12">
        <v>40</v>
      </c>
      <c r="G59" s="12"/>
      <c r="H59" s="13">
        <f>G59*F59</f>
        <v>0</v>
      </c>
      <c r="I59" s="18">
        <v>0.08</v>
      </c>
      <c r="J59" s="17">
        <f>H59*I59</f>
        <v>0</v>
      </c>
      <c r="K59" s="17">
        <f>J59+H59</f>
        <v>0</v>
      </c>
    </row>
    <row r="60" spans="2:11" s="1" customFormat="1" ht="19.5" customHeight="1">
      <c r="B60" s="4" t="s">
        <v>20</v>
      </c>
      <c r="C60" s="4" t="s">
        <v>21</v>
      </c>
      <c r="D60" s="11" t="s">
        <v>22</v>
      </c>
      <c r="E60" s="4" t="s">
        <v>13</v>
      </c>
      <c r="F60" s="12">
        <v>40</v>
      </c>
      <c r="G60" s="12"/>
      <c r="H60" s="13">
        <f aca="true" t="shared" si="0" ref="H60:H91">G60*F60</f>
        <v>0</v>
      </c>
      <c r="I60" s="18">
        <v>0.08</v>
      </c>
      <c r="J60" s="17">
        <f aca="true" t="shared" si="1" ref="J60:J91">H60*I60</f>
        <v>0</v>
      </c>
      <c r="K60" s="17">
        <f aca="true" t="shared" si="2" ref="K60:K91">J60+H60</f>
        <v>0</v>
      </c>
    </row>
    <row r="61" spans="2:11" s="1" customFormat="1" ht="19.5" customHeight="1">
      <c r="B61" s="4" t="s">
        <v>23</v>
      </c>
      <c r="C61" s="4" t="s">
        <v>24</v>
      </c>
      <c r="D61" s="11" t="s">
        <v>25</v>
      </c>
      <c r="E61" s="4" t="s">
        <v>13</v>
      </c>
      <c r="F61" s="12">
        <v>40</v>
      </c>
      <c r="G61" s="12"/>
      <c r="H61" s="13">
        <f t="shared" si="0"/>
        <v>0</v>
      </c>
      <c r="I61" s="18">
        <v>0.08</v>
      </c>
      <c r="J61" s="17">
        <f t="shared" si="1"/>
        <v>0</v>
      </c>
      <c r="K61" s="17">
        <f t="shared" si="2"/>
        <v>0</v>
      </c>
    </row>
    <row r="62" spans="2:11" s="1" customFormat="1" ht="19.5" customHeight="1">
      <c r="B62" s="4" t="s">
        <v>26</v>
      </c>
      <c r="C62" s="4" t="s">
        <v>27</v>
      </c>
      <c r="D62" s="11" t="s">
        <v>28</v>
      </c>
      <c r="E62" s="4" t="s">
        <v>29</v>
      </c>
      <c r="F62" s="12">
        <v>78</v>
      </c>
      <c r="G62" s="12"/>
      <c r="H62" s="13">
        <f t="shared" si="0"/>
        <v>0</v>
      </c>
      <c r="I62" s="18">
        <v>0.08</v>
      </c>
      <c r="J62" s="17">
        <f t="shared" si="1"/>
        <v>0</v>
      </c>
      <c r="K62" s="17">
        <f t="shared" si="2"/>
        <v>0</v>
      </c>
    </row>
    <row r="63" spans="2:11" s="1" customFormat="1" ht="19.5" customHeight="1">
      <c r="B63" s="4" t="s">
        <v>30</v>
      </c>
      <c r="C63" s="4" t="s">
        <v>31</v>
      </c>
      <c r="D63" s="11" t="s">
        <v>32</v>
      </c>
      <c r="E63" s="4" t="s">
        <v>33</v>
      </c>
      <c r="F63" s="12">
        <v>12.72</v>
      </c>
      <c r="G63" s="12"/>
      <c r="H63" s="13">
        <f t="shared" si="0"/>
        <v>0</v>
      </c>
      <c r="I63" s="18">
        <v>0.08</v>
      </c>
      <c r="J63" s="17">
        <f t="shared" si="1"/>
        <v>0</v>
      </c>
      <c r="K63" s="17">
        <f t="shared" si="2"/>
        <v>0</v>
      </c>
    </row>
    <row r="64" spans="2:11" s="1" customFormat="1" ht="19.5" customHeight="1">
      <c r="B64" s="4" t="s">
        <v>34</v>
      </c>
      <c r="C64" s="4" t="s">
        <v>35</v>
      </c>
      <c r="D64" s="11" t="s">
        <v>36</v>
      </c>
      <c r="E64" s="4" t="s">
        <v>37</v>
      </c>
      <c r="F64" s="12">
        <v>9.77</v>
      </c>
      <c r="G64" s="12"/>
      <c r="H64" s="13">
        <f t="shared" si="0"/>
        <v>0</v>
      </c>
      <c r="I64" s="18">
        <v>0.08</v>
      </c>
      <c r="J64" s="17">
        <f t="shared" si="1"/>
        <v>0</v>
      </c>
      <c r="K64" s="17">
        <f t="shared" si="2"/>
        <v>0</v>
      </c>
    </row>
    <row r="65" spans="2:11" s="1" customFormat="1" ht="19.5" customHeight="1">
      <c r="B65" s="4" t="s">
        <v>38</v>
      </c>
      <c r="C65" s="4" t="s">
        <v>39</v>
      </c>
      <c r="D65" s="11" t="s">
        <v>40</v>
      </c>
      <c r="E65" s="4" t="s">
        <v>37</v>
      </c>
      <c r="F65" s="12">
        <v>1.58</v>
      </c>
      <c r="G65" s="12"/>
      <c r="H65" s="13">
        <f t="shared" si="0"/>
        <v>0</v>
      </c>
      <c r="I65" s="18">
        <v>0.08</v>
      </c>
      <c r="J65" s="17">
        <f t="shared" si="1"/>
        <v>0</v>
      </c>
      <c r="K65" s="17">
        <f t="shared" si="2"/>
        <v>0</v>
      </c>
    </row>
    <row r="66" spans="2:11" s="1" customFormat="1" ht="19.5" customHeight="1">
      <c r="B66" s="4" t="s">
        <v>41</v>
      </c>
      <c r="C66" s="4" t="s">
        <v>42</v>
      </c>
      <c r="D66" s="11" t="s">
        <v>43</v>
      </c>
      <c r="E66" s="4" t="s">
        <v>44</v>
      </c>
      <c r="F66" s="12">
        <v>24.5</v>
      </c>
      <c r="G66" s="12"/>
      <c r="H66" s="13">
        <f t="shared" si="0"/>
        <v>0</v>
      </c>
      <c r="I66" s="18">
        <v>0.08</v>
      </c>
      <c r="J66" s="17">
        <f t="shared" si="1"/>
        <v>0</v>
      </c>
      <c r="K66" s="17">
        <f t="shared" si="2"/>
        <v>0</v>
      </c>
    </row>
    <row r="67" spans="2:11" s="1" customFormat="1" ht="19.5" customHeight="1">
      <c r="B67" s="4" t="s">
        <v>45</v>
      </c>
      <c r="C67" s="4" t="s">
        <v>46</v>
      </c>
      <c r="D67" s="11" t="s">
        <v>47</v>
      </c>
      <c r="E67" s="4" t="s">
        <v>44</v>
      </c>
      <c r="F67" s="12">
        <v>28.48</v>
      </c>
      <c r="G67" s="12"/>
      <c r="H67" s="13">
        <f t="shared" si="0"/>
        <v>0</v>
      </c>
      <c r="I67" s="18">
        <v>0.08</v>
      </c>
      <c r="J67" s="17">
        <f t="shared" si="1"/>
        <v>0</v>
      </c>
      <c r="K67" s="17">
        <f t="shared" si="2"/>
        <v>0</v>
      </c>
    </row>
    <row r="68" spans="2:11" s="1" customFormat="1" ht="19.5" customHeight="1">
      <c r="B68" s="4" t="s">
        <v>48</v>
      </c>
      <c r="C68" s="4" t="s">
        <v>49</v>
      </c>
      <c r="D68" s="11" t="s">
        <v>50</v>
      </c>
      <c r="E68" s="4" t="s">
        <v>44</v>
      </c>
      <c r="F68" s="12">
        <v>8.84</v>
      </c>
      <c r="G68" s="12"/>
      <c r="H68" s="13">
        <f t="shared" si="0"/>
        <v>0</v>
      </c>
      <c r="I68" s="18">
        <v>0.08</v>
      </c>
      <c r="J68" s="17">
        <f t="shared" si="1"/>
        <v>0</v>
      </c>
      <c r="K68" s="17">
        <f t="shared" si="2"/>
        <v>0</v>
      </c>
    </row>
    <row r="69" spans="2:11" s="1" customFormat="1" ht="28.5" customHeight="1">
      <c r="B69" s="4" t="s">
        <v>51</v>
      </c>
      <c r="C69" s="4" t="s">
        <v>52</v>
      </c>
      <c r="D69" s="11" t="s">
        <v>53</v>
      </c>
      <c r="E69" s="4" t="s">
        <v>44</v>
      </c>
      <c r="F69" s="12">
        <v>108.74</v>
      </c>
      <c r="G69" s="12"/>
      <c r="H69" s="13">
        <f t="shared" si="0"/>
        <v>0</v>
      </c>
      <c r="I69" s="18">
        <v>0.08</v>
      </c>
      <c r="J69" s="17">
        <f t="shared" si="1"/>
        <v>0</v>
      </c>
      <c r="K69" s="17">
        <f t="shared" si="2"/>
        <v>0</v>
      </c>
    </row>
    <row r="70" spans="2:11" s="1" customFormat="1" ht="28.5" customHeight="1">
      <c r="B70" s="4" t="s">
        <v>54</v>
      </c>
      <c r="C70" s="4" t="s">
        <v>55</v>
      </c>
      <c r="D70" s="11" t="s">
        <v>56</v>
      </c>
      <c r="E70" s="4" t="s">
        <v>44</v>
      </c>
      <c r="F70" s="12">
        <v>8.16</v>
      </c>
      <c r="G70" s="12"/>
      <c r="H70" s="13">
        <f t="shared" si="0"/>
        <v>0</v>
      </c>
      <c r="I70" s="18">
        <v>0.08</v>
      </c>
      <c r="J70" s="17">
        <f t="shared" si="1"/>
        <v>0</v>
      </c>
      <c r="K70" s="17">
        <f t="shared" si="2"/>
        <v>0</v>
      </c>
    </row>
    <row r="71" spans="2:11" s="1" customFormat="1" ht="19.5" customHeight="1">
      <c r="B71" s="4" t="s">
        <v>57</v>
      </c>
      <c r="C71" s="4" t="s">
        <v>58</v>
      </c>
      <c r="D71" s="11" t="s">
        <v>59</v>
      </c>
      <c r="E71" s="4" t="s">
        <v>37</v>
      </c>
      <c r="F71" s="12">
        <v>6.989999999999998</v>
      </c>
      <c r="G71" s="12"/>
      <c r="H71" s="13">
        <f t="shared" si="0"/>
        <v>0</v>
      </c>
      <c r="I71" s="18">
        <v>0.08</v>
      </c>
      <c r="J71" s="17">
        <f t="shared" si="1"/>
        <v>0</v>
      </c>
      <c r="K71" s="17">
        <f t="shared" si="2"/>
        <v>0</v>
      </c>
    </row>
    <row r="72" spans="2:11" s="1" customFormat="1" ht="19.5" customHeight="1">
      <c r="B72" s="4" t="s">
        <v>60</v>
      </c>
      <c r="C72" s="4" t="s">
        <v>61</v>
      </c>
      <c r="D72" s="11" t="s">
        <v>62</v>
      </c>
      <c r="E72" s="4" t="s">
        <v>37</v>
      </c>
      <c r="F72" s="12">
        <v>147.32000000000002</v>
      </c>
      <c r="G72" s="12"/>
      <c r="H72" s="13">
        <f t="shared" si="0"/>
        <v>0</v>
      </c>
      <c r="I72" s="18">
        <v>0.08</v>
      </c>
      <c r="J72" s="17">
        <f t="shared" si="1"/>
        <v>0</v>
      </c>
      <c r="K72" s="17">
        <f t="shared" si="2"/>
        <v>0</v>
      </c>
    </row>
    <row r="73" spans="2:11" s="1" customFormat="1" ht="19.5" customHeight="1">
      <c r="B73" s="4" t="s">
        <v>63</v>
      </c>
      <c r="C73" s="4" t="s">
        <v>64</v>
      </c>
      <c r="D73" s="11" t="s">
        <v>65</v>
      </c>
      <c r="E73" s="4" t="s">
        <v>37</v>
      </c>
      <c r="F73" s="12">
        <v>27.86</v>
      </c>
      <c r="G73" s="12"/>
      <c r="H73" s="13">
        <f t="shared" si="0"/>
        <v>0</v>
      </c>
      <c r="I73" s="18">
        <v>0.08</v>
      </c>
      <c r="J73" s="17">
        <f t="shared" si="1"/>
        <v>0</v>
      </c>
      <c r="K73" s="17">
        <f t="shared" si="2"/>
        <v>0</v>
      </c>
    </row>
    <row r="74" spans="2:11" s="1" customFormat="1" ht="28.5" customHeight="1">
      <c r="B74" s="4" t="s">
        <v>66</v>
      </c>
      <c r="C74" s="4" t="s">
        <v>67</v>
      </c>
      <c r="D74" s="11" t="s">
        <v>68</v>
      </c>
      <c r="E74" s="4" t="s">
        <v>37</v>
      </c>
      <c r="F74" s="12">
        <v>2.22</v>
      </c>
      <c r="G74" s="12"/>
      <c r="H74" s="13">
        <f t="shared" si="0"/>
        <v>0</v>
      </c>
      <c r="I74" s="18">
        <v>0.08</v>
      </c>
      <c r="J74" s="17">
        <f t="shared" si="1"/>
        <v>0</v>
      </c>
      <c r="K74" s="17">
        <f t="shared" si="2"/>
        <v>0</v>
      </c>
    </row>
    <row r="75" spans="2:11" s="1" customFormat="1" ht="19.5" customHeight="1">
      <c r="B75" s="4" t="s">
        <v>143</v>
      </c>
      <c r="C75" s="4" t="s">
        <v>145</v>
      </c>
      <c r="D75" s="11" t="s">
        <v>144</v>
      </c>
      <c r="E75" s="4" t="s">
        <v>37</v>
      </c>
      <c r="F75" s="12">
        <v>4.84</v>
      </c>
      <c r="G75" s="12"/>
      <c r="H75" s="13">
        <f t="shared" si="0"/>
        <v>0</v>
      </c>
      <c r="I75" s="18">
        <v>0.08</v>
      </c>
      <c r="J75" s="17">
        <f t="shared" si="1"/>
        <v>0</v>
      </c>
      <c r="K75" s="17">
        <f t="shared" si="2"/>
        <v>0</v>
      </c>
    </row>
    <row r="76" spans="2:11" s="1" customFormat="1" ht="19.5" customHeight="1">
      <c r="B76" s="4" t="s">
        <v>143</v>
      </c>
      <c r="C76" s="4" t="s">
        <v>146</v>
      </c>
      <c r="D76" s="11" t="s">
        <v>147</v>
      </c>
      <c r="E76" s="4" t="s">
        <v>37</v>
      </c>
      <c r="F76" s="12">
        <v>13.84</v>
      </c>
      <c r="G76" s="12"/>
      <c r="H76" s="13">
        <f t="shared" si="0"/>
        <v>0</v>
      </c>
      <c r="I76" s="18">
        <v>0.08</v>
      </c>
      <c r="J76" s="17">
        <f t="shared" si="1"/>
        <v>0</v>
      </c>
      <c r="K76" s="17">
        <f t="shared" si="2"/>
        <v>0</v>
      </c>
    </row>
    <row r="77" spans="2:11" s="1" customFormat="1" ht="28.5" customHeight="1">
      <c r="B77" s="4" t="s">
        <v>69</v>
      </c>
      <c r="C77" s="4" t="s">
        <v>70</v>
      </c>
      <c r="D77" s="11" t="s">
        <v>71</v>
      </c>
      <c r="E77" s="4" t="s">
        <v>33</v>
      </c>
      <c r="F77" s="12">
        <v>138.04999999999998</v>
      </c>
      <c r="G77" s="12"/>
      <c r="H77" s="13">
        <f t="shared" si="0"/>
        <v>0</v>
      </c>
      <c r="I77" s="18">
        <v>0.08</v>
      </c>
      <c r="J77" s="17">
        <f t="shared" si="1"/>
        <v>0</v>
      </c>
      <c r="K77" s="17">
        <f t="shared" si="2"/>
        <v>0</v>
      </c>
    </row>
    <row r="78" spans="2:11" s="1" customFormat="1" ht="19.5" customHeight="1">
      <c r="B78" s="4" t="s">
        <v>72</v>
      </c>
      <c r="C78" s="4" t="s">
        <v>73</v>
      </c>
      <c r="D78" s="11" t="s">
        <v>74</v>
      </c>
      <c r="E78" s="4" t="s">
        <v>33</v>
      </c>
      <c r="F78" s="12">
        <v>2.55</v>
      </c>
      <c r="G78" s="12"/>
      <c r="H78" s="13">
        <f t="shared" si="0"/>
        <v>0</v>
      </c>
      <c r="I78" s="18">
        <v>0.08</v>
      </c>
      <c r="J78" s="17">
        <f t="shared" si="1"/>
        <v>0</v>
      </c>
      <c r="K78" s="17">
        <f t="shared" si="2"/>
        <v>0</v>
      </c>
    </row>
    <row r="79" spans="2:11" s="1" customFormat="1" ht="19.5" customHeight="1">
      <c r="B79" s="4" t="s">
        <v>75</v>
      </c>
      <c r="C79" s="4" t="s">
        <v>76</v>
      </c>
      <c r="D79" s="11" t="s">
        <v>77</v>
      </c>
      <c r="E79" s="4" t="s">
        <v>33</v>
      </c>
      <c r="F79" s="12">
        <v>20.61</v>
      </c>
      <c r="G79" s="12"/>
      <c r="H79" s="13">
        <f t="shared" si="0"/>
        <v>0</v>
      </c>
      <c r="I79" s="18">
        <v>0.08</v>
      </c>
      <c r="J79" s="17">
        <f t="shared" si="1"/>
        <v>0</v>
      </c>
      <c r="K79" s="17">
        <f t="shared" si="2"/>
        <v>0</v>
      </c>
    </row>
    <row r="80" spans="2:11" s="1" customFormat="1" ht="19.5" customHeight="1">
      <c r="B80" s="4" t="s">
        <v>78</v>
      </c>
      <c r="C80" s="4" t="s">
        <v>79</v>
      </c>
      <c r="D80" s="11" t="s">
        <v>80</v>
      </c>
      <c r="E80" s="4" t="s">
        <v>33</v>
      </c>
      <c r="F80" s="12">
        <v>18.48</v>
      </c>
      <c r="G80" s="12"/>
      <c r="H80" s="13">
        <f t="shared" si="0"/>
        <v>0</v>
      </c>
      <c r="I80" s="18">
        <v>0.08</v>
      </c>
      <c r="J80" s="17">
        <f t="shared" si="1"/>
        <v>0</v>
      </c>
      <c r="K80" s="17">
        <f t="shared" si="2"/>
        <v>0</v>
      </c>
    </row>
    <row r="81" spans="2:11" s="1" customFormat="1" ht="19.5" customHeight="1">
      <c r="B81" s="4" t="s">
        <v>81</v>
      </c>
      <c r="C81" s="4" t="s">
        <v>82</v>
      </c>
      <c r="D81" s="11" t="s">
        <v>83</v>
      </c>
      <c r="E81" s="4" t="s">
        <v>33</v>
      </c>
      <c r="F81" s="12">
        <v>20.700000000000003</v>
      </c>
      <c r="G81" s="12"/>
      <c r="H81" s="13">
        <f t="shared" si="0"/>
        <v>0</v>
      </c>
      <c r="I81" s="18">
        <v>0.08</v>
      </c>
      <c r="J81" s="17">
        <f t="shared" si="1"/>
        <v>0</v>
      </c>
      <c r="K81" s="17">
        <f t="shared" si="2"/>
        <v>0</v>
      </c>
    </row>
    <row r="82" spans="2:11" s="1" customFormat="1" ht="19.5" customHeight="1">
      <c r="B82" s="4" t="s">
        <v>84</v>
      </c>
      <c r="C82" s="4" t="s">
        <v>85</v>
      </c>
      <c r="D82" s="11" t="s">
        <v>86</v>
      </c>
      <c r="E82" s="4" t="s">
        <v>13</v>
      </c>
      <c r="F82" s="12">
        <v>5</v>
      </c>
      <c r="G82" s="12"/>
      <c r="H82" s="13">
        <f t="shared" si="0"/>
        <v>0</v>
      </c>
      <c r="I82" s="18">
        <v>0.08</v>
      </c>
      <c r="J82" s="17">
        <f t="shared" si="1"/>
        <v>0</v>
      </c>
      <c r="K82" s="17">
        <f t="shared" si="2"/>
        <v>0</v>
      </c>
    </row>
    <row r="83" spans="2:11" s="1" customFormat="1" ht="19.5" customHeight="1">
      <c r="B83" s="4" t="s">
        <v>87</v>
      </c>
      <c r="C83" s="4" t="s">
        <v>88</v>
      </c>
      <c r="D83" s="11" t="s">
        <v>89</v>
      </c>
      <c r="E83" s="4" t="s">
        <v>90</v>
      </c>
      <c r="F83" s="12">
        <v>68</v>
      </c>
      <c r="G83" s="12"/>
      <c r="H83" s="13">
        <f t="shared" si="0"/>
        <v>0</v>
      </c>
      <c r="I83" s="18">
        <v>0.08</v>
      </c>
      <c r="J83" s="17">
        <f t="shared" si="1"/>
        <v>0</v>
      </c>
      <c r="K83" s="17">
        <f t="shared" si="2"/>
        <v>0</v>
      </c>
    </row>
    <row r="84" spans="2:11" s="1" customFormat="1" ht="19.5" customHeight="1">
      <c r="B84" s="4" t="s">
        <v>91</v>
      </c>
      <c r="C84" s="4" t="s">
        <v>92</v>
      </c>
      <c r="D84" s="11" t="s">
        <v>93</v>
      </c>
      <c r="E84" s="4" t="s">
        <v>90</v>
      </c>
      <c r="F84" s="12">
        <v>10</v>
      </c>
      <c r="G84" s="12"/>
      <c r="H84" s="13">
        <f t="shared" si="0"/>
        <v>0</v>
      </c>
      <c r="I84" s="18">
        <v>0.08</v>
      </c>
      <c r="J84" s="17">
        <f t="shared" si="1"/>
        <v>0</v>
      </c>
      <c r="K84" s="17">
        <f t="shared" si="2"/>
        <v>0</v>
      </c>
    </row>
    <row r="85" spans="2:11" s="1" customFormat="1" ht="19.5" customHeight="1">
      <c r="B85" s="4" t="s">
        <v>94</v>
      </c>
      <c r="C85" s="4" t="s">
        <v>95</v>
      </c>
      <c r="D85" s="11" t="s">
        <v>96</v>
      </c>
      <c r="E85" s="4" t="s">
        <v>33</v>
      </c>
      <c r="F85" s="12">
        <v>8.59</v>
      </c>
      <c r="G85" s="12"/>
      <c r="H85" s="13">
        <f t="shared" si="0"/>
        <v>0</v>
      </c>
      <c r="I85" s="18">
        <v>0.08</v>
      </c>
      <c r="J85" s="17">
        <f t="shared" si="1"/>
        <v>0</v>
      </c>
      <c r="K85" s="17">
        <f t="shared" si="2"/>
        <v>0</v>
      </c>
    </row>
    <row r="86" spans="2:11" s="1" customFormat="1" ht="19.5" customHeight="1">
      <c r="B86" s="4" t="s">
        <v>97</v>
      </c>
      <c r="C86" s="4" t="s">
        <v>98</v>
      </c>
      <c r="D86" s="11" t="s">
        <v>99</v>
      </c>
      <c r="E86" s="4" t="s">
        <v>100</v>
      </c>
      <c r="F86" s="12">
        <v>77.11</v>
      </c>
      <c r="G86" s="12"/>
      <c r="H86" s="13">
        <f t="shared" si="0"/>
        <v>0</v>
      </c>
      <c r="I86" s="18">
        <v>0.23</v>
      </c>
      <c r="J86" s="17">
        <f t="shared" si="1"/>
        <v>0</v>
      </c>
      <c r="K86" s="17">
        <f t="shared" si="2"/>
        <v>0</v>
      </c>
    </row>
    <row r="87" spans="2:11" s="1" customFormat="1" ht="19.5" customHeight="1">
      <c r="B87" s="4" t="s">
        <v>101</v>
      </c>
      <c r="C87" s="4" t="s">
        <v>102</v>
      </c>
      <c r="D87" s="11" t="s">
        <v>103</v>
      </c>
      <c r="E87" s="4" t="s">
        <v>100</v>
      </c>
      <c r="F87" s="12">
        <v>3.2</v>
      </c>
      <c r="G87" s="12"/>
      <c r="H87" s="13">
        <f t="shared" si="0"/>
        <v>0</v>
      </c>
      <c r="I87" s="18">
        <v>0.23</v>
      </c>
      <c r="J87" s="17">
        <f t="shared" si="1"/>
        <v>0</v>
      </c>
      <c r="K87" s="17">
        <f t="shared" si="2"/>
        <v>0</v>
      </c>
    </row>
    <row r="88" spans="2:11" s="1" customFormat="1" ht="19.5" customHeight="1">
      <c r="B88" s="4" t="s">
        <v>104</v>
      </c>
      <c r="C88" s="4" t="s">
        <v>105</v>
      </c>
      <c r="D88" s="11" t="s">
        <v>106</v>
      </c>
      <c r="E88" s="4" t="s">
        <v>29</v>
      </c>
      <c r="F88" s="12">
        <v>239</v>
      </c>
      <c r="G88" s="12"/>
      <c r="H88" s="13">
        <f t="shared" si="0"/>
        <v>0</v>
      </c>
      <c r="I88" s="18">
        <v>0.23</v>
      </c>
      <c r="J88" s="17">
        <f t="shared" si="1"/>
        <v>0</v>
      </c>
      <c r="K88" s="17">
        <f t="shared" si="2"/>
        <v>0</v>
      </c>
    </row>
    <row r="89" spans="2:11" s="1" customFormat="1" ht="19.5" customHeight="1">
      <c r="B89" s="4" t="s">
        <v>107</v>
      </c>
      <c r="C89" s="4" t="s">
        <v>108</v>
      </c>
      <c r="D89" s="11" t="s">
        <v>109</v>
      </c>
      <c r="E89" s="4" t="s">
        <v>90</v>
      </c>
      <c r="F89" s="12">
        <v>210</v>
      </c>
      <c r="G89" s="12"/>
      <c r="H89" s="13">
        <f t="shared" si="0"/>
        <v>0</v>
      </c>
      <c r="I89" s="18">
        <v>0.08</v>
      </c>
      <c r="J89" s="17">
        <f t="shared" si="1"/>
        <v>0</v>
      </c>
      <c r="K89" s="17">
        <f t="shared" si="2"/>
        <v>0</v>
      </c>
    </row>
    <row r="90" spans="2:11" s="1" customFormat="1" ht="19.5" customHeight="1">
      <c r="B90" s="4" t="s">
        <v>110</v>
      </c>
      <c r="C90" s="4" t="s">
        <v>111</v>
      </c>
      <c r="D90" s="11" t="s">
        <v>112</v>
      </c>
      <c r="E90" s="4" t="s">
        <v>44</v>
      </c>
      <c r="F90" s="12">
        <v>0.78</v>
      </c>
      <c r="G90" s="12"/>
      <c r="H90" s="13">
        <f t="shared" si="0"/>
        <v>0</v>
      </c>
      <c r="I90" s="18">
        <v>0.08</v>
      </c>
      <c r="J90" s="17">
        <f t="shared" si="1"/>
        <v>0</v>
      </c>
      <c r="K90" s="17">
        <f t="shared" si="2"/>
        <v>0</v>
      </c>
    </row>
    <row r="91" spans="2:11" s="1" customFormat="1" ht="19.5" customHeight="1">
      <c r="B91" s="4" t="s">
        <v>113</v>
      </c>
      <c r="C91" s="4" t="s">
        <v>114</v>
      </c>
      <c r="D91" s="11" t="s">
        <v>115</v>
      </c>
      <c r="E91" s="4" t="s">
        <v>44</v>
      </c>
      <c r="F91" s="12">
        <v>4.470000000000001</v>
      </c>
      <c r="G91" s="12"/>
      <c r="H91" s="13">
        <f t="shared" si="0"/>
        <v>0</v>
      </c>
      <c r="I91" s="18">
        <v>0.08</v>
      </c>
      <c r="J91" s="17">
        <f t="shared" si="1"/>
        <v>0</v>
      </c>
      <c r="K91" s="17">
        <f t="shared" si="2"/>
        <v>0</v>
      </c>
    </row>
    <row r="92" s="1" customFormat="1" ht="0.75" customHeight="1"/>
    <row r="93" s="1" customFormat="1" ht="27.75" customHeight="1"/>
    <row r="94" spans="2:11" s="1" customFormat="1" ht="44.25" customHeight="1">
      <c r="B94" s="8" t="s">
        <v>0</v>
      </c>
      <c r="C94" s="9" t="s">
        <v>1</v>
      </c>
      <c r="D94" s="10" t="s">
        <v>2</v>
      </c>
      <c r="E94" s="9" t="s">
        <v>3</v>
      </c>
      <c r="F94" s="10" t="s">
        <v>4</v>
      </c>
      <c r="G94" s="9" t="s">
        <v>5</v>
      </c>
      <c r="H94" s="8" t="s">
        <v>6</v>
      </c>
      <c r="I94" s="9" t="s">
        <v>7</v>
      </c>
      <c r="J94" s="9" t="s">
        <v>8</v>
      </c>
      <c r="K94" s="8" t="s">
        <v>9</v>
      </c>
    </row>
    <row r="95" spans="2:11" s="1" customFormat="1" ht="120">
      <c r="B95" s="3" t="s">
        <v>116</v>
      </c>
      <c r="C95" s="4" t="s">
        <v>117</v>
      </c>
      <c r="D95" s="5" t="s">
        <v>118</v>
      </c>
      <c r="E95" s="4" t="s">
        <v>29</v>
      </c>
      <c r="F95" s="6">
        <v>606</v>
      </c>
      <c r="G95" s="7"/>
      <c r="H95" s="15">
        <f>G95*F95</f>
        <v>0</v>
      </c>
      <c r="I95" s="18">
        <v>0.08</v>
      </c>
      <c r="J95" s="15">
        <f>I95*H95</f>
        <v>0</v>
      </c>
      <c r="K95" s="15">
        <f>J95+H95</f>
        <v>0</v>
      </c>
    </row>
    <row r="96" spans="2:11" s="1" customFormat="1" ht="48">
      <c r="B96" s="3" t="s">
        <v>119</v>
      </c>
      <c r="C96" s="4" t="s">
        <v>120</v>
      </c>
      <c r="D96" s="5" t="s">
        <v>121</v>
      </c>
      <c r="E96" s="4" t="s">
        <v>29</v>
      </c>
      <c r="F96" s="6">
        <v>1</v>
      </c>
      <c r="G96" s="7"/>
      <c r="H96" s="15">
        <f>G96*F96</f>
        <v>0</v>
      </c>
      <c r="I96" s="18">
        <v>0.08</v>
      </c>
      <c r="J96" s="15">
        <f>I96*H96</f>
        <v>0</v>
      </c>
      <c r="K96" s="15">
        <f>J96+H96</f>
        <v>0</v>
      </c>
    </row>
    <row r="97" spans="2:11" s="1" customFormat="1" ht="97.5" customHeight="1">
      <c r="B97" s="3" t="s">
        <v>122</v>
      </c>
      <c r="C97" s="4" t="s">
        <v>123</v>
      </c>
      <c r="D97" s="5" t="s">
        <v>124</v>
      </c>
      <c r="E97" s="4" t="s">
        <v>29</v>
      </c>
      <c r="F97" s="6">
        <v>219</v>
      </c>
      <c r="G97" s="7"/>
      <c r="H97" s="15">
        <f>G97*F97</f>
        <v>0</v>
      </c>
      <c r="I97" s="18">
        <v>0.08</v>
      </c>
      <c r="J97" s="15">
        <f>I97*H97</f>
        <v>0</v>
      </c>
      <c r="K97" s="15">
        <f>J97+H97</f>
        <v>0</v>
      </c>
    </row>
    <row r="98" spans="2:11" s="1" customFormat="1" ht="108">
      <c r="B98" s="3" t="s">
        <v>122</v>
      </c>
      <c r="C98" s="4" t="s">
        <v>141</v>
      </c>
      <c r="D98" s="5" t="s">
        <v>142</v>
      </c>
      <c r="E98" s="4" t="s">
        <v>29</v>
      </c>
      <c r="F98" s="6">
        <v>47</v>
      </c>
      <c r="G98" s="7"/>
      <c r="H98" s="15">
        <f>G98*F98</f>
        <v>0</v>
      </c>
      <c r="I98" s="18">
        <v>0.23</v>
      </c>
      <c r="J98" s="15">
        <f>H98*I98</f>
        <v>0</v>
      </c>
      <c r="K98" s="15">
        <f>J98++H98</f>
        <v>0</v>
      </c>
    </row>
    <row r="99" s="1" customFormat="1" ht="27.75" customHeight="1"/>
    <row r="100" spans="2:11" s="1" customFormat="1" ht="21" customHeight="1">
      <c r="B100" s="60" t="s">
        <v>125</v>
      </c>
      <c r="C100" s="60"/>
      <c r="D100" s="60"/>
      <c r="E100" s="61">
        <f>H98+H97+H96+H95+H91+H90+H89+H88+H87+H86+H85+H84+H83+H82+H81+H80+H79+H78+H77+H76+H75+H74+H73+H72+H71+H70+H69+H68+H67+H66+H65+H64+H63+H62+H61+H60+H59+H55+H49+H43+H42+H36+H35+H29</f>
        <v>0</v>
      </c>
      <c r="F100" s="61"/>
      <c r="G100" s="61"/>
      <c r="H100" s="61"/>
      <c r="I100" s="61"/>
      <c r="J100" s="61"/>
      <c r="K100" s="61"/>
    </row>
    <row r="101" spans="2:11" s="1" customFormat="1" ht="21" customHeight="1">
      <c r="B101" s="60" t="s">
        <v>126</v>
      </c>
      <c r="C101" s="60"/>
      <c r="D101" s="60"/>
      <c r="E101" s="62">
        <f>K98+K97+K96+K95+K91+K90+K89+K88+K87+K86+K85+K84+K83+K82+K81+K80+K79+K78+K77+K76+K75+K74+K73+K72+K71+K70+K69+K68+K67+K66+K65+K64+K63+K62+K61+K60+K59+K55+K49+K43+K42+K36+K35+K29</f>
        <v>0</v>
      </c>
      <c r="F101" s="63"/>
      <c r="G101" s="63"/>
      <c r="H101" s="63"/>
      <c r="I101" s="63"/>
      <c r="J101" s="63"/>
      <c r="K101" s="63"/>
    </row>
    <row r="102" s="1" customFormat="1" ht="56.25" customHeight="1"/>
    <row r="103" spans="8:9" s="1" customFormat="1" ht="17.25" customHeight="1">
      <c r="H103" s="59" t="s">
        <v>138</v>
      </c>
      <c r="I103" s="59"/>
    </row>
    <row r="104" s="1" customFormat="1" ht="10.5" customHeight="1"/>
    <row r="105" s="1" customFormat="1" ht="72" customHeight="1"/>
    <row r="106" spans="2:3" s="1" customFormat="1" ht="39" customHeight="1">
      <c r="B106" s="54" t="s">
        <v>139</v>
      </c>
      <c r="C106" s="54"/>
    </row>
    <row r="107" s="1" customFormat="1" ht="27.75" customHeight="1"/>
  </sheetData>
  <sheetProtection/>
  <mergeCells count="19">
    <mergeCell ref="E100:K100"/>
    <mergeCell ref="B101:D101"/>
    <mergeCell ref="E101:K101"/>
    <mergeCell ref="B2:C2"/>
    <mergeCell ref="B4:C4"/>
    <mergeCell ref="F6:K9"/>
    <mergeCell ref="B7:C7"/>
    <mergeCell ref="B9:C10"/>
    <mergeCell ref="D12:E12"/>
    <mergeCell ref="B106:C106"/>
    <mergeCell ref="D13:E13"/>
    <mergeCell ref="B23:J23"/>
    <mergeCell ref="B26:D26"/>
    <mergeCell ref="B32:D32"/>
    <mergeCell ref="B39:D39"/>
    <mergeCell ref="B46:D46"/>
    <mergeCell ref="H103:I103"/>
    <mergeCell ref="B100:D100"/>
    <mergeCell ref="B52:D5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99"/>
  <sheetViews>
    <sheetView zoomScalePageLayoutView="0" workbookViewId="0" topLeftCell="A20">
      <selection activeCell="H24" sqref="H24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47.7109375" style="0" customWidth="1"/>
    <col min="5" max="5" width="5.8515625" style="0" customWidth="1"/>
    <col min="6" max="6" width="8.7109375" style="0" customWidth="1"/>
    <col min="7" max="7" width="10.7109375" style="0" customWidth="1"/>
    <col min="8" max="8" width="11.7109375" style="0" customWidth="1"/>
    <col min="9" max="9" width="7.8515625" style="0" customWidth="1"/>
    <col min="10" max="11" width="10.7109375" style="0" customWidth="1"/>
    <col min="12" max="12" width="0.85546875" style="0" customWidth="1"/>
    <col min="13" max="13" width="4.7109375" style="0" customWidth="1"/>
  </cols>
  <sheetData>
    <row r="1" s="19" customFormat="1" ht="26.25" customHeight="1"/>
    <row r="2" spans="2:3" s="19" customFormat="1" ht="2.25" customHeight="1">
      <c r="B2" s="67"/>
      <c r="C2" s="67"/>
    </row>
    <row r="3" s="19" customFormat="1" ht="29.25" customHeight="1"/>
    <row r="4" spans="2:3" s="19" customFormat="1" ht="2.25" customHeight="1">
      <c r="B4" s="67"/>
      <c r="C4" s="67"/>
    </row>
    <row r="5" s="19" customFormat="1" ht="18.75" customHeight="1"/>
    <row r="6" spans="6:11" s="19" customFormat="1" ht="10.5" customHeight="1">
      <c r="F6" s="68" t="s">
        <v>127</v>
      </c>
      <c r="G6" s="68"/>
      <c r="H6" s="68"/>
      <c r="I6" s="68"/>
      <c r="J6" s="68"/>
      <c r="K6" s="68"/>
    </row>
    <row r="7" spans="2:11" s="19" customFormat="1" ht="2.25" customHeight="1">
      <c r="B7" s="67"/>
      <c r="C7" s="67"/>
      <c r="F7" s="68"/>
      <c r="G7" s="68"/>
      <c r="H7" s="68"/>
      <c r="I7" s="68"/>
      <c r="J7" s="68"/>
      <c r="K7" s="68"/>
    </row>
    <row r="8" spans="6:11" s="19" customFormat="1" ht="3" customHeight="1">
      <c r="F8" s="68"/>
      <c r="G8" s="68"/>
      <c r="H8" s="68"/>
      <c r="I8" s="68"/>
      <c r="J8" s="68"/>
      <c r="K8" s="68"/>
    </row>
    <row r="9" spans="2:11" s="19" customFormat="1" ht="3.75" customHeight="1">
      <c r="B9" s="69" t="s">
        <v>128</v>
      </c>
      <c r="C9" s="69"/>
      <c r="F9" s="68"/>
      <c r="G9" s="68"/>
      <c r="H9" s="68"/>
      <c r="I9" s="68"/>
      <c r="J9" s="68"/>
      <c r="K9" s="68"/>
    </row>
    <row r="10" spans="2:3" s="19" customFormat="1" ht="15.75" customHeight="1">
      <c r="B10" s="69"/>
      <c r="C10" s="69"/>
    </row>
    <row r="11" s="19" customFormat="1" ht="47.25" customHeight="1"/>
    <row r="12" spans="4:5" s="19" customFormat="1" ht="23.25" customHeight="1">
      <c r="D12" s="70" t="s">
        <v>140</v>
      </c>
      <c r="E12" s="70"/>
    </row>
    <row r="13" spans="4:5" s="19" customFormat="1" ht="23.25" customHeight="1">
      <c r="D13" s="71"/>
      <c r="E13" s="71"/>
    </row>
    <row r="14" s="19" customFormat="1" ht="32.25" customHeight="1"/>
    <row r="15" s="19" customFormat="1" ht="20.25" customHeight="1">
      <c r="B15" s="20" t="s">
        <v>129</v>
      </c>
    </row>
    <row r="16" s="19" customFormat="1" ht="3" customHeight="1"/>
    <row r="17" s="19" customFormat="1" ht="20.25" customHeight="1">
      <c r="B17" s="20" t="s">
        <v>130</v>
      </c>
    </row>
    <row r="18" s="19" customFormat="1" ht="3.75" customHeight="1"/>
    <row r="19" s="19" customFormat="1" ht="20.25" customHeight="1">
      <c r="B19" s="20" t="s">
        <v>131</v>
      </c>
    </row>
    <row r="20" s="19" customFormat="1" ht="3" customHeight="1"/>
    <row r="21" s="19" customFormat="1" ht="20.25" customHeight="1">
      <c r="B21" s="20" t="s">
        <v>132</v>
      </c>
    </row>
    <row r="22" s="19" customFormat="1" ht="58.5" customHeight="1"/>
    <row r="23" spans="2:10" s="19" customFormat="1" ht="48.75" customHeight="1">
      <c r="B23" s="56" t="s">
        <v>161</v>
      </c>
      <c r="C23" s="56"/>
      <c r="D23" s="56"/>
      <c r="E23" s="56"/>
      <c r="F23" s="56"/>
      <c r="G23" s="56"/>
      <c r="H23" s="56"/>
      <c r="I23" s="56"/>
      <c r="J23" s="56"/>
    </row>
    <row r="24" s="19" customFormat="1" ht="51" customHeight="1"/>
    <row r="25" s="19" customFormat="1" ht="3" customHeight="1"/>
    <row r="26" spans="2:4" s="19" customFormat="1" ht="20.25" customHeight="1">
      <c r="B26" s="68" t="s">
        <v>133</v>
      </c>
      <c r="C26" s="68"/>
      <c r="D26" s="68"/>
    </row>
    <row r="27" s="19" customFormat="1" ht="9.75" customHeight="1"/>
    <row r="28" spans="2:11" s="19" customFormat="1" ht="44.25" customHeight="1">
      <c r="B28" s="21" t="s">
        <v>0</v>
      </c>
      <c r="C28" s="22" t="s">
        <v>1</v>
      </c>
      <c r="D28" s="22" t="s">
        <v>2</v>
      </c>
      <c r="E28" s="22" t="s">
        <v>3</v>
      </c>
      <c r="F28" s="22" t="s">
        <v>4</v>
      </c>
      <c r="G28" s="22" t="s">
        <v>5</v>
      </c>
      <c r="H28" s="21" t="s">
        <v>6</v>
      </c>
      <c r="I28" s="22" t="s">
        <v>7</v>
      </c>
      <c r="J28" s="22" t="s">
        <v>8</v>
      </c>
      <c r="K28" s="21" t="s">
        <v>9</v>
      </c>
    </row>
    <row r="29" spans="2:11" s="19" customFormat="1" ht="19.5" customHeight="1">
      <c r="B29" s="23" t="s">
        <v>10</v>
      </c>
      <c r="C29" s="23" t="s">
        <v>11</v>
      </c>
      <c r="D29" s="24" t="s">
        <v>12</v>
      </c>
      <c r="E29" s="23" t="s">
        <v>13</v>
      </c>
      <c r="F29" s="25">
        <v>473</v>
      </c>
      <c r="G29" s="25"/>
      <c r="H29" s="26">
        <f>G29*F29</f>
        <v>0</v>
      </c>
      <c r="I29" s="27">
        <v>0.08</v>
      </c>
      <c r="J29" s="28">
        <f>I29*H29</f>
        <v>0</v>
      </c>
      <c r="K29" s="28">
        <f>J29+H29</f>
        <v>0</v>
      </c>
    </row>
    <row r="30" s="19" customFormat="1" ht="0.75" customHeight="1"/>
    <row r="31" s="19" customFormat="1" ht="3" customHeight="1"/>
    <row r="32" spans="2:4" s="19" customFormat="1" ht="20.25" customHeight="1">
      <c r="B32" s="68" t="s">
        <v>134</v>
      </c>
      <c r="C32" s="68"/>
      <c r="D32" s="68"/>
    </row>
    <row r="33" s="19" customFormat="1" ht="9.75" customHeight="1"/>
    <row r="34" spans="2:11" s="19" customFormat="1" ht="44.25" customHeight="1">
      <c r="B34" s="21" t="s">
        <v>0</v>
      </c>
      <c r="C34" s="22" t="s">
        <v>1</v>
      </c>
      <c r="D34" s="22" t="s">
        <v>2</v>
      </c>
      <c r="E34" s="22" t="s">
        <v>3</v>
      </c>
      <c r="F34" s="22" t="s">
        <v>4</v>
      </c>
      <c r="G34" s="22" t="s">
        <v>5</v>
      </c>
      <c r="H34" s="21" t="s">
        <v>6</v>
      </c>
      <c r="I34" s="22" t="s">
        <v>7</v>
      </c>
      <c r="J34" s="22" t="s">
        <v>8</v>
      </c>
      <c r="K34" s="21" t="s">
        <v>9</v>
      </c>
    </row>
    <row r="35" spans="2:11" s="19" customFormat="1" ht="19.5" customHeight="1">
      <c r="B35" s="23" t="s">
        <v>14</v>
      </c>
      <c r="C35" s="23" t="s">
        <v>15</v>
      </c>
      <c r="D35" s="24" t="s">
        <v>16</v>
      </c>
      <c r="E35" s="23" t="s">
        <v>13</v>
      </c>
      <c r="F35" s="25">
        <v>3574</v>
      </c>
      <c r="G35" s="25"/>
      <c r="H35" s="26">
        <f>G35*F35</f>
        <v>0</v>
      </c>
      <c r="I35" s="27">
        <v>0.08</v>
      </c>
      <c r="J35" s="28">
        <f>I35*H35</f>
        <v>0</v>
      </c>
      <c r="K35" s="28">
        <f>J35+H35</f>
        <v>0</v>
      </c>
    </row>
    <row r="36" spans="2:11" s="19" customFormat="1" ht="19.5" customHeight="1">
      <c r="B36" s="23" t="s">
        <v>10</v>
      </c>
      <c r="C36" s="23" t="s">
        <v>11</v>
      </c>
      <c r="D36" s="24" t="s">
        <v>12</v>
      </c>
      <c r="E36" s="23" t="s">
        <v>13</v>
      </c>
      <c r="F36" s="25">
        <v>2705</v>
      </c>
      <c r="G36" s="25"/>
      <c r="H36" s="26">
        <f>G36*F36</f>
        <v>0</v>
      </c>
      <c r="I36" s="27">
        <v>0.08</v>
      </c>
      <c r="J36" s="28">
        <f>I36*H36</f>
        <v>0</v>
      </c>
      <c r="K36" s="28">
        <f>J36+H36</f>
        <v>0</v>
      </c>
    </row>
    <row r="37" s="19" customFormat="1" ht="0.75" customHeight="1"/>
    <row r="38" s="19" customFormat="1" ht="3" customHeight="1"/>
    <row r="39" spans="2:4" s="19" customFormat="1" ht="20.25" customHeight="1">
      <c r="B39" s="68" t="s">
        <v>135</v>
      </c>
      <c r="C39" s="68"/>
      <c r="D39" s="68"/>
    </row>
    <row r="40" s="19" customFormat="1" ht="9.75" customHeight="1"/>
    <row r="41" spans="2:11" s="19" customFormat="1" ht="44.25" customHeight="1">
      <c r="B41" s="21" t="s">
        <v>0</v>
      </c>
      <c r="C41" s="22" t="s">
        <v>1</v>
      </c>
      <c r="D41" s="22" t="s">
        <v>2</v>
      </c>
      <c r="E41" s="22" t="s">
        <v>3</v>
      </c>
      <c r="F41" s="22" t="s">
        <v>4</v>
      </c>
      <c r="G41" s="22" t="s">
        <v>5</v>
      </c>
      <c r="H41" s="21" t="s">
        <v>6</v>
      </c>
      <c r="I41" s="22" t="s">
        <v>7</v>
      </c>
      <c r="J41" s="22" t="s">
        <v>8</v>
      </c>
      <c r="K41" s="21" t="s">
        <v>9</v>
      </c>
    </row>
    <row r="42" spans="2:11" s="19" customFormat="1" ht="19.5" customHeight="1">
      <c r="B42" s="23" t="s">
        <v>10</v>
      </c>
      <c r="C42" s="23" t="s">
        <v>11</v>
      </c>
      <c r="D42" s="24" t="s">
        <v>12</v>
      </c>
      <c r="E42" s="23" t="s">
        <v>13</v>
      </c>
      <c r="F42" s="25">
        <v>5244</v>
      </c>
      <c r="G42" s="25"/>
      <c r="H42" s="26">
        <f>G42*F42</f>
        <v>0</v>
      </c>
      <c r="I42" s="27">
        <v>0.08</v>
      </c>
      <c r="J42" s="28">
        <f>I42*H42</f>
        <v>0</v>
      </c>
      <c r="K42" s="28">
        <f>J42+H42</f>
        <v>0</v>
      </c>
    </row>
    <row r="43" s="19" customFormat="1" ht="0.75" customHeight="1"/>
    <row r="44" s="19" customFormat="1" ht="3" customHeight="1"/>
    <row r="45" spans="2:4" s="19" customFormat="1" ht="20.25" customHeight="1">
      <c r="B45" s="68" t="s">
        <v>136</v>
      </c>
      <c r="C45" s="68"/>
      <c r="D45" s="68"/>
    </row>
    <row r="46" s="19" customFormat="1" ht="9.75" customHeight="1"/>
    <row r="47" spans="2:11" s="19" customFormat="1" ht="44.25" customHeight="1">
      <c r="B47" s="21" t="s">
        <v>0</v>
      </c>
      <c r="C47" s="22" t="s">
        <v>1</v>
      </c>
      <c r="D47" s="22" t="s">
        <v>2</v>
      </c>
      <c r="E47" s="22" t="s">
        <v>3</v>
      </c>
      <c r="F47" s="22" t="s">
        <v>4</v>
      </c>
      <c r="G47" s="22" t="s">
        <v>5</v>
      </c>
      <c r="H47" s="21" t="s">
        <v>6</v>
      </c>
      <c r="I47" s="22" t="s">
        <v>7</v>
      </c>
      <c r="J47" s="22" t="s">
        <v>8</v>
      </c>
      <c r="K47" s="21" t="s">
        <v>9</v>
      </c>
    </row>
    <row r="48" spans="2:11" s="19" customFormat="1" ht="19.5" customHeight="1">
      <c r="B48" s="23" t="s">
        <v>10</v>
      </c>
      <c r="C48" s="23" t="s">
        <v>11</v>
      </c>
      <c r="D48" s="24" t="s">
        <v>12</v>
      </c>
      <c r="E48" s="23" t="s">
        <v>13</v>
      </c>
      <c r="F48" s="25">
        <v>781</v>
      </c>
      <c r="G48" s="25"/>
      <c r="H48" s="26">
        <f>G48*F48</f>
        <v>0</v>
      </c>
      <c r="I48" s="27">
        <v>0.08</v>
      </c>
      <c r="J48" s="28">
        <f>I48*H48</f>
        <v>0</v>
      </c>
      <c r="K48" s="28">
        <f>J48+H48</f>
        <v>0</v>
      </c>
    </row>
    <row r="49" s="19" customFormat="1" ht="0.75" customHeight="1"/>
    <row r="50" s="19" customFormat="1" ht="3" customHeight="1"/>
    <row r="51" spans="2:4" s="19" customFormat="1" ht="20.25" customHeight="1">
      <c r="B51" s="68" t="s">
        <v>137</v>
      </c>
      <c r="C51" s="68"/>
      <c r="D51" s="68"/>
    </row>
    <row r="52" s="19" customFormat="1" ht="9.75" customHeight="1"/>
    <row r="53" spans="2:11" s="19" customFormat="1" ht="44.25" customHeight="1">
      <c r="B53" s="21" t="s">
        <v>0</v>
      </c>
      <c r="C53" s="22" t="s">
        <v>1</v>
      </c>
      <c r="D53" s="22" t="s">
        <v>2</v>
      </c>
      <c r="E53" s="22" t="s">
        <v>3</v>
      </c>
      <c r="F53" s="22" t="s">
        <v>4</v>
      </c>
      <c r="G53" s="22" t="s">
        <v>5</v>
      </c>
      <c r="H53" s="21" t="s">
        <v>6</v>
      </c>
      <c r="I53" s="22" t="s">
        <v>7</v>
      </c>
      <c r="J53" s="22" t="s">
        <v>8</v>
      </c>
      <c r="K53" s="21" t="s">
        <v>9</v>
      </c>
    </row>
    <row r="54" spans="2:11" s="19" customFormat="1" ht="19.5" customHeight="1">
      <c r="B54" s="23" t="s">
        <v>10</v>
      </c>
      <c r="C54" s="23" t="s">
        <v>11</v>
      </c>
      <c r="D54" s="24" t="s">
        <v>12</v>
      </c>
      <c r="E54" s="23" t="s">
        <v>13</v>
      </c>
      <c r="F54" s="25">
        <v>581</v>
      </c>
      <c r="G54" s="25"/>
      <c r="H54" s="26">
        <f>G54*F54</f>
        <v>0</v>
      </c>
      <c r="I54" s="27">
        <v>0.08</v>
      </c>
      <c r="J54" s="28">
        <f>I54*H54</f>
        <v>0</v>
      </c>
      <c r="K54" s="28">
        <f>J54+H54</f>
        <v>0</v>
      </c>
    </row>
    <row r="55" s="19" customFormat="1" ht="0.75" customHeight="1"/>
    <row r="56" s="19" customFormat="1" ht="12.75" customHeight="1"/>
    <row r="57" spans="2:11" s="19" customFormat="1" ht="44.25" customHeight="1">
      <c r="B57" s="21" t="s">
        <v>0</v>
      </c>
      <c r="C57" s="22" t="s">
        <v>1</v>
      </c>
      <c r="D57" s="22" t="s">
        <v>2</v>
      </c>
      <c r="E57" s="22" t="s">
        <v>3</v>
      </c>
      <c r="F57" s="22" t="s">
        <v>4</v>
      </c>
      <c r="G57" s="22" t="s">
        <v>5</v>
      </c>
      <c r="H57" s="21" t="s">
        <v>6</v>
      </c>
      <c r="I57" s="22" t="s">
        <v>7</v>
      </c>
      <c r="J57" s="22" t="s">
        <v>8</v>
      </c>
      <c r="K57" s="21" t="s">
        <v>9</v>
      </c>
    </row>
    <row r="58" spans="2:11" s="19" customFormat="1" ht="19.5" customHeight="1">
      <c r="B58" s="23" t="s">
        <v>26</v>
      </c>
      <c r="C58" s="23" t="s">
        <v>27</v>
      </c>
      <c r="D58" s="24" t="s">
        <v>28</v>
      </c>
      <c r="E58" s="23" t="s">
        <v>29</v>
      </c>
      <c r="F58" s="25">
        <v>36</v>
      </c>
      <c r="G58" s="25"/>
      <c r="H58" s="26">
        <f>G58*F58</f>
        <v>0</v>
      </c>
      <c r="I58" s="27">
        <v>0.08</v>
      </c>
      <c r="J58" s="28">
        <f>H58*I58</f>
        <v>0</v>
      </c>
      <c r="K58" s="28">
        <f aca="true" t="shared" si="0" ref="K58:K83">J58+H58</f>
        <v>0</v>
      </c>
    </row>
    <row r="59" spans="2:11" s="19" customFormat="1" ht="19.5" customHeight="1">
      <c r="B59" s="23" t="s">
        <v>30</v>
      </c>
      <c r="C59" s="23" t="s">
        <v>31</v>
      </c>
      <c r="D59" s="24" t="s">
        <v>32</v>
      </c>
      <c r="E59" s="23" t="s">
        <v>33</v>
      </c>
      <c r="F59" s="25">
        <v>14.309999999999999</v>
      </c>
      <c r="G59" s="25"/>
      <c r="H59" s="26">
        <f aca="true" t="shared" si="1" ref="H59:H83">G59*F59</f>
        <v>0</v>
      </c>
      <c r="I59" s="27">
        <v>0.08</v>
      </c>
      <c r="J59" s="28">
        <f aca="true" t="shared" si="2" ref="J59:J83">I59*H59</f>
        <v>0</v>
      </c>
      <c r="K59" s="28">
        <f t="shared" si="0"/>
        <v>0</v>
      </c>
    </row>
    <row r="60" spans="2:11" s="19" customFormat="1" ht="19.5" customHeight="1">
      <c r="B60" s="23" t="s">
        <v>148</v>
      </c>
      <c r="C60" s="23" t="s">
        <v>149</v>
      </c>
      <c r="D60" s="24" t="s">
        <v>150</v>
      </c>
      <c r="E60" s="23" t="s">
        <v>44</v>
      </c>
      <c r="F60" s="25">
        <v>2.38</v>
      </c>
      <c r="G60" s="25"/>
      <c r="H60" s="26">
        <f t="shared" si="1"/>
        <v>0</v>
      </c>
      <c r="I60" s="27">
        <v>0.08</v>
      </c>
      <c r="J60" s="28">
        <f t="shared" si="2"/>
        <v>0</v>
      </c>
      <c r="K60" s="28">
        <f t="shared" si="0"/>
        <v>0</v>
      </c>
    </row>
    <row r="61" spans="2:11" s="19" customFormat="1" ht="19.5" customHeight="1">
      <c r="B61" s="23" t="s">
        <v>34</v>
      </c>
      <c r="C61" s="23" t="s">
        <v>35</v>
      </c>
      <c r="D61" s="24" t="s">
        <v>36</v>
      </c>
      <c r="E61" s="23" t="s">
        <v>37</v>
      </c>
      <c r="F61" s="25">
        <v>3.7</v>
      </c>
      <c r="G61" s="25"/>
      <c r="H61" s="26">
        <f t="shared" si="1"/>
        <v>0</v>
      </c>
      <c r="I61" s="27">
        <v>0.08</v>
      </c>
      <c r="J61" s="28">
        <f t="shared" si="2"/>
        <v>0</v>
      </c>
      <c r="K61" s="28">
        <f t="shared" si="0"/>
        <v>0</v>
      </c>
    </row>
    <row r="62" spans="2:11" s="19" customFormat="1" ht="19.5" customHeight="1">
      <c r="B62" s="23" t="s">
        <v>45</v>
      </c>
      <c r="C62" s="23" t="s">
        <v>46</v>
      </c>
      <c r="D62" s="24" t="s">
        <v>47</v>
      </c>
      <c r="E62" s="23" t="s">
        <v>44</v>
      </c>
      <c r="F62" s="25">
        <v>13.860000000000001</v>
      </c>
      <c r="G62" s="25"/>
      <c r="H62" s="26">
        <f t="shared" si="1"/>
        <v>0</v>
      </c>
      <c r="I62" s="27">
        <v>0.08</v>
      </c>
      <c r="J62" s="28">
        <f t="shared" si="2"/>
        <v>0</v>
      </c>
      <c r="K62" s="28">
        <f t="shared" si="0"/>
        <v>0</v>
      </c>
    </row>
    <row r="63" spans="2:11" s="19" customFormat="1" ht="28.5" customHeight="1">
      <c r="B63" s="23" t="s">
        <v>51</v>
      </c>
      <c r="C63" s="23" t="s">
        <v>52</v>
      </c>
      <c r="D63" s="24" t="s">
        <v>53</v>
      </c>
      <c r="E63" s="23" t="s">
        <v>44</v>
      </c>
      <c r="F63" s="25">
        <v>43.34</v>
      </c>
      <c r="G63" s="25"/>
      <c r="H63" s="26">
        <f t="shared" si="1"/>
        <v>0</v>
      </c>
      <c r="I63" s="27">
        <v>0.08</v>
      </c>
      <c r="J63" s="28">
        <f t="shared" si="2"/>
        <v>0</v>
      </c>
      <c r="K63" s="28">
        <f t="shared" si="0"/>
        <v>0</v>
      </c>
    </row>
    <row r="64" spans="2:11" s="19" customFormat="1" ht="28.5" customHeight="1">
      <c r="B64" s="23" t="s">
        <v>54</v>
      </c>
      <c r="C64" s="23" t="s">
        <v>55</v>
      </c>
      <c r="D64" s="24" t="s">
        <v>56</v>
      </c>
      <c r="E64" s="23" t="s">
        <v>44</v>
      </c>
      <c r="F64" s="25">
        <v>73.66</v>
      </c>
      <c r="G64" s="25"/>
      <c r="H64" s="26">
        <f t="shared" si="1"/>
        <v>0</v>
      </c>
      <c r="I64" s="27">
        <v>0.08</v>
      </c>
      <c r="J64" s="28">
        <f t="shared" si="2"/>
        <v>0</v>
      </c>
      <c r="K64" s="28">
        <f t="shared" si="0"/>
        <v>0</v>
      </c>
    </row>
    <row r="65" spans="2:11" s="19" customFormat="1" ht="19.5" customHeight="1">
      <c r="B65" s="23" t="s">
        <v>57</v>
      </c>
      <c r="C65" s="23" t="s">
        <v>58</v>
      </c>
      <c r="D65" s="24" t="s">
        <v>59</v>
      </c>
      <c r="E65" s="23" t="s">
        <v>37</v>
      </c>
      <c r="F65" s="25">
        <v>0.30000000000000004</v>
      </c>
      <c r="G65" s="25"/>
      <c r="H65" s="26">
        <f t="shared" si="1"/>
        <v>0</v>
      </c>
      <c r="I65" s="27">
        <v>0.08</v>
      </c>
      <c r="J65" s="28">
        <f t="shared" si="2"/>
        <v>0</v>
      </c>
      <c r="K65" s="28">
        <f t="shared" si="0"/>
        <v>0</v>
      </c>
    </row>
    <row r="66" spans="2:11" s="19" customFormat="1" ht="19.5" customHeight="1">
      <c r="B66" s="23" t="s">
        <v>60</v>
      </c>
      <c r="C66" s="23" t="s">
        <v>61</v>
      </c>
      <c r="D66" s="24" t="s">
        <v>62</v>
      </c>
      <c r="E66" s="23" t="s">
        <v>37</v>
      </c>
      <c r="F66" s="25">
        <v>92.79</v>
      </c>
      <c r="G66" s="25"/>
      <c r="H66" s="26">
        <f t="shared" si="1"/>
        <v>0</v>
      </c>
      <c r="I66" s="27">
        <v>0.08</v>
      </c>
      <c r="J66" s="28">
        <f t="shared" si="2"/>
        <v>0</v>
      </c>
      <c r="K66" s="28">
        <f t="shared" si="0"/>
        <v>0</v>
      </c>
    </row>
    <row r="67" spans="2:11" s="19" customFormat="1" ht="19.5" customHeight="1">
      <c r="B67" s="23" t="s">
        <v>63</v>
      </c>
      <c r="C67" s="23" t="s">
        <v>64</v>
      </c>
      <c r="D67" s="24" t="s">
        <v>65</v>
      </c>
      <c r="E67" s="23" t="s">
        <v>37</v>
      </c>
      <c r="F67" s="25">
        <v>20.36</v>
      </c>
      <c r="G67" s="25"/>
      <c r="H67" s="26">
        <f t="shared" si="1"/>
        <v>0</v>
      </c>
      <c r="I67" s="27">
        <v>0.08</v>
      </c>
      <c r="J67" s="28">
        <f t="shared" si="2"/>
        <v>0</v>
      </c>
      <c r="K67" s="28">
        <f t="shared" si="0"/>
        <v>0</v>
      </c>
    </row>
    <row r="68" spans="2:11" s="19" customFormat="1" ht="19.5" customHeight="1">
      <c r="B68" s="23" t="s">
        <v>143</v>
      </c>
      <c r="C68" s="23" t="s">
        <v>151</v>
      </c>
      <c r="D68" s="24" t="s">
        <v>152</v>
      </c>
      <c r="E68" s="23" t="s">
        <v>37</v>
      </c>
      <c r="F68" s="25">
        <v>0.3</v>
      </c>
      <c r="G68" s="25"/>
      <c r="H68" s="26">
        <f t="shared" si="1"/>
        <v>0</v>
      </c>
      <c r="I68" s="27">
        <v>0.08</v>
      </c>
      <c r="J68" s="28">
        <f t="shared" si="2"/>
        <v>0</v>
      </c>
      <c r="K68" s="28">
        <f t="shared" si="0"/>
        <v>0</v>
      </c>
    </row>
    <row r="69" spans="2:11" s="19" customFormat="1" ht="19.5" customHeight="1">
      <c r="B69" s="23" t="s">
        <v>143</v>
      </c>
      <c r="C69" s="23" t="s">
        <v>146</v>
      </c>
      <c r="D69" s="24" t="s">
        <v>147</v>
      </c>
      <c r="E69" s="23" t="s">
        <v>37</v>
      </c>
      <c r="F69" s="25">
        <v>91.47</v>
      </c>
      <c r="G69" s="25"/>
      <c r="H69" s="26">
        <f t="shared" si="1"/>
        <v>0</v>
      </c>
      <c r="I69" s="27">
        <v>0.08</v>
      </c>
      <c r="J69" s="28">
        <f t="shared" si="2"/>
        <v>0</v>
      </c>
      <c r="K69" s="28">
        <f t="shared" si="0"/>
        <v>0</v>
      </c>
    </row>
    <row r="70" spans="2:11" s="19" customFormat="1" ht="19.5" customHeight="1">
      <c r="B70" s="23" t="s">
        <v>143</v>
      </c>
      <c r="C70" s="23" t="s">
        <v>153</v>
      </c>
      <c r="D70" s="24" t="s">
        <v>154</v>
      </c>
      <c r="E70" s="23" t="s">
        <v>37</v>
      </c>
      <c r="F70" s="25">
        <v>0.88</v>
      </c>
      <c r="G70" s="25"/>
      <c r="H70" s="26">
        <f>G70*F70</f>
        <v>0</v>
      </c>
      <c r="I70" s="27">
        <v>0.08</v>
      </c>
      <c r="J70" s="28">
        <f t="shared" si="2"/>
        <v>0</v>
      </c>
      <c r="K70" s="28">
        <f t="shared" si="0"/>
        <v>0</v>
      </c>
    </row>
    <row r="71" spans="2:11" s="19" customFormat="1" ht="28.5" customHeight="1">
      <c r="B71" s="23" t="s">
        <v>69</v>
      </c>
      <c r="C71" s="23" t="s">
        <v>70</v>
      </c>
      <c r="D71" s="24" t="s">
        <v>71</v>
      </c>
      <c r="E71" s="23" t="s">
        <v>33</v>
      </c>
      <c r="F71" s="25">
        <v>65.07000000000001</v>
      </c>
      <c r="G71" s="25"/>
      <c r="H71" s="26">
        <f t="shared" si="1"/>
        <v>0</v>
      </c>
      <c r="I71" s="27">
        <v>0.08</v>
      </c>
      <c r="J71" s="28">
        <f t="shared" si="2"/>
        <v>0</v>
      </c>
      <c r="K71" s="28">
        <f t="shared" si="0"/>
        <v>0</v>
      </c>
    </row>
    <row r="72" spans="2:11" s="19" customFormat="1" ht="19.5" customHeight="1">
      <c r="B72" s="23" t="s">
        <v>75</v>
      </c>
      <c r="C72" s="23" t="s">
        <v>76</v>
      </c>
      <c r="D72" s="24" t="s">
        <v>77</v>
      </c>
      <c r="E72" s="23" t="s">
        <v>33</v>
      </c>
      <c r="F72" s="25">
        <v>13.5</v>
      </c>
      <c r="G72" s="25"/>
      <c r="H72" s="26">
        <f t="shared" si="1"/>
        <v>0</v>
      </c>
      <c r="I72" s="27">
        <v>0.08</v>
      </c>
      <c r="J72" s="28">
        <f t="shared" si="2"/>
        <v>0</v>
      </c>
      <c r="K72" s="28">
        <f t="shared" si="0"/>
        <v>0</v>
      </c>
    </row>
    <row r="73" spans="2:11" s="19" customFormat="1" ht="19.5" customHeight="1">
      <c r="B73" s="23" t="s">
        <v>78</v>
      </c>
      <c r="C73" s="23" t="s">
        <v>79</v>
      </c>
      <c r="D73" s="24" t="s">
        <v>80</v>
      </c>
      <c r="E73" s="23" t="s">
        <v>33</v>
      </c>
      <c r="F73" s="25">
        <v>12.06</v>
      </c>
      <c r="G73" s="25"/>
      <c r="H73" s="26">
        <f t="shared" si="1"/>
        <v>0</v>
      </c>
      <c r="I73" s="27">
        <v>0.08</v>
      </c>
      <c r="J73" s="28">
        <f t="shared" si="2"/>
        <v>0</v>
      </c>
      <c r="K73" s="28">
        <f t="shared" si="0"/>
        <v>0</v>
      </c>
    </row>
    <row r="74" spans="2:11" s="19" customFormat="1" ht="19.5" customHeight="1">
      <c r="B74" s="23" t="s">
        <v>81</v>
      </c>
      <c r="C74" s="23" t="s">
        <v>82</v>
      </c>
      <c r="D74" s="24" t="s">
        <v>83</v>
      </c>
      <c r="E74" s="23" t="s">
        <v>33</v>
      </c>
      <c r="F74" s="25">
        <v>2.89</v>
      </c>
      <c r="G74" s="25"/>
      <c r="H74" s="26">
        <f t="shared" si="1"/>
        <v>0</v>
      </c>
      <c r="I74" s="27">
        <v>0.08</v>
      </c>
      <c r="J74" s="28">
        <f t="shared" si="2"/>
        <v>0</v>
      </c>
      <c r="K74" s="28">
        <f t="shared" si="0"/>
        <v>0</v>
      </c>
    </row>
    <row r="75" spans="2:11" s="19" customFormat="1" ht="19.5" customHeight="1">
      <c r="B75" s="23" t="s">
        <v>87</v>
      </c>
      <c r="C75" s="23" t="s">
        <v>88</v>
      </c>
      <c r="D75" s="24" t="s">
        <v>89</v>
      </c>
      <c r="E75" s="23" t="s">
        <v>90</v>
      </c>
      <c r="F75" s="25">
        <v>50</v>
      </c>
      <c r="G75" s="25"/>
      <c r="H75" s="26">
        <f t="shared" si="1"/>
        <v>0</v>
      </c>
      <c r="I75" s="27">
        <v>0.08</v>
      </c>
      <c r="J75" s="28">
        <f t="shared" si="2"/>
        <v>0</v>
      </c>
      <c r="K75" s="28">
        <f t="shared" si="0"/>
        <v>0</v>
      </c>
    </row>
    <row r="76" spans="2:11" s="19" customFormat="1" ht="19.5" customHeight="1">
      <c r="B76" s="23" t="s">
        <v>91</v>
      </c>
      <c r="C76" s="23" t="s">
        <v>92</v>
      </c>
      <c r="D76" s="24" t="s">
        <v>93</v>
      </c>
      <c r="E76" s="23" t="s">
        <v>90</v>
      </c>
      <c r="F76" s="25">
        <v>9</v>
      </c>
      <c r="G76" s="25"/>
      <c r="H76" s="26">
        <f t="shared" si="1"/>
        <v>0</v>
      </c>
      <c r="I76" s="27">
        <v>0.08</v>
      </c>
      <c r="J76" s="28">
        <f t="shared" si="2"/>
        <v>0</v>
      </c>
      <c r="K76" s="28">
        <f t="shared" si="0"/>
        <v>0</v>
      </c>
    </row>
    <row r="77" spans="2:11" s="19" customFormat="1" ht="19.5" customHeight="1">
      <c r="B77" s="23" t="s">
        <v>155</v>
      </c>
      <c r="C77" s="23" t="s">
        <v>156</v>
      </c>
      <c r="D77" s="24" t="s">
        <v>157</v>
      </c>
      <c r="E77" s="23" t="s">
        <v>100</v>
      </c>
      <c r="F77" s="25">
        <v>18.8</v>
      </c>
      <c r="G77" s="25"/>
      <c r="H77" s="26">
        <f t="shared" si="1"/>
        <v>0</v>
      </c>
      <c r="I77" s="27">
        <v>0.23</v>
      </c>
      <c r="J77" s="28">
        <f t="shared" si="2"/>
        <v>0</v>
      </c>
      <c r="K77" s="28">
        <f t="shared" si="0"/>
        <v>0</v>
      </c>
    </row>
    <row r="78" spans="2:11" s="19" customFormat="1" ht="19.5" customHeight="1">
      <c r="B78" s="23" t="s">
        <v>97</v>
      </c>
      <c r="C78" s="23" t="s">
        <v>98</v>
      </c>
      <c r="D78" s="24" t="s">
        <v>99</v>
      </c>
      <c r="E78" s="23" t="s">
        <v>100</v>
      </c>
      <c r="F78" s="25">
        <v>28.6</v>
      </c>
      <c r="G78" s="25"/>
      <c r="H78" s="26">
        <f t="shared" si="1"/>
        <v>0</v>
      </c>
      <c r="I78" s="27">
        <v>0.23</v>
      </c>
      <c r="J78" s="28">
        <f t="shared" si="2"/>
        <v>0</v>
      </c>
      <c r="K78" s="28">
        <f t="shared" si="0"/>
        <v>0</v>
      </c>
    </row>
    <row r="79" spans="2:11" s="19" customFormat="1" ht="19.5" customHeight="1">
      <c r="B79" s="23" t="s">
        <v>101</v>
      </c>
      <c r="C79" s="23" t="s">
        <v>102</v>
      </c>
      <c r="D79" s="24" t="s">
        <v>103</v>
      </c>
      <c r="E79" s="23" t="s">
        <v>100</v>
      </c>
      <c r="F79" s="25">
        <v>27.5</v>
      </c>
      <c r="G79" s="25"/>
      <c r="H79" s="26">
        <f t="shared" si="1"/>
        <v>0</v>
      </c>
      <c r="I79" s="27">
        <v>0.23</v>
      </c>
      <c r="J79" s="28">
        <f t="shared" si="2"/>
        <v>0</v>
      </c>
      <c r="K79" s="28">
        <f t="shared" si="0"/>
        <v>0</v>
      </c>
    </row>
    <row r="80" spans="2:11" s="19" customFormat="1" ht="19.5" customHeight="1">
      <c r="B80" s="23" t="s">
        <v>104</v>
      </c>
      <c r="C80" s="23" t="s">
        <v>105</v>
      </c>
      <c r="D80" s="24" t="s">
        <v>106</v>
      </c>
      <c r="E80" s="23" t="s">
        <v>29</v>
      </c>
      <c r="F80" s="25">
        <v>155</v>
      </c>
      <c r="G80" s="25"/>
      <c r="H80" s="26">
        <f t="shared" si="1"/>
        <v>0</v>
      </c>
      <c r="I80" s="27">
        <v>0.23</v>
      </c>
      <c r="J80" s="28">
        <f t="shared" si="2"/>
        <v>0</v>
      </c>
      <c r="K80" s="28">
        <f t="shared" si="0"/>
        <v>0</v>
      </c>
    </row>
    <row r="81" spans="2:11" s="19" customFormat="1" ht="19.5" customHeight="1">
      <c r="B81" s="23" t="s">
        <v>107</v>
      </c>
      <c r="C81" s="23" t="s">
        <v>108</v>
      </c>
      <c r="D81" s="24" t="s">
        <v>109</v>
      </c>
      <c r="E81" s="23" t="s">
        <v>90</v>
      </c>
      <c r="F81" s="25">
        <v>120</v>
      </c>
      <c r="G81" s="25"/>
      <c r="H81" s="26">
        <f t="shared" si="1"/>
        <v>0</v>
      </c>
      <c r="I81" s="27">
        <v>0.08</v>
      </c>
      <c r="J81" s="28">
        <f t="shared" si="2"/>
        <v>0</v>
      </c>
      <c r="K81" s="28">
        <f t="shared" si="0"/>
        <v>0</v>
      </c>
    </row>
    <row r="82" spans="2:11" s="19" customFormat="1" ht="19.5" customHeight="1">
      <c r="B82" s="23" t="s">
        <v>110</v>
      </c>
      <c r="C82" s="23" t="s">
        <v>111</v>
      </c>
      <c r="D82" s="24" t="s">
        <v>112</v>
      </c>
      <c r="E82" s="23" t="s">
        <v>44</v>
      </c>
      <c r="F82" s="25">
        <v>0.05</v>
      </c>
      <c r="G82" s="25"/>
      <c r="H82" s="26">
        <f t="shared" si="1"/>
        <v>0</v>
      </c>
      <c r="I82" s="27">
        <v>0.08</v>
      </c>
      <c r="J82" s="28">
        <f t="shared" si="2"/>
        <v>0</v>
      </c>
      <c r="K82" s="28">
        <f t="shared" si="0"/>
        <v>0</v>
      </c>
    </row>
    <row r="83" spans="2:11" s="19" customFormat="1" ht="19.5" customHeight="1">
      <c r="B83" s="23" t="s">
        <v>113</v>
      </c>
      <c r="C83" s="23" t="s">
        <v>114</v>
      </c>
      <c r="D83" s="24" t="s">
        <v>115</v>
      </c>
      <c r="E83" s="23" t="s">
        <v>44</v>
      </c>
      <c r="F83" s="25">
        <v>1.03</v>
      </c>
      <c r="G83" s="25"/>
      <c r="H83" s="26">
        <f t="shared" si="1"/>
        <v>0</v>
      </c>
      <c r="I83" s="27">
        <v>0.08</v>
      </c>
      <c r="J83" s="28">
        <f t="shared" si="2"/>
        <v>0</v>
      </c>
      <c r="K83" s="28">
        <f t="shared" si="0"/>
        <v>0</v>
      </c>
    </row>
    <row r="84" s="19" customFormat="1" ht="0.75" customHeight="1"/>
    <row r="85" s="19" customFormat="1" ht="27.75" customHeight="1"/>
    <row r="86" spans="2:11" s="19" customFormat="1" ht="44.25" customHeight="1">
      <c r="B86" s="21" t="s">
        <v>0</v>
      </c>
      <c r="C86" s="22" t="s">
        <v>1</v>
      </c>
      <c r="D86" s="29" t="s">
        <v>2</v>
      </c>
      <c r="E86" s="22" t="s">
        <v>3</v>
      </c>
      <c r="F86" s="29" t="s">
        <v>4</v>
      </c>
      <c r="G86" s="22" t="s">
        <v>5</v>
      </c>
      <c r="H86" s="21" t="s">
        <v>6</v>
      </c>
      <c r="I86" s="22" t="s">
        <v>7</v>
      </c>
      <c r="J86" s="22" t="s">
        <v>8</v>
      </c>
      <c r="K86" s="21" t="s">
        <v>9</v>
      </c>
    </row>
    <row r="87" spans="2:11" s="19" customFormat="1" ht="108" customHeight="1">
      <c r="B87" s="30" t="s">
        <v>116</v>
      </c>
      <c r="C87" s="23" t="s">
        <v>117</v>
      </c>
      <c r="D87" s="31" t="s">
        <v>118</v>
      </c>
      <c r="E87" s="23" t="s">
        <v>29</v>
      </c>
      <c r="F87" s="32">
        <v>417</v>
      </c>
      <c r="G87" s="33"/>
      <c r="H87" s="34">
        <f>G87*F87</f>
        <v>0</v>
      </c>
      <c r="I87" s="27">
        <v>0.08</v>
      </c>
      <c r="J87" s="34">
        <f>I87*H87</f>
        <v>0</v>
      </c>
      <c r="K87" s="34">
        <f>J87+H87</f>
        <v>0</v>
      </c>
    </row>
    <row r="88" spans="2:11" s="19" customFormat="1" ht="55.5" customHeight="1">
      <c r="B88" s="30" t="s">
        <v>158</v>
      </c>
      <c r="C88" s="23" t="s">
        <v>159</v>
      </c>
      <c r="D88" s="31" t="s">
        <v>160</v>
      </c>
      <c r="E88" s="23" t="s">
        <v>29</v>
      </c>
      <c r="F88" s="32">
        <v>1</v>
      </c>
      <c r="G88" s="33"/>
      <c r="H88" s="34">
        <f>G88*F88</f>
        <v>0</v>
      </c>
      <c r="I88" s="27">
        <v>0.23</v>
      </c>
      <c r="J88" s="34">
        <f>I88*H88</f>
        <v>0</v>
      </c>
      <c r="K88" s="34">
        <f>J88+H88</f>
        <v>0</v>
      </c>
    </row>
    <row r="89" spans="2:11" s="19" customFormat="1" ht="45" customHeight="1">
      <c r="B89" s="30" t="s">
        <v>119</v>
      </c>
      <c r="C89" s="23" t="s">
        <v>120</v>
      </c>
      <c r="D89" s="31" t="s">
        <v>121</v>
      </c>
      <c r="E89" s="23" t="s">
        <v>29</v>
      </c>
      <c r="F89" s="32">
        <v>1</v>
      </c>
      <c r="G89" s="33"/>
      <c r="H89" s="34">
        <f>G89*F89</f>
        <v>0</v>
      </c>
      <c r="I89" s="27">
        <v>0.08</v>
      </c>
      <c r="J89" s="34">
        <f>I89*H89</f>
        <v>0</v>
      </c>
      <c r="K89" s="34">
        <f>J89+H89</f>
        <v>0</v>
      </c>
    </row>
    <row r="90" spans="2:11" s="19" customFormat="1" ht="97.5" customHeight="1">
      <c r="B90" s="30" t="s">
        <v>122</v>
      </c>
      <c r="C90" s="23" t="s">
        <v>123</v>
      </c>
      <c r="D90" s="31" t="s">
        <v>124</v>
      </c>
      <c r="E90" s="23" t="s">
        <v>29</v>
      </c>
      <c r="F90" s="32">
        <v>163</v>
      </c>
      <c r="G90" s="33"/>
      <c r="H90" s="34">
        <f>G90*F90</f>
        <v>0</v>
      </c>
      <c r="I90" s="27">
        <v>0.08</v>
      </c>
      <c r="J90" s="34">
        <f>I90*H90</f>
        <v>0</v>
      </c>
      <c r="K90" s="34">
        <f>J90+H90</f>
        <v>0</v>
      </c>
    </row>
    <row r="91" spans="2:11" s="19" customFormat="1" ht="108">
      <c r="B91" s="30" t="s">
        <v>122</v>
      </c>
      <c r="C91" s="23" t="s">
        <v>141</v>
      </c>
      <c r="D91" s="31" t="s">
        <v>142</v>
      </c>
      <c r="E91" s="23" t="s">
        <v>29</v>
      </c>
      <c r="F91" s="32">
        <v>28</v>
      </c>
      <c r="G91" s="33"/>
      <c r="H91" s="34">
        <f>G91*F91</f>
        <v>0</v>
      </c>
      <c r="I91" s="27">
        <v>0.23</v>
      </c>
      <c r="J91" s="34">
        <f>I91*H91</f>
        <v>0</v>
      </c>
      <c r="K91" s="34">
        <f>J91+H91</f>
        <v>0</v>
      </c>
    </row>
    <row r="92" s="19" customFormat="1" ht="27.75" customHeight="1"/>
    <row r="93" spans="2:11" s="19" customFormat="1" ht="21" customHeight="1">
      <c r="B93" s="73" t="s">
        <v>125</v>
      </c>
      <c r="C93" s="73"/>
      <c r="D93" s="73"/>
      <c r="E93" s="74">
        <f>H91+H90+H89+H88+H87+H83+H82+H81+H80+H79+H78+H77+H76+H75+H74+H73+H72+H71+H70+H69+H68+H67+H66+H65+H64+H63+H62+H61+H60+H59+H58+H54+H48+H42+H36+H35+H29</f>
        <v>0</v>
      </c>
      <c r="F93" s="74"/>
      <c r="G93" s="74"/>
      <c r="H93" s="74"/>
      <c r="I93" s="74"/>
      <c r="J93" s="74"/>
      <c r="K93" s="74"/>
    </row>
    <row r="94" spans="2:11" s="19" customFormat="1" ht="21" customHeight="1">
      <c r="B94" s="73" t="s">
        <v>126</v>
      </c>
      <c r="C94" s="73"/>
      <c r="D94" s="73"/>
      <c r="E94" s="75">
        <f>K91+K90+K89+K88+K87+K83+K82+K81+K80+K79+K78+K77+K76+K75+K74+K73+K72+K71+K70+K69+K68+K67+K66+K65+K64+K63+K62+K61+K60+K59+K58+K54+K48+K42+K36+K35+K29</f>
        <v>0</v>
      </c>
      <c r="F94" s="75"/>
      <c r="G94" s="75"/>
      <c r="H94" s="75"/>
      <c r="I94" s="75"/>
      <c r="J94" s="75"/>
      <c r="K94" s="75"/>
    </row>
    <row r="95" s="19" customFormat="1" ht="56.25" customHeight="1"/>
    <row r="96" spans="8:9" s="19" customFormat="1" ht="17.25" customHeight="1">
      <c r="H96" s="76" t="s">
        <v>138</v>
      </c>
      <c r="I96" s="76"/>
    </row>
    <row r="97" s="19" customFormat="1" ht="10.5" customHeight="1"/>
    <row r="98" s="19" customFormat="1" ht="72" customHeight="1"/>
    <row r="99" spans="2:3" s="19" customFormat="1" ht="39" customHeight="1">
      <c r="B99" s="72" t="s">
        <v>139</v>
      </c>
      <c r="C99" s="72"/>
    </row>
    <row r="100" s="19" customFormat="1" ht="27.75" customHeight="1"/>
  </sheetData>
  <sheetProtection/>
  <mergeCells count="19">
    <mergeCell ref="B99:C99"/>
    <mergeCell ref="B51:D51"/>
    <mergeCell ref="B93:D93"/>
    <mergeCell ref="E93:K93"/>
    <mergeCell ref="B94:D94"/>
    <mergeCell ref="E94:K94"/>
    <mergeCell ref="H96:I96"/>
    <mergeCell ref="D13:E13"/>
    <mergeCell ref="B23:J23"/>
    <mergeCell ref="B26:D26"/>
    <mergeCell ref="B32:D32"/>
    <mergeCell ref="B39:D39"/>
    <mergeCell ref="B45:D45"/>
    <mergeCell ref="B2:C2"/>
    <mergeCell ref="B4:C4"/>
    <mergeCell ref="F6:K9"/>
    <mergeCell ref="B7:C7"/>
    <mergeCell ref="B9:C10"/>
    <mergeCell ref="D12:E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5"/>
  <sheetViews>
    <sheetView zoomScalePageLayoutView="0" workbookViewId="0" topLeftCell="A16">
      <selection activeCell="G29" sqref="G29"/>
    </sheetView>
  </sheetViews>
  <sheetFormatPr defaultColWidth="9.140625" defaultRowHeight="12.75"/>
  <cols>
    <col min="1" max="1" width="0.13671875" style="52" customWidth="1"/>
    <col min="2" max="2" width="8.57421875" style="52" customWidth="1"/>
    <col min="3" max="3" width="11.140625" style="52" customWidth="1"/>
    <col min="4" max="4" width="47.7109375" style="52" customWidth="1"/>
    <col min="5" max="5" width="5.8515625" style="52" customWidth="1"/>
    <col min="6" max="7" width="10.7109375" style="52" customWidth="1"/>
    <col min="8" max="8" width="11.7109375" style="52" customWidth="1"/>
    <col min="9" max="9" width="7.8515625" style="52" customWidth="1"/>
    <col min="10" max="11" width="10.7109375" style="52" customWidth="1"/>
    <col min="12" max="12" width="0.85546875" style="52" customWidth="1"/>
    <col min="13" max="13" width="4.7109375" style="52" customWidth="1"/>
    <col min="14" max="16384" width="9.140625" style="52" customWidth="1"/>
  </cols>
  <sheetData>
    <row r="1" s="35" customFormat="1" ht="26.25" customHeight="1"/>
    <row r="2" spans="2:3" s="35" customFormat="1" ht="2.25" customHeight="1">
      <c r="B2" s="77"/>
      <c r="C2" s="77"/>
    </row>
    <row r="3" s="35" customFormat="1" ht="29.25" customHeight="1"/>
    <row r="4" spans="2:3" s="35" customFormat="1" ht="2.25" customHeight="1">
      <c r="B4" s="77"/>
      <c r="C4" s="77"/>
    </row>
    <row r="5" s="35" customFormat="1" ht="18.75" customHeight="1"/>
    <row r="6" spans="6:11" s="35" customFormat="1" ht="10.5" customHeight="1">
      <c r="F6" s="78" t="s">
        <v>127</v>
      </c>
      <c r="G6" s="78"/>
      <c r="H6" s="78"/>
      <c r="I6" s="78"/>
      <c r="J6" s="78"/>
      <c r="K6" s="78"/>
    </row>
    <row r="7" spans="2:11" s="35" customFormat="1" ht="2.25" customHeight="1">
      <c r="B7" s="77"/>
      <c r="C7" s="77"/>
      <c r="F7" s="78"/>
      <c r="G7" s="78"/>
      <c r="H7" s="78"/>
      <c r="I7" s="78"/>
      <c r="J7" s="78"/>
      <c r="K7" s="78"/>
    </row>
    <row r="8" spans="6:11" s="35" customFormat="1" ht="3" customHeight="1">
      <c r="F8" s="78"/>
      <c r="G8" s="78"/>
      <c r="H8" s="78"/>
      <c r="I8" s="78"/>
      <c r="J8" s="78"/>
      <c r="K8" s="78"/>
    </row>
    <row r="9" spans="2:11" s="35" customFormat="1" ht="3.75" customHeight="1">
      <c r="B9" s="79" t="s">
        <v>128</v>
      </c>
      <c r="C9" s="79"/>
      <c r="F9" s="78"/>
      <c r="G9" s="78"/>
      <c r="H9" s="78"/>
      <c r="I9" s="78"/>
      <c r="J9" s="78"/>
      <c r="K9" s="78"/>
    </row>
    <row r="10" spans="2:3" s="35" customFormat="1" ht="15.75" customHeight="1">
      <c r="B10" s="79"/>
      <c r="C10" s="79"/>
    </row>
    <row r="11" s="35" customFormat="1" ht="47.25" customHeight="1"/>
    <row r="12" spans="4:5" s="35" customFormat="1" ht="23.25" customHeight="1">
      <c r="D12" s="80" t="s">
        <v>140</v>
      </c>
      <c r="E12" s="80"/>
    </row>
    <row r="13" spans="4:5" s="35" customFormat="1" ht="23.25" customHeight="1">
      <c r="D13" s="81"/>
      <c r="E13" s="81"/>
    </row>
    <row r="14" s="35" customFormat="1" ht="32.25" customHeight="1"/>
    <row r="15" s="35" customFormat="1" ht="20.25" customHeight="1">
      <c r="B15" s="36" t="s">
        <v>129</v>
      </c>
    </row>
    <row r="16" s="35" customFormat="1" ht="3" customHeight="1"/>
    <row r="17" s="35" customFormat="1" ht="20.25" customHeight="1">
      <c r="B17" s="36" t="s">
        <v>130</v>
      </c>
    </row>
    <row r="18" s="35" customFormat="1" ht="3.75" customHeight="1"/>
    <row r="19" s="35" customFormat="1" ht="20.25" customHeight="1">
      <c r="B19" s="36" t="s">
        <v>131</v>
      </c>
    </row>
    <row r="20" s="35" customFormat="1" ht="3" customHeight="1"/>
    <row r="21" s="35" customFormat="1" ht="20.25" customHeight="1">
      <c r="B21" s="36" t="s">
        <v>132</v>
      </c>
    </row>
    <row r="22" s="35" customFormat="1" ht="58.5" customHeight="1"/>
    <row r="23" spans="2:10" s="35" customFormat="1" ht="48.75" customHeight="1">
      <c r="B23" s="82" t="s">
        <v>196</v>
      </c>
      <c r="C23" s="82"/>
      <c r="D23" s="82"/>
      <c r="E23" s="82"/>
      <c r="F23" s="82"/>
      <c r="G23" s="82"/>
      <c r="H23" s="82"/>
      <c r="I23" s="82"/>
      <c r="J23" s="82"/>
    </row>
    <row r="24" s="35" customFormat="1" ht="51" customHeight="1"/>
    <row r="25" s="35" customFormat="1" ht="3" customHeight="1"/>
    <row r="26" spans="2:4" s="35" customFormat="1" ht="20.25" customHeight="1">
      <c r="B26" s="78" t="s">
        <v>133</v>
      </c>
      <c r="C26" s="78"/>
      <c r="D26" s="78"/>
    </row>
    <row r="27" s="35" customFormat="1" ht="9.75" customHeight="1"/>
    <row r="28" spans="2:11" s="35" customFormat="1" ht="44.25" customHeight="1">
      <c r="B28" s="37" t="s">
        <v>0</v>
      </c>
      <c r="C28" s="38" t="s">
        <v>1</v>
      </c>
      <c r="D28" s="38" t="s">
        <v>2</v>
      </c>
      <c r="E28" s="38" t="s">
        <v>3</v>
      </c>
      <c r="F28" s="38" t="s">
        <v>4</v>
      </c>
      <c r="G28" s="38" t="s">
        <v>5</v>
      </c>
      <c r="H28" s="37" t="s">
        <v>6</v>
      </c>
      <c r="I28" s="38" t="s">
        <v>7</v>
      </c>
      <c r="J28" s="38" t="s">
        <v>8</v>
      </c>
      <c r="K28" s="37" t="s">
        <v>9</v>
      </c>
    </row>
    <row r="29" spans="2:11" s="35" customFormat="1" ht="19.5" customHeight="1">
      <c r="B29" s="39" t="s">
        <v>10</v>
      </c>
      <c r="C29" s="39" t="s">
        <v>11</v>
      </c>
      <c r="D29" s="40" t="s">
        <v>12</v>
      </c>
      <c r="E29" s="39" t="s">
        <v>13</v>
      </c>
      <c r="F29" s="41">
        <v>1394</v>
      </c>
      <c r="G29" s="41"/>
      <c r="H29" s="42">
        <f>G29*F29</f>
        <v>0</v>
      </c>
      <c r="I29" s="43">
        <v>0.08</v>
      </c>
      <c r="J29" s="44">
        <f>I29*H29</f>
        <v>0</v>
      </c>
      <c r="K29" s="45">
        <f>J29+H29</f>
        <v>0</v>
      </c>
    </row>
    <row r="30" s="35" customFormat="1" ht="0.75" customHeight="1"/>
    <row r="31" s="35" customFormat="1" ht="3" customHeight="1"/>
    <row r="32" spans="2:4" s="35" customFormat="1" ht="20.25" customHeight="1">
      <c r="B32" s="78" t="s">
        <v>134</v>
      </c>
      <c r="C32" s="78"/>
      <c r="D32" s="78"/>
    </row>
    <row r="33" s="35" customFormat="1" ht="9.75" customHeight="1"/>
    <row r="34" spans="2:11" s="35" customFormat="1" ht="44.25" customHeight="1">
      <c r="B34" s="37" t="s">
        <v>0</v>
      </c>
      <c r="C34" s="38" t="s">
        <v>1</v>
      </c>
      <c r="D34" s="38" t="s">
        <v>2</v>
      </c>
      <c r="E34" s="38" t="s">
        <v>3</v>
      </c>
      <c r="F34" s="38" t="s">
        <v>4</v>
      </c>
      <c r="G34" s="38" t="s">
        <v>5</v>
      </c>
      <c r="H34" s="37" t="s">
        <v>6</v>
      </c>
      <c r="I34" s="38" t="s">
        <v>7</v>
      </c>
      <c r="J34" s="38" t="s">
        <v>8</v>
      </c>
      <c r="K34" s="37" t="s">
        <v>9</v>
      </c>
    </row>
    <row r="35" spans="2:11" s="35" customFormat="1" ht="19.5" customHeight="1">
      <c r="B35" s="39" t="s">
        <v>14</v>
      </c>
      <c r="C35" s="39" t="s">
        <v>15</v>
      </c>
      <c r="D35" s="40" t="s">
        <v>16</v>
      </c>
      <c r="E35" s="39" t="s">
        <v>13</v>
      </c>
      <c r="F35" s="41">
        <v>1332</v>
      </c>
      <c r="G35" s="41"/>
      <c r="H35" s="42">
        <f>G35*F35</f>
        <v>0</v>
      </c>
      <c r="I35" s="43">
        <v>0.08</v>
      </c>
      <c r="J35" s="44">
        <f>I35*H35</f>
        <v>0</v>
      </c>
      <c r="K35" s="45">
        <f>J35+H35</f>
        <v>0</v>
      </c>
    </row>
    <row r="36" spans="2:11" s="35" customFormat="1" ht="19.5" customHeight="1">
      <c r="B36" s="39" t="s">
        <v>10</v>
      </c>
      <c r="C36" s="39" t="s">
        <v>11</v>
      </c>
      <c r="D36" s="40" t="s">
        <v>12</v>
      </c>
      <c r="E36" s="39" t="s">
        <v>13</v>
      </c>
      <c r="F36" s="41">
        <v>3649</v>
      </c>
      <c r="G36" s="41"/>
      <c r="H36" s="42">
        <f>G36*F36</f>
        <v>0</v>
      </c>
      <c r="I36" s="43">
        <v>0.08</v>
      </c>
      <c r="J36" s="44">
        <f>I36*H36</f>
        <v>0</v>
      </c>
      <c r="K36" s="45">
        <f>J36+H36</f>
        <v>0</v>
      </c>
    </row>
    <row r="37" s="35" customFormat="1" ht="0.75" customHeight="1"/>
    <row r="38" s="35" customFormat="1" ht="3" customHeight="1"/>
    <row r="39" spans="2:4" s="35" customFormat="1" ht="20.25" customHeight="1">
      <c r="B39" s="78" t="s">
        <v>135</v>
      </c>
      <c r="C39" s="78"/>
      <c r="D39" s="78"/>
    </row>
    <row r="40" s="35" customFormat="1" ht="9.75" customHeight="1"/>
    <row r="41" spans="2:11" s="35" customFormat="1" ht="44.25" customHeight="1">
      <c r="B41" s="37" t="s">
        <v>0</v>
      </c>
      <c r="C41" s="38" t="s">
        <v>1</v>
      </c>
      <c r="D41" s="38" t="s">
        <v>2</v>
      </c>
      <c r="E41" s="38" t="s">
        <v>3</v>
      </c>
      <c r="F41" s="38" t="s">
        <v>4</v>
      </c>
      <c r="G41" s="38" t="s">
        <v>5</v>
      </c>
      <c r="H41" s="37" t="s">
        <v>6</v>
      </c>
      <c r="I41" s="38" t="s">
        <v>7</v>
      </c>
      <c r="J41" s="38" t="s">
        <v>8</v>
      </c>
      <c r="K41" s="37" t="s">
        <v>9</v>
      </c>
    </row>
    <row r="42" spans="2:11" s="35" customFormat="1" ht="19.5" customHeight="1">
      <c r="B42" s="39" t="s">
        <v>10</v>
      </c>
      <c r="C42" s="39" t="s">
        <v>11</v>
      </c>
      <c r="D42" s="40" t="s">
        <v>12</v>
      </c>
      <c r="E42" s="39" t="s">
        <v>13</v>
      </c>
      <c r="F42" s="41">
        <v>6600</v>
      </c>
      <c r="G42" s="41"/>
      <c r="H42" s="42">
        <f>G42*F42</f>
        <v>0</v>
      </c>
      <c r="I42" s="43">
        <v>0.08</v>
      </c>
      <c r="J42" s="44">
        <f>I42*H42</f>
        <v>0</v>
      </c>
      <c r="K42" s="45">
        <f>J42+H42</f>
        <v>0</v>
      </c>
    </row>
    <row r="43" s="35" customFormat="1" ht="0.75" customHeight="1"/>
    <row r="44" s="35" customFormat="1" ht="3" customHeight="1"/>
    <row r="45" spans="2:4" s="35" customFormat="1" ht="20.25" customHeight="1">
      <c r="B45" s="78" t="s">
        <v>136</v>
      </c>
      <c r="C45" s="78"/>
      <c r="D45" s="78"/>
    </row>
    <row r="46" s="35" customFormat="1" ht="9.75" customHeight="1"/>
    <row r="47" spans="2:11" s="35" customFormat="1" ht="44.25" customHeight="1">
      <c r="B47" s="37" t="s">
        <v>0</v>
      </c>
      <c r="C47" s="38" t="s">
        <v>1</v>
      </c>
      <c r="D47" s="38" t="s">
        <v>2</v>
      </c>
      <c r="E47" s="38" t="s">
        <v>3</v>
      </c>
      <c r="F47" s="38" t="s">
        <v>4</v>
      </c>
      <c r="G47" s="38" t="s">
        <v>5</v>
      </c>
      <c r="H47" s="37" t="s">
        <v>6</v>
      </c>
      <c r="I47" s="38" t="s">
        <v>7</v>
      </c>
      <c r="J47" s="38" t="s">
        <v>8</v>
      </c>
      <c r="K47" s="37" t="s">
        <v>9</v>
      </c>
    </row>
    <row r="48" spans="2:11" s="35" customFormat="1" ht="19.5" customHeight="1">
      <c r="B48" s="39" t="s">
        <v>10</v>
      </c>
      <c r="C48" s="39" t="s">
        <v>11</v>
      </c>
      <c r="D48" s="40" t="s">
        <v>12</v>
      </c>
      <c r="E48" s="39" t="s">
        <v>13</v>
      </c>
      <c r="F48" s="41">
        <v>1423</v>
      </c>
      <c r="G48" s="41"/>
      <c r="H48" s="42">
        <f>G48*F48</f>
        <v>0</v>
      </c>
      <c r="I48" s="43">
        <v>0.08</v>
      </c>
      <c r="J48" s="44">
        <f>I48*H48</f>
        <v>0</v>
      </c>
      <c r="K48" s="45">
        <f>J48+H48</f>
        <v>0</v>
      </c>
    </row>
    <row r="49" s="35" customFormat="1" ht="0.75" customHeight="1"/>
    <row r="50" s="35" customFormat="1" ht="3" customHeight="1"/>
    <row r="51" spans="2:4" s="35" customFormat="1" ht="20.25" customHeight="1">
      <c r="B51" s="78" t="s">
        <v>137</v>
      </c>
      <c r="C51" s="78"/>
      <c r="D51" s="78"/>
    </row>
    <row r="52" s="35" customFormat="1" ht="9.75" customHeight="1"/>
    <row r="53" spans="2:11" s="35" customFormat="1" ht="44.25" customHeight="1">
      <c r="B53" s="37" t="s">
        <v>0</v>
      </c>
      <c r="C53" s="38" t="s">
        <v>1</v>
      </c>
      <c r="D53" s="38" t="s">
        <v>2</v>
      </c>
      <c r="E53" s="38" t="s">
        <v>3</v>
      </c>
      <c r="F53" s="38" t="s">
        <v>4</v>
      </c>
      <c r="G53" s="38" t="s">
        <v>5</v>
      </c>
      <c r="H53" s="37" t="s">
        <v>6</v>
      </c>
      <c r="I53" s="38" t="s">
        <v>7</v>
      </c>
      <c r="J53" s="38" t="s">
        <v>8</v>
      </c>
      <c r="K53" s="37" t="s">
        <v>9</v>
      </c>
    </row>
    <row r="54" spans="2:11" s="35" customFormat="1" ht="19.5" customHeight="1">
      <c r="B54" s="39" t="s">
        <v>10</v>
      </c>
      <c r="C54" s="39" t="s">
        <v>11</v>
      </c>
      <c r="D54" s="40" t="s">
        <v>12</v>
      </c>
      <c r="E54" s="39" t="s">
        <v>13</v>
      </c>
      <c r="F54" s="41">
        <v>862</v>
      </c>
      <c r="G54" s="41"/>
      <c r="H54" s="42">
        <f>G54*F54</f>
        <v>0</v>
      </c>
      <c r="I54" s="43">
        <v>0.08</v>
      </c>
      <c r="J54" s="44">
        <f>I54*H54</f>
        <v>0</v>
      </c>
      <c r="K54" s="45">
        <f>J54+H54</f>
        <v>0</v>
      </c>
    </row>
    <row r="55" s="35" customFormat="1" ht="0.75" customHeight="1"/>
    <row r="56" s="35" customFormat="1" ht="12.75" customHeight="1"/>
    <row r="57" spans="2:11" s="35" customFormat="1" ht="44.25" customHeight="1">
      <c r="B57" s="37" t="s">
        <v>0</v>
      </c>
      <c r="C57" s="38" t="s">
        <v>1</v>
      </c>
      <c r="D57" s="38" t="s">
        <v>2</v>
      </c>
      <c r="E57" s="38" t="s">
        <v>3</v>
      </c>
      <c r="F57" s="38" t="s">
        <v>4</v>
      </c>
      <c r="G57" s="38" t="s">
        <v>5</v>
      </c>
      <c r="H57" s="37" t="s">
        <v>6</v>
      </c>
      <c r="I57" s="38" t="s">
        <v>7</v>
      </c>
      <c r="J57" s="38" t="s">
        <v>8</v>
      </c>
      <c r="K57" s="37" t="s">
        <v>9</v>
      </c>
    </row>
    <row r="58" spans="2:11" s="35" customFormat="1" ht="19.5" customHeight="1">
      <c r="B58" s="39" t="s">
        <v>26</v>
      </c>
      <c r="C58" s="39" t="s">
        <v>27</v>
      </c>
      <c r="D58" s="40" t="s">
        <v>28</v>
      </c>
      <c r="E58" s="39" t="s">
        <v>29</v>
      </c>
      <c r="F58" s="41">
        <v>36</v>
      </c>
      <c r="G58" s="41"/>
      <c r="H58" s="46">
        <f>G58*F58</f>
        <v>0</v>
      </c>
      <c r="I58" s="43">
        <v>0.08</v>
      </c>
      <c r="J58" s="45">
        <f aca="true" t="shared" si="0" ref="J58:J88">I58*H58</f>
        <v>0</v>
      </c>
      <c r="K58" s="45">
        <f aca="true" t="shared" si="1" ref="K58:K88">J58+H58</f>
        <v>0</v>
      </c>
    </row>
    <row r="59" spans="2:11" s="35" customFormat="1" ht="19.5" customHeight="1">
      <c r="B59" s="39" t="s">
        <v>30</v>
      </c>
      <c r="C59" s="39" t="s">
        <v>31</v>
      </c>
      <c r="D59" s="40" t="s">
        <v>32</v>
      </c>
      <c r="E59" s="39" t="s">
        <v>33</v>
      </c>
      <c r="F59" s="41">
        <v>14.960000000000003</v>
      </c>
      <c r="G59" s="41"/>
      <c r="H59" s="42">
        <f aca="true" t="shared" si="2" ref="H59:H88">G59*F59</f>
        <v>0</v>
      </c>
      <c r="I59" s="43">
        <v>0.08</v>
      </c>
      <c r="J59" s="45">
        <f t="shared" si="0"/>
        <v>0</v>
      </c>
      <c r="K59" s="45">
        <f t="shared" si="1"/>
        <v>0</v>
      </c>
    </row>
    <row r="60" spans="2:11" s="35" customFormat="1" ht="19.5" customHeight="1">
      <c r="B60" s="39" t="s">
        <v>41</v>
      </c>
      <c r="C60" s="39" t="s">
        <v>42</v>
      </c>
      <c r="D60" s="40" t="s">
        <v>43</v>
      </c>
      <c r="E60" s="39" t="s">
        <v>44</v>
      </c>
      <c r="F60" s="41">
        <v>51.1</v>
      </c>
      <c r="G60" s="41"/>
      <c r="H60" s="42">
        <f t="shared" si="2"/>
        <v>0</v>
      </c>
      <c r="I60" s="43">
        <v>0.08</v>
      </c>
      <c r="J60" s="45">
        <f t="shared" si="0"/>
        <v>0</v>
      </c>
      <c r="K60" s="45">
        <f t="shared" si="1"/>
        <v>0</v>
      </c>
    </row>
    <row r="61" spans="2:11" s="35" customFormat="1" ht="19.5" customHeight="1">
      <c r="B61" s="39" t="s">
        <v>45</v>
      </c>
      <c r="C61" s="39" t="s">
        <v>46</v>
      </c>
      <c r="D61" s="40" t="s">
        <v>47</v>
      </c>
      <c r="E61" s="39" t="s">
        <v>44</v>
      </c>
      <c r="F61" s="41">
        <v>36.82</v>
      </c>
      <c r="G61" s="41"/>
      <c r="H61" s="42">
        <f t="shared" si="2"/>
        <v>0</v>
      </c>
      <c r="I61" s="43">
        <v>0.08</v>
      </c>
      <c r="J61" s="45">
        <f t="shared" si="0"/>
        <v>0</v>
      </c>
      <c r="K61" s="45">
        <f t="shared" si="1"/>
        <v>0</v>
      </c>
    </row>
    <row r="62" spans="2:11" s="35" customFormat="1" ht="28.5" customHeight="1">
      <c r="B62" s="39" t="s">
        <v>51</v>
      </c>
      <c r="C62" s="39" t="s">
        <v>52</v>
      </c>
      <c r="D62" s="40" t="s">
        <v>53</v>
      </c>
      <c r="E62" s="39" t="s">
        <v>44</v>
      </c>
      <c r="F62" s="41">
        <v>14.3</v>
      </c>
      <c r="G62" s="41"/>
      <c r="H62" s="42">
        <f t="shared" si="2"/>
        <v>0</v>
      </c>
      <c r="I62" s="43">
        <v>0.08</v>
      </c>
      <c r="J62" s="45">
        <f t="shared" si="0"/>
        <v>0</v>
      </c>
      <c r="K62" s="45">
        <f t="shared" si="1"/>
        <v>0</v>
      </c>
    </row>
    <row r="63" spans="2:11" s="35" customFormat="1" ht="19.5" customHeight="1">
      <c r="B63" s="39" t="s">
        <v>57</v>
      </c>
      <c r="C63" s="39" t="s">
        <v>58</v>
      </c>
      <c r="D63" s="40" t="s">
        <v>59</v>
      </c>
      <c r="E63" s="39" t="s">
        <v>37</v>
      </c>
      <c r="F63" s="41">
        <v>1.4999999999999998</v>
      </c>
      <c r="G63" s="41"/>
      <c r="H63" s="42">
        <f t="shared" si="2"/>
        <v>0</v>
      </c>
      <c r="I63" s="43">
        <v>0.08</v>
      </c>
      <c r="J63" s="45">
        <f t="shared" si="0"/>
        <v>0</v>
      </c>
      <c r="K63" s="45">
        <f t="shared" si="1"/>
        <v>0</v>
      </c>
    </row>
    <row r="64" spans="2:11" s="35" customFormat="1" ht="19.5" customHeight="1">
      <c r="B64" s="39" t="s">
        <v>60</v>
      </c>
      <c r="C64" s="39" t="s">
        <v>61</v>
      </c>
      <c r="D64" s="40" t="s">
        <v>62</v>
      </c>
      <c r="E64" s="39" t="s">
        <v>37</v>
      </c>
      <c r="F64" s="41">
        <v>87.35</v>
      </c>
      <c r="G64" s="41"/>
      <c r="H64" s="42">
        <f t="shared" si="2"/>
        <v>0</v>
      </c>
      <c r="I64" s="43">
        <v>0.08</v>
      </c>
      <c r="J64" s="45">
        <f t="shared" si="0"/>
        <v>0</v>
      </c>
      <c r="K64" s="45">
        <f t="shared" si="1"/>
        <v>0</v>
      </c>
    </row>
    <row r="65" spans="2:11" s="35" customFormat="1" ht="19.5" customHeight="1">
      <c r="B65" s="39" t="s">
        <v>63</v>
      </c>
      <c r="C65" s="39" t="s">
        <v>64</v>
      </c>
      <c r="D65" s="40" t="s">
        <v>65</v>
      </c>
      <c r="E65" s="39" t="s">
        <v>37</v>
      </c>
      <c r="F65" s="41">
        <v>5.93</v>
      </c>
      <c r="G65" s="41"/>
      <c r="H65" s="42">
        <f t="shared" si="2"/>
        <v>0</v>
      </c>
      <c r="I65" s="43">
        <v>0.08</v>
      </c>
      <c r="J65" s="45">
        <f t="shared" si="0"/>
        <v>0</v>
      </c>
      <c r="K65" s="45">
        <f t="shared" si="1"/>
        <v>0</v>
      </c>
    </row>
    <row r="66" spans="2:11" s="35" customFormat="1" ht="19.5" customHeight="1">
      <c r="B66" s="39" t="s">
        <v>143</v>
      </c>
      <c r="C66" s="39" t="s">
        <v>151</v>
      </c>
      <c r="D66" s="40" t="s">
        <v>152</v>
      </c>
      <c r="E66" s="39" t="s">
        <v>37</v>
      </c>
      <c r="F66" s="41">
        <v>0.9</v>
      </c>
      <c r="G66" s="41"/>
      <c r="H66" s="42">
        <f t="shared" si="2"/>
        <v>0</v>
      </c>
      <c r="I66" s="43">
        <v>0.08</v>
      </c>
      <c r="J66" s="45">
        <f t="shared" si="0"/>
        <v>0</v>
      </c>
      <c r="K66" s="45">
        <f t="shared" si="1"/>
        <v>0</v>
      </c>
    </row>
    <row r="67" spans="2:11" s="35" customFormat="1" ht="19.5" customHeight="1">
      <c r="B67" s="39" t="s">
        <v>143</v>
      </c>
      <c r="C67" s="39" t="s">
        <v>163</v>
      </c>
      <c r="D67" s="40" t="s">
        <v>164</v>
      </c>
      <c r="E67" s="39" t="s">
        <v>37</v>
      </c>
      <c r="F67" s="41">
        <v>1.67</v>
      </c>
      <c r="G67" s="41"/>
      <c r="H67" s="42">
        <f t="shared" si="2"/>
        <v>0</v>
      </c>
      <c r="I67" s="43">
        <v>0.08</v>
      </c>
      <c r="J67" s="45">
        <f t="shared" si="0"/>
        <v>0</v>
      </c>
      <c r="K67" s="45">
        <f t="shared" si="1"/>
        <v>0</v>
      </c>
    </row>
    <row r="68" spans="2:11" s="35" customFormat="1" ht="19.5" customHeight="1">
      <c r="B68" s="39" t="s">
        <v>143</v>
      </c>
      <c r="C68" s="39" t="s">
        <v>146</v>
      </c>
      <c r="D68" s="40" t="s">
        <v>147</v>
      </c>
      <c r="E68" s="39" t="s">
        <v>37</v>
      </c>
      <c r="F68" s="41">
        <v>46.52</v>
      </c>
      <c r="G68" s="41"/>
      <c r="H68" s="42">
        <f t="shared" si="2"/>
        <v>0</v>
      </c>
      <c r="I68" s="43">
        <v>0.08</v>
      </c>
      <c r="J68" s="45">
        <f t="shared" si="0"/>
        <v>0</v>
      </c>
      <c r="K68" s="45">
        <f t="shared" si="1"/>
        <v>0</v>
      </c>
    </row>
    <row r="69" spans="2:11" s="35" customFormat="1" ht="28.5" customHeight="1">
      <c r="B69" s="39" t="s">
        <v>69</v>
      </c>
      <c r="C69" s="39" t="s">
        <v>70</v>
      </c>
      <c r="D69" s="40" t="s">
        <v>71</v>
      </c>
      <c r="E69" s="39" t="s">
        <v>33</v>
      </c>
      <c r="F69" s="41">
        <v>81.26999999999997</v>
      </c>
      <c r="G69" s="41"/>
      <c r="H69" s="42">
        <f t="shared" si="2"/>
        <v>0</v>
      </c>
      <c r="I69" s="43">
        <v>0.08</v>
      </c>
      <c r="J69" s="45">
        <f t="shared" si="0"/>
        <v>0</v>
      </c>
      <c r="K69" s="45">
        <f t="shared" si="1"/>
        <v>0</v>
      </c>
    </row>
    <row r="70" spans="2:11" s="35" customFormat="1" ht="19.5" customHeight="1">
      <c r="B70" s="39" t="s">
        <v>75</v>
      </c>
      <c r="C70" s="39" t="s">
        <v>76</v>
      </c>
      <c r="D70" s="40" t="s">
        <v>77</v>
      </c>
      <c r="E70" s="39" t="s">
        <v>33</v>
      </c>
      <c r="F70" s="41">
        <v>7.08</v>
      </c>
      <c r="G70" s="41"/>
      <c r="H70" s="42">
        <f t="shared" si="2"/>
        <v>0</v>
      </c>
      <c r="I70" s="43">
        <v>0.08</v>
      </c>
      <c r="J70" s="45">
        <f t="shared" si="0"/>
        <v>0</v>
      </c>
      <c r="K70" s="45">
        <f t="shared" si="1"/>
        <v>0</v>
      </c>
    </row>
    <row r="71" spans="2:11" s="35" customFormat="1" ht="19.5" customHeight="1">
      <c r="B71" s="39" t="s">
        <v>78</v>
      </c>
      <c r="C71" s="39" t="s">
        <v>79</v>
      </c>
      <c r="D71" s="40" t="s">
        <v>80</v>
      </c>
      <c r="E71" s="39" t="s">
        <v>33</v>
      </c>
      <c r="F71" s="41">
        <v>29.36</v>
      </c>
      <c r="G71" s="41"/>
      <c r="H71" s="42">
        <f t="shared" si="2"/>
        <v>0</v>
      </c>
      <c r="I71" s="43">
        <v>0.08</v>
      </c>
      <c r="J71" s="45">
        <f t="shared" si="0"/>
        <v>0</v>
      </c>
      <c r="K71" s="45">
        <f t="shared" si="1"/>
        <v>0</v>
      </c>
    </row>
    <row r="72" spans="2:11" s="35" customFormat="1" ht="19.5" customHeight="1">
      <c r="B72" s="39" t="s">
        <v>81</v>
      </c>
      <c r="C72" s="39" t="s">
        <v>82</v>
      </c>
      <c r="D72" s="40" t="s">
        <v>83</v>
      </c>
      <c r="E72" s="39" t="s">
        <v>33</v>
      </c>
      <c r="F72" s="41">
        <v>0.25</v>
      </c>
      <c r="G72" s="41"/>
      <c r="H72" s="42">
        <f t="shared" si="2"/>
        <v>0</v>
      </c>
      <c r="I72" s="43">
        <v>0.08</v>
      </c>
      <c r="J72" s="45">
        <f t="shared" si="0"/>
        <v>0</v>
      </c>
      <c r="K72" s="45">
        <f t="shared" si="1"/>
        <v>0</v>
      </c>
    </row>
    <row r="73" spans="2:11" s="35" customFormat="1" ht="19.5" customHeight="1">
      <c r="B73" s="39" t="s">
        <v>87</v>
      </c>
      <c r="C73" s="39" t="s">
        <v>88</v>
      </c>
      <c r="D73" s="40" t="s">
        <v>89</v>
      </c>
      <c r="E73" s="39" t="s">
        <v>90</v>
      </c>
      <c r="F73" s="41">
        <v>102</v>
      </c>
      <c r="G73" s="41"/>
      <c r="H73" s="42">
        <f t="shared" si="2"/>
        <v>0</v>
      </c>
      <c r="I73" s="43">
        <v>0.08</v>
      </c>
      <c r="J73" s="45">
        <f t="shared" si="0"/>
        <v>0</v>
      </c>
      <c r="K73" s="45">
        <f t="shared" si="1"/>
        <v>0</v>
      </c>
    </row>
    <row r="74" spans="2:11" s="35" customFormat="1" ht="19.5" customHeight="1">
      <c r="B74" s="39" t="s">
        <v>91</v>
      </c>
      <c r="C74" s="39" t="s">
        <v>92</v>
      </c>
      <c r="D74" s="40" t="s">
        <v>93</v>
      </c>
      <c r="E74" s="39" t="s">
        <v>90</v>
      </c>
      <c r="F74" s="41">
        <v>11</v>
      </c>
      <c r="G74" s="41"/>
      <c r="H74" s="42">
        <f t="shared" si="2"/>
        <v>0</v>
      </c>
      <c r="I74" s="43">
        <v>0.08</v>
      </c>
      <c r="J74" s="45">
        <f t="shared" si="0"/>
        <v>0</v>
      </c>
      <c r="K74" s="45">
        <f t="shared" si="1"/>
        <v>0</v>
      </c>
    </row>
    <row r="75" spans="2:11" s="35" customFormat="1" ht="19.5" customHeight="1">
      <c r="B75" s="39" t="s">
        <v>155</v>
      </c>
      <c r="C75" s="39" t="s">
        <v>156</v>
      </c>
      <c r="D75" s="40" t="s">
        <v>157</v>
      </c>
      <c r="E75" s="39" t="s">
        <v>100</v>
      </c>
      <c r="F75" s="41">
        <v>13.55</v>
      </c>
      <c r="G75" s="41"/>
      <c r="H75" s="42">
        <f t="shared" si="2"/>
        <v>0</v>
      </c>
      <c r="I75" s="43">
        <v>0.23</v>
      </c>
      <c r="J75" s="45">
        <f t="shared" si="0"/>
        <v>0</v>
      </c>
      <c r="K75" s="45">
        <f t="shared" si="1"/>
        <v>0</v>
      </c>
    </row>
    <row r="76" spans="2:11" s="35" customFormat="1" ht="19.5" customHeight="1">
      <c r="B76" s="39" t="s">
        <v>97</v>
      </c>
      <c r="C76" s="39" t="s">
        <v>98</v>
      </c>
      <c r="D76" s="40" t="s">
        <v>99</v>
      </c>
      <c r="E76" s="39" t="s">
        <v>100</v>
      </c>
      <c r="F76" s="41">
        <v>31.2</v>
      </c>
      <c r="G76" s="41"/>
      <c r="H76" s="42">
        <f t="shared" si="2"/>
        <v>0</v>
      </c>
      <c r="I76" s="43">
        <v>0.23</v>
      </c>
      <c r="J76" s="45">
        <f t="shared" si="0"/>
        <v>0</v>
      </c>
      <c r="K76" s="45">
        <f t="shared" si="1"/>
        <v>0</v>
      </c>
    </row>
    <row r="77" spans="2:11" s="35" customFormat="1" ht="19.5" customHeight="1">
      <c r="B77" s="39" t="s">
        <v>101</v>
      </c>
      <c r="C77" s="39" t="s">
        <v>102</v>
      </c>
      <c r="D77" s="40" t="s">
        <v>103</v>
      </c>
      <c r="E77" s="39" t="s">
        <v>100</v>
      </c>
      <c r="F77" s="41">
        <v>20.7</v>
      </c>
      <c r="G77" s="41"/>
      <c r="H77" s="42">
        <f t="shared" si="2"/>
        <v>0</v>
      </c>
      <c r="I77" s="43">
        <v>0.23</v>
      </c>
      <c r="J77" s="45">
        <f t="shared" si="0"/>
        <v>0</v>
      </c>
      <c r="K77" s="45">
        <f t="shared" si="1"/>
        <v>0</v>
      </c>
    </row>
    <row r="78" spans="2:11" s="35" customFormat="1" ht="19.5" customHeight="1">
      <c r="B78" s="39" t="s">
        <v>104</v>
      </c>
      <c r="C78" s="39" t="s">
        <v>105</v>
      </c>
      <c r="D78" s="40" t="s">
        <v>106</v>
      </c>
      <c r="E78" s="39" t="s">
        <v>29</v>
      </c>
      <c r="F78" s="41">
        <v>120</v>
      </c>
      <c r="G78" s="41"/>
      <c r="H78" s="42">
        <f t="shared" si="2"/>
        <v>0</v>
      </c>
      <c r="I78" s="43">
        <v>0.23</v>
      </c>
      <c r="J78" s="45">
        <f t="shared" si="0"/>
        <v>0</v>
      </c>
      <c r="K78" s="45">
        <f t="shared" si="1"/>
        <v>0</v>
      </c>
    </row>
    <row r="79" spans="2:11" s="35" customFormat="1" ht="19.5" customHeight="1">
      <c r="B79" s="39" t="s">
        <v>165</v>
      </c>
      <c r="C79" s="39" t="s">
        <v>166</v>
      </c>
      <c r="D79" s="40" t="s">
        <v>167</v>
      </c>
      <c r="E79" s="39" t="s">
        <v>168</v>
      </c>
      <c r="F79" s="41">
        <v>40</v>
      </c>
      <c r="G79" s="41"/>
      <c r="H79" s="42">
        <f t="shared" si="2"/>
        <v>0</v>
      </c>
      <c r="I79" s="43">
        <v>0.08</v>
      </c>
      <c r="J79" s="45">
        <f t="shared" si="0"/>
        <v>0</v>
      </c>
      <c r="K79" s="45">
        <f t="shared" si="1"/>
        <v>0</v>
      </c>
    </row>
    <row r="80" spans="2:11" s="35" customFormat="1" ht="19.5" customHeight="1">
      <c r="B80" s="39" t="s">
        <v>169</v>
      </c>
      <c r="C80" s="39" t="s">
        <v>170</v>
      </c>
      <c r="D80" s="40" t="s">
        <v>171</v>
      </c>
      <c r="E80" s="39" t="s">
        <v>168</v>
      </c>
      <c r="F80" s="41">
        <v>40</v>
      </c>
      <c r="G80" s="41"/>
      <c r="H80" s="42">
        <f t="shared" si="2"/>
        <v>0</v>
      </c>
      <c r="I80" s="43">
        <v>0.08</v>
      </c>
      <c r="J80" s="45">
        <f t="shared" si="0"/>
        <v>0</v>
      </c>
      <c r="K80" s="45">
        <f t="shared" si="1"/>
        <v>0</v>
      </c>
    </row>
    <row r="81" spans="2:11" s="35" customFormat="1" ht="19.5" customHeight="1">
      <c r="B81" s="39" t="s">
        <v>107</v>
      </c>
      <c r="C81" s="39" t="s">
        <v>108</v>
      </c>
      <c r="D81" s="40" t="s">
        <v>109</v>
      </c>
      <c r="E81" s="39" t="s">
        <v>90</v>
      </c>
      <c r="F81" s="41">
        <v>175</v>
      </c>
      <c r="G81" s="41"/>
      <c r="H81" s="42">
        <f t="shared" si="2"/>
        <v>0</v>
      </c>
      <c r="I81" s="43">
        <v>0.08</v>
      </c>
      <c r="J81" s="45">
        <f t="shared" si="0"/>
        <v>0</v>
      </c>
      <c r="K81" s="45">
        <f t="shared" si="1"/>
        <v>0</v>
      </c>
    </row>
    <row r="82" spans="2:11" s="35" customFormat="1" ht="19.5" customHeight="1">
      <c r="B82" s="39" t="s">
        <v>113</v>
      </c>
      <c r="C82" s="39" t="s">
        <v>114</v>
      </c>
      <c r="D82" s="40" t="s">
        <v>115</v>
      </c>
      <c r="E82" s="39" t="s">
        <v>44</v>
      </c>
      <c r="F82" s="41">
        <v>2.6900000000000004</v>
      </c>
      <c r="G82" s="41"/>
      <c r="H82" s="42">
        <f t="shared" si="2"/>
        <v>0</v>
      </c>
      <c r="I82" s="43">
        <v>0.08</v>
      </c>
      <c r="J82" s="45">
        <f t="shared" si="0"/>
        <v>0</v>
      </c>
      <c r="K82" s="45">
        <f t="shared" si="1"/>
        <v>0</v>
      </c>
    </row>
    <row r="83" spans="2:11" s="35" customFormat="1" ht="19.5" customHeight="1">
      <c r="B83" s="39" t="s">
        <v>172</v>
      </c>
      <c r="C83" s="39" t="s">
        <v>173</v>
      </c>
      <c r="D83" s="40" t="s">
        <v>174</v>
      </c>
      <c r="E83" s="39" t="s">
        <v>33</v>
      </c>
      <c r="F83" s="41">
        <v>7.08</v>
      </c>
      <c r="G83" s="41"/>
      <c r="H83" s="42">
        <f t="shared" si="2"/>
        <v>0</v>
      </c>
      <c r="I83" s="43">
        <v>0.08</v>
      </c>
      <c r="J83" s="45">
        <f t="shared" si="0"/>
        <v>0</v>
      </c>
      <c r="K83" s="45">
        <f t="shared" si="1"/>
        <v>0</v>
      </c>
    </row>
    <row r="84" spans="2:11" s="35" customFormat="1" ht="19.5" customHeight="1">
      <c r="B84" s="39" t="s">
        <v>175</v>
      </c>
      <c r="C84" s="39" t="s">
        <v>176</v>
      </c>
      <c r="D84" s="40" t="s">
        <v>177</v>
      </c>
      <c r="E84" s="39" t="s">
        <v>33</v>
      </c>
      <c r="F84" s="41">
        <v>7.58</v>
      </c>
      <c r="G84" s="41"/>
      <c r="H84" s="42">
        <f t="shared" si="2"/>
        <v>0</v>
      </c>
      <c r="I84" s="43">
        <v>0.08</v>
      </c>
      <c r="J84" s="45">
        <f t="shared" si="0"/>
        <v>0</v>
      </c>
      <c r="K84" s="45">
        <f t="shared" si="1"/>
        <v>0</v>
      </c>
    </row>
    <row r="85" spans="2:11" s="35" customFormat="1" ht="19.5" customHeight="1">
      <c r="B85" s="39" t="s">
        <v>178</v>
      </c>
      <c r="C85" s="39" t="s">
        <v>179</v>
      </c>
      <c r="D85" s="40" t="s">
        <v>180</v>
      </c>
      <c r="E85" s="39" t="s">
        <v>33</v>
      </c>
      <c r="F85" s="41">
        <v>8.51</v>
      </c>
      <c r="G85" s="41"/>
      <c r="H85" s="42">
        <f t="shared" si="2"/>
        <v>0</v>
      </c>
      <c r="I85" s="43">
        <v>0.08</v>
      </c>
      <c r="J85" s="45">
        <f t="shared" si="0"/>
        <v>0</v>
      </c>
      <c r="K85" s="45">
        <f t="shared" si="1"/>
        <v>0</v>
      </c>
    </row>
    <row r="86" spans="2:11" s="35" customFormat="1" ht="19.5" customHeight="1">
      <c r="B86" s="39" t="s">
        <v>181</v>
      </c>
      <c r="C86" s="39" t="s">
        <v>182</v>
      </c>
      <c r="D86" s="40" t="s">
        <v>183</v>
      </c>
      <c r="E86" s="39" t="s">
        <v>33</v>
      </c>
      <c r="F86" s="41">
        <v>8.51</v>
      </c>
      <c r="G86" s="41"/>
      <c r="H86" s="42">
        <f t="shared" si="2"/>
        <v>0</v>
      </c>
      <c r="I86" s="43">
        <v>0.08</v>
      </c>
      <c r="J86" s="45">
        <f t="shared" si="0"/>
        <v>0</v>
      </c>
      <c r="K86" s="45">
        <f t="shared" si="1"/>
        <v>0</v>
      </c>
    </row>
    <row r="87" spans="2:11" s="35" customFormat="1" ht="19.5" customHeight="1">
      <c r="B87" s="39" t="s">
        <v>184</v>
      </c>
      <c r="C87" s="39" t="s">
        <v>185</v>
      </c>
      <c r="D87" s="40" t="s">
        <v>186</v>
      </c>
      <c r="E87" s="39" t="s">
        <v>33</v>
      </c>
      <c r="F87" s="41">
        <v>7.08</v>
      </c>
      <c r="G87" s="41"/>
      <c r="H87" s="42">
        <f t="shared" si="2"/>
        <v>0</v>
      </c>
      <c r="I87" s="43">
        <v>0.08</v>
      </c>
      <c r="J87" s="45">
        <f t="shared" si="0"/>
        <v>0</v>
      </c>
      <c r="K87" s="45">
        <f t="shared" si="1"/>
        <v>0</v>
      </c>
    </row>
    <row r="88" spans="2:11" s="35" customFormat="1" ht="19.5" customHeight="1">
      <c r="B88" s="39" t="s">
        <v>187</v>
      </c>
      <c r="C88" s="39" t="s">
        <v>188</v>
      </c>
      <c r="D88" s="40" t="s">
        <v>189</v>
      </c>
      <c r="E88" s="39" t="s">
        <v>33</v>
      </c>
      <c r="F88" s="41">
        <v>34.800000000000004</v>
      </c>
      <c r="G88" s="41"/>
      <c r="H88" s="42">
        <f t="shared" si="2"/>
        <v>0</v>
      </c>
      <c r="I88" s="43">
        <v>0.08</v>
      </c>
      <c r="J88" s="45">
        <f t="shared" si="0"/>
        <v>0</v>
      </c>
      <c r="K88" s="45">
        <f t="shared" si="1"/>
        <v>0</v>
      </c>
    </row>
    <row r="89" s="35" customFormat="1" ht="0.75" customHeight="1"/>
    <row r="90" s="35" customFormat="1" ht="27.75" customHeight="1"/>
    <row r="91" spans="2:11" s="35" customFormat="1" ht="44.25" customHeight="1">
      <c r="B91" s="37" t="s">
        <v>0</v>
      </c>
      <c r="C91" s="38" t="s">
        <v>1</v>
      </c>
      <c r="D91" s="47" t="s">
        <v>2</v>
      </c>
      <c r="E91" s="38" t="s">
        <v>3</v>
      </c>
      <c r="F91" s="47" t="s">
        <v>4</v>
      </c>
      <c r="G91" s="38" t="s">
        <v>5</v>
      </c>
      <c r="H91" s="37" t="s">
        <v>6</v>
      </c>
      <c r="I91" s="38" t="s">
        <v>7</v>
      </c>
      <c r="J91" s="38" t="s">
        <v>8</v>
      </c>
      <c r="K91" s="37" t="s">
        <v>9</v>
      </c>
    </row>
    <row r="92" spans="2:11" s="35" customFormat="1" ht="108" customHeight="1">
      <c r="B92" s="48" t="s">
        <v>116</v>
      </c>
      <c r="C92" s="39" t="s">
        <v>117</v>
      </c>
      <c r="D92" s="49" t="s">
        <v>118</v>
      </c>
      <c r="E92" s="39" t="s">
        <v>29</v>
      </c>
      <c r="F92" s="50">
        <v>999</v>
      </c>
      <c r="G92" s="51"/>
      <c r="H92" s="44">
        <f aca="true" t="shared" si="3" ref="H92:H97">G92*F92</f>
        <v>0</v>
      </c>
      <c r="I92" s="43">
        <v>0.08</v>
      </c>
      <c r="J92" s="44">
        <f aca="true" t="shared" si="4" ref="J92:J97">I92*H92</f>
        <v>0</v>
      </c>
      <c r="K92" s="44">
        <f aca="true" t="shared" si="5" ref="K92:K97">J92+H92</f>
        <v>0</v>
      </c>
    </row>
    <row r="93" spans="2:11" s="35" customFormat="1" ht="55.5" customHeight="1">
      <c r="B93" s="48" t="s">
        <v>158</v>
      </c>
      <c r="C93" s="39" t="s">
        <v>159</v>
      </c>
      <c r="D93" s="49" t="s">
        <v>160</v>
      </c>
      <c r="E93" s="39" t="s">
        <v>29</v>
      </c>
      <c r="F93" s="50">
        <v>1</v>
      </c>
      <c r="G93" s="51"/>
      <c r="H93" s="44">
        <f t="shared" si="3"/>
        <v>0</v>
      </c>
      <c r="I93" s="43">
        <v>0.23</v>
      </c>
      <c r="J93" s="44">
        <f t="shared" si="4"/>
        <v>0</v>
      </c>
      <c r="K93" s="44">
        <f t="shared" si="5"/>
        <v>0</v>
      </c>
    </row>
    <row r="94" spans="2:11" s="35" customFormat="1" ht="97.5" customHeight="1">
      <c r="B94" s="48" t="s">
        <v>122</v>
      </c>
      <c r="C94" s="39" t="s">
        <v>123</v>
      </c>
      <c r="D94" s="49" t="s">
        <v>124</v>
      </c>
      <c r="E94" s="39" t="s">
        <v>29</v>
      </c>
      <c r="F94" s="50">
        <v>271</v>
      </c>
      <c r="G94" s="51"/>
      <c r="H94" s="44">
        <f t="shared" si="3"/>
        <v>0</v>
      </c>
      <c r="I94" s="43">
        <v>0.08</v>
      </c>
      <c r="J94" s="44">
        <f t="shared" si="4"/>
        <v>0</v>
      </c>
      <c r="K94" s="44">
        <f t="shared" si="5"/>
        <v>0</v>
      </c>
    </row>
    <row r="95" spans="2:11" s="35" customFormat="1" ht="108">
      <c r="B95" s="48" t="s">
        <v>122</v>
      </c>
      <c r="C95" s="39" t="s">
        <v>141</v>
      </c>
      <c r="D95" s="49" t="s">
        <v>142</v>
      </c>
      <c r="E95" s="39" t="s">
        <v>29</v>
      </c>
      <c r="F95" s="50">
        <v>37</v>
      </c>
      <c r="G95" s="51"/>
      <c r="H95" s="44">
        <f t="shared" si="3"/>
        <v>0</v>
      </c>
      <c r="I95" s="43">
        <v>0.23</v>
      </c>
      <c r="J95" s="44">
        <f t="shared" si="4"/>
        <v>0</v>
      </c>
      <c r="K95" s="44">
        <f t="shared" si="5"/>
        <v>0</v>
      </c>
    </row>
    <row r="96" spans="2:11" s="35" customFormat="1" ht="19.5" customHeight="1">
      <c r="B96" s="48" t="s">
        <v>190</v>
      </c>
      <c r="C96" s="39" t="s">
        <v>191</v>
      </c>
      <c r="D96" s="49" t="s">
        <v>192</v>
      </c>
      <c r="E96" s="39" t="s">
        <v>29</v>
      </c>
      <c r="F96" s="50">
        <v>941.26</v>
      </c>
      <c r="G96" s="51"/>
      <c r="H96" s="44">
        <f t="shared" si="3"/>
        <v>0</v>
      </c>
      <c r="I96" s="43">
        <v>0.23</v>
      </c>
      <c r="J96" s="44">
        <f t="shared" si="4"/>
        <v>0</v>
      </c>
      <c r="K96" s="44">
        <f t="shared" si="5"/>
        <v>0</v>
      </c>
    </row>
    <row r="97" spans="2:11" s="35" customFormat="1" ht="19.5" customHeight="1">
      <c r="B97" s="48" t="s">
        <v>193</v>
      </c>
      <c r="C97" s="39" t="s">
        <v>194</v>
      </c>
      <c r="D97" s="49" t="s">
        <v>195</v>
      </c>
      <c r="E97" s="39" t="s">
        <v>29</v>
      </c>
      <c r="F97" s="50">
        <v>573</v>
      </c>
      <c r="G97" s="51"/>
      <c r="H97" s="44">
        <f t="shared" si="3"/>
        <v>0</v>
      </c>
      <c r="I97" s="43">
        <v>0.23</v>
      </c>
      <c r="J97" s="44">
        <f t="shared" si="4"/>
        <v>0</v>
      </c>
      <c r="K97" s="44">
        <f t="shared" si="5"/>
        <v>0</v>
      </c>
    </row>
    <row r="98" s="35" customFormat="1" ht="27.75" customHeight="1"/>
    <row r="99" spans="2:11" s="35" customFormat="1" ht="21" customHeight="1">
      <c r="B99" s="84" t="s">
        <v>125</v>
      </c>
      <c r="C99" s="84"/>
      <c r="D99" s="84"/>
      <c r="E99" s="85">
        <f>H97+H96+H95+H94+H93+H92+H88+H87+H86+H85+H84+H83+H82+H81+H80+H79+H78+H77+H76+H75+H74+H73+H72+H71+H70+H69+H68+H67+H66+H65+H64+H63+H62+H61+H60+H59+H58+H54+H48+H42+H36+H35+H29</f>
        <v>0</v>
      </c>
      <c r="F99" s="85"/>
      <c r="G99" s="85"/>
      <c r="H99" s="85"/>
      <c r="I99" s="85"/>
      <c r="J99" s="85"/>
      <c r="K99" s="85"/>
    </row>
    <row r="100" spans="2:11" s="35" customFormat="1" ht="21" customHeight="1">
      <c r="B100" s="84" t="s">
        <v>126</v>
      </c>
      <c r="C100" s="84"/>
      <c r="D100" s="84"/>
      <c r="E100" s="86">
        <f>K97+K96+K95+K94+K93+K92+K88+K87+K86+K85+K84+K83+K82+K81+K80+K79+K78+K77+K76+K75+K74+K73+K72+K71+K70+K69+K68+K67+K66+K65+K64+K63+K62+K61+K60+K59+K58+K54+K48+K42+K36+K35+K29</f>
        <v>0</v>
      </c>
      <c r="F100" s="86"/>
      <c r="G100" s="86"/>
      <c r="H100" s="86"/>
      <c r="I100" s="86"/>
      <c r="J100" s="86"/>
      <c r="K100" s="86"/>
    </row>
    <row r="101" s="35" customFormat="1" ht="56.25" customHeight="1"/>
    <row r="102" spans="8:9" s="35" customFormat="1" ht="17.25" customHeight="1">
      <c r="H102" s="87" t="s">
        <v>138</v>
      </c>
      <c r="I102" s="87"/>
    </row>
    <row r="103" s="35" customFormat="1" ht="10.5" customHeight="1"/>
    <row r="104" s="35" customFormat="1" ht="72" customHeight="1"/>
    <row r="105" spans="2:3" s="35" customFormat="1" ht="39" customHeight="1">
      <c r="B105" s="83" t="s">
        <v>139</v>
      </c>
      <c r="C105" s="83"/>
    </row>
    <row r="106" s="35" customFormat="1" ht="27.75" customHeight="1"/>
  </sheetData>
  <sheetProtection/>
  <mergeCells count="19">
    <mergeCell ref="B105:C105"/>
    <mergeCell ref="B51:D51"/>
    <mergeCell ref="B99:D99"/>
    <mergeCell ref="E99:K99"/>
    <mergeCell ref="B100:D100"/>
    <mergeCell ref="E100:K100"/>
    <mergeCell ref="H102:I102"/>
    <mergeCell ref="D13:E13"/>
    <mergeCell ref="B23:J23"/>
    <mergeCell ref="B26:D26"/>
    <mergeCell ref="B32:D32"/>
    <mergeCell ref="B39:D39"/>
    <mergeCell ref="B45:D45"/>
    <mergeCell ref="B2:C2"/>
    <mergeCell ref="B4:C4"/>
    <mergeCell ref="F6:K9"/>
    <mergeCell ref="B7:C7"/>
    <mergeCell ref="B9:C10"/>
    <mergeCell ref="D12:E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9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0.13671875" style="52" customWidth="1"/>
    <col min="2" max="2" width="8.57421875" style="52" customWidth="1"/>
    <col min="3" max="3" width="11.140625" style="52" customWidth="1"/>
    <col min="4" max="4" width="47.7109375" style="52" customWidth="1"/>
    <col min="5" max="5" width="5.8515625" style="52" customWidth="1"/>
    <col min="6" max="7" width="10.7109375" style="52" customWidth="1"/>
    <col min="8" max="8" width="11.7109375" style="52" customWidth="1"/>
    <col min="9" max="9" width="7.8515625" style="52" customWidth="1"/>
    <col min="10" max="11" width="10.7109375" style="52" customWidth="1"/>
    <col min="12" max="12" width="0.85546875" style="52" customWidth="1"/>
    <col min="13" max="13" width="4.7109375" style="52" customWidth="1"/>
    <col min="14" max="16384" width="9.140625" style="52" customWidth="1"/>
  </cols>
  <sheetData>
    <row r="1" s="35" customFormat="1" ht="26.25" customHeight="1"/>
    <row r="2" spans="2:3" s="35" customFormat="1" ht="2.25" customHeight="1">
      <c r="B2" s="77"/>
      <c r="C2" s="77"/>
    </row>
    <row r="3" s="35" customFormat="1" ht="29.25" customHeight="1"/>
    <row r="4" spans="2:3" s="35" customFormat="1" ht="2.25" customHeight="1">
      <c r="B4" s="77"/>
      <c r="C4" s="77"/>
    </row>
    <row r="5" s="35" customFormat="1" ht="18.75" customHeight="1"/>
    <row r="6" spans="6:11" s="35" customFormat="1" ht="10.5" customHeight="1">
      <c r="F6" s="78" t="s">
        <v>127</v>
      </c>
      <c r="G6" s="78"/>
      <c r="H6" s="78"/>
      <c r="I6" s="78"/>
      <c r="J6" s="78"/>
      <c r="K6" s="78"/>
    </row>
    <row r="7" spans="2:11" s="35" customFormat="1" ht="2.25" customHeight="1">
      <c r="B7" s="77"/>
      <c r="C7" s="77"/>
      <c r="F7" s="78"/>
      <c r="G7" s="78"/>
      <c r="H7" s="78"/>
      <c r="I7" s="78"/>
      <c r="J7" s="78"/>
      <c r="K7" s="78"/>
    </row>
    <row r="8" spans="6:11" s="35" customFormat="1" ht="3" customHeight="1">
      <c r="F8" s="78"/>
      <c r="G8" s="78"/>
      <c r="H8" s="78"/>
      <c r="I8" s="78"/>
      <c r="J8" s="78"/>
      <c r="K8" s="78"/>
    </row>
    <row r="9" spans="2:11" s="35" customFormat="1" ht="3.75" customHeight="1">
      <c r="B9" s="79" t="s">
        <v>128</v>
      </c>
      <c r="C9" s="79"/>
      <c r="F9" s="78"/>
      <c r="G9" s="78"/>
      <c r="H9" s="78"/>
      <c r="I9" s="78"/>
      <c r="J9" s="78"/>
      <c r="K9" s="78"/>
    </row>
    <row r="10" spans="2:3" s="35" customFormat="1" ht="15.75" customHeight="1">
      <c r="B10" s="79"/>
      <c r="C10" s="79"/>
    </row>
    <row r="11" s="35" customFormat="1" ht="47.25" customHeight="1"/>
    <row r="12" spans="4:5" s="35" customFormat="1" ht="23.25" customHeight="1">
      <c r="D12" s="80" t="s">
        <v>140</v>
      </c>
      <c r="E12" s="80"/>
    </row>
    <row r="13" spans="4:5" s="35" customFormat="1" ht="23.25" customHeight="1">
      <c r="D13" s="81"/>
      <c r="E13" s="81"/>
    </row>
    <row r="14" s="35" customFormat="1" ht="32.25" customHeight="1"/>
    <row r="15" s="35" customFormat="1" ht="20.25" customHeight="1">
      <c r="B15" s="36" t="s">
        <v>129</v>
      </c>
    </row>
    <row r="16" s="35" customFormat="1" ht="3" customHeight="1"/>
    <row r="17" s="35" customFormat="1" ht="20.25" customHeight="1">
      <c r="B17" s="36" t="s">
        <v>130</v>
      </c>
    </row>
    <row r="18" s="35" customFormat="1" ht="3.75" customHeight="1"/>
    <row r="19" s="35" customFormat="1" ht="20.25" customHeight="1">
      <c r="B19" s="36" t="s">
        <v>131</v>
      </c>
    </row>
    <row r="20" s="35" customFormat="1" ht="3" customHeight="1"/>
    <row r="21" s="35" customFormat="1" ht="20.25" customHeight="1">
      <c r="B21" s="36" t="s">
        <v>132</v>
      </c>
    </row>
    <row r="22" s="35" customFormat="1" ht="58.5" customHeight="1"/>
    <row r="23" spans="2:10" s="35" customFormat="1" ht="48.75" customHeight="1">
      <c r="B23" s="82" t="s">
        <v>200</v>
      </c>
      <c r="C23" s="82"/>
      <c r="D23" s="82"/>
      <c r="E23" s="82"/>
      <c r="F23" s="82"/>
      <c r="G23" s="82"/>
      <c r="H23" s="82"/>
      <c r="I23" s="82"/>
      <c r="J23" s="82"/>
    </row>
    <row r="24" s="35" customFormat="1" ht="51" customHeight="1"/>
    <row r="25" s="35" customFormat="1" ht="3" customHeight="1"/>
    <row r="26" spans="2:4" s="35" customFormat="1" ht="20.25" customHeight="1">
      <c r="B26" s="78" t="s">
        <v>133</v>
      </c>
      <c r="C26" s="78"/>
      <c r="D26" s="78"/>
    </row>
    <row r="27" s="35" customFormat="1" ht="9.75" customHeight="1"/>
    <row r="28" spans="2:11" s="35" customFormat="1" ht="44.25" customHeight="1">
      <c r="B28" s="37" t="s">
        <v>0</v>
      </c>
      <c r="C28" s="38" t="s">
        <v>1</v>
      </c>
      <c r="D28" s="38" t="s">
        <v>2</v>
      </c>
      <c r="E28" s="38" t="s">
        <v>3</v>
      </c>
      <c r="F28" s="38" t="s">
        <v>4</v>
      </c>
      <c r="G28" s="38" t="s">
        <v>5</v>
      </c>
      <c r="H28" s="37" t="s">
        <v>6</v>
      </c>
      <c r="I28" s="38" t="s">
        <v>7</v>
      </c>
      <c r="J28" s="38" t="s">
        <v>8</v>
      </c>
      <c r="K28" s="37" t="s">
        <v>9</v>
      </c>
    </row>
    <row r="29" spans="2:11" s="35" customFormat="1" ht="19.5" customHeight="1">
      <c r="B29" s="39" t="s">
        <v>10</v>
      </c>
      <c r="C29" s="39" t="s">
        <v>11</v>
      </c>
      <c r="D29" s="40" t="s">
        <v>12</v>
      </c>
      <c r="E29" s="39" t="s">
        <v>13</v>
      </c>
      <c r="F29" s="41">
        <v>2062</v>
      </c>
      <c r="G29" s="41"/>
      <c r="H29" s="42">
        <f>G29*F29</f>
        <v>0</v>
      </c>
      <c r="I29" s="43">
        <v>0.08</v>
      </c>
      <c r="J29" s="53">
        <f>I29*H29</f>
        <v>0</v>
      </c>
      <c r="K29" s="45">
        <f>J29+H29</f>
        <v>0</v>
      </c>
    </row>
    <row r="30" s="35" customFormat="1" ht="0.75" customHeight="1"/>
    <row r="31" s="35" customFormat="1" ht="3" customHeight="1"/>
    <row r="32" spans="2:4" s="35" customFormat="1" ht="20.25" customHeight="1">
      <c r="B32" s="78" t="s">
        <v>134</v>
      </c>
      <c r="C32" s="78"/>
      <c r="D32" s="78"/>
    </row>
    <row r="33" s="35" customFormat="1" ht="9.75" customHeight="1"/>
    <row r="34" spans="2:11" s="35" customFormat="1" ht="44.25" customHeight="1">
      <c r="B34" s="37" t="s">
        <v>0</v>
      </c>
      <c r="C34" s="38" t="s">
        <v>1</v>
      </c>
      <c r="D34" s="38" t="s">
        <v>2</v>
      </c>
      <c r="E34" s="38" t="s">
        <v>3</v>
      </c>
      <c r="F34" s="38" t="s">
        <v>4</v>
      </c>
      <c r="G34" s="38" t="s">
        <v>5</v>
      </c>
      <c r="H34" s="37" t="s">
        <v>6</v>
      </c>
      <c r="I34" s="38" t="s">
        <v>7</v>
      </c>
      <c r="J34" s="38" t="s">
        <v>8</v>
      </c>
      <c r="K34" s="37" t="s">
        <v>9</v>
      </c>
    </row>
    <row r="35" spans="2:11" s="35" customFormat="1" ht="19.5" customHeight="1">
      <c r="B35" s="39" t="s">
        <v>14</v>
      </c>
      <c r="C35" s="39" t="s">
        <v>15</v>
      </c>
      <c r="D35" s="40" t="s">
        <v>16</v>
      </c>
      <c r="E35" s="39" t="s">
        <v>13</v>
      </c>
      <c r="F35" s="41">
        <v>2705</v>
      </c>
      <c r="G35" s="41"/>
      <c r="H35" s="42">
        <f>G35*F35</f>
        <v>0</v>
      </c>
      <c r="I35" s="43">
        <v>0.08</v>
      </c>
      <c r="J35" s="53">
        <f>I35*H35</f>
        <v>0</v>
      </c>
      <c r="K35" s="45">
        <f>J35+H35</f>
        <v>0</v>
      </c>
    </row>
    <row r="36" spans="2:11" s="35" customFormat="1" ht="19.5" customHeight="1">
      <c r="B36" s="39" t="s">
        <v>10</v>
      </c>
      <c r="C36" s="39" t="s">
        <v>11</v>
      </c>
      <c r="D36" s="40" t="s">
        <v>12</v>
      </c>
      <c r="E36" s="39" t="s">
        <v>13</v>
      </c>
      <c r="F36" s="41">
        <v>4327</v>
      </c>
      <c r="G36" s="41"/>
      <c r="H36" s="42">
        <f>G36*F36</f>
        <v>0</v>
      </c>
      <c r="I36" s="43">
        <v>0.08</v>
      </c>
      <c r="J36" s="53">
        <f>I36*H36</f>
        <v>0</v>
      </c>
      <c r="K36" s="45">
        <f>J36+H36</f>
        <v>0</v>
      </c>
    </row>
    <row r="37" s="35" customFormat="1" ht="0.75" customHeight="1"/>
    <row r="38" s="35" customFormat="1" ht="3" customHeight="1"/>
    <row r="39" spans="2:4" s="35" customFormat="1" ht="20.25" customHeight="1">
      <c r="B39" s="78" t="s">
        <v>135</v>
      </c>
      <c r="C39" s="78"/>
      <c r="D39" s="78"/>
    </row>
    <row r="40" s="35" customFormat="1" ht="9.75" customHeight="1"/>
    <row r="41" spans="2:11" s="35" customFormat="1" ht="44.25" customHeight="1">
      <c r="B41" s="37" t="s">
        <v>0</v>
      </c>
      <c r="C41" s="38" t="s">
        <v>1</v>
      </c>
      <c r="D41" s="38" t="s">
        <v>2</v>
      </c>
      <c r="E41" s="38" t="s">
        <v>3</v>
      </c>
      <c r="F41" s="38" t="s">
        <v>4</v>
      </c>
      <c r="G41" s="38" t="s">
        <v>5</v>
      </c>
      <c r="H41" s="37" t="s">
        <v>6</v>
      </c>
      <c r="I41" s="38" t="s">
        <v>7</v>
      </c>
      <c r="J41" s="38" t="s">
        <v>8</v>
      </c>
      <c r="K41" s="37" t="s">
        <v>9</v>
      </c>
    </row>
    <row r="42" spans="2:11" s="35" customFormat="1" ht="19.5" customHeight="1">
      <c r="B42" s="39" t="s">
        <v>10</v>
      </c>
      <c r="C42" s="39" t="s">
        <v>11</v>
      </c>
      <c r="D42" s="40" t="s">
        <v>12</v>
      </c>
      <c r="E42" s="39" t="s">
        <v>13</v>
      </c>
      <c r="F42" s="41">
        <v>7249</v>
      </c>
      <c r="G42" s="41"/>
      <c r="H42" s="42">
        <f>G42*F42</f>
        <v>0</v>
      </c>
      <c r="I42" s="43">
        <v>0.08</v>
      </c>
      <c r="J42" s="45">
        <f>I42*H42</f>
        <v>0</v>
      </c>
      <c r="K42" s="45">
        <f>J42+H42</f>
        <v>0</v>
      </c>
    </row>
    <row r="43" s="35" customFormat="1" ht="0.75" customHeight="1"/>
    <row r="44" s="35" customFormat="1" ht="3" customHeight="1"/>
    <row r="45" spans="2:4" s="35" customFormat="1" ht="20.25" customHeight="1">
      <c r="B45" s="78" t="s">
        <v>136</v>
      </c>
      <c r="C45" s="78"/>
      <c r="D45" s="78"/>
    </row>
    <row r="46" s="35" customFormat="1" ht="9.75" customHeight="1"/>
    <row r="47" spans="2:11" s="35" customFormat="1" ht="44.25" customHeight="1">
      <c r="B47" s="37" t="s">
        <v>0</v>
      </c>
      <c r="C47" s="38" t="s">
        <v>1</v>
      </c>
      <c r="D47" s="38" t="s">
        <v>2</v>
      </c>
      <c r="E47" s="38" t="s">
        <v>3</v>
      </c>
      <c r="F47" s="38" t="s">
        <v>4</v>
      </c>
      <c r="G47" s="38" t="s">
        <v>5</v>
      </c>
      <c r="H47" s="37" t="s">
        <v>6</v>
      </c>
      <c r="I47" s="38" t="s">
        <v>7</v>
      </c>
      <c r="J47" s="38" t="s">
        <v>8</v>
      </c>
      <c r="K47" s="37" t="s">
        <v>9</v>
      </c>
    </row>
    <row r="48" spans="2:11" s="35" customFormat="1" ht="19.5" customHeight="1">
      <c r="B48" s="39" t="s">
        <v>10</v>
      </c>
      <c r="C48" s="39" t="s">
        <v>11</v>
      </c>
      <c r="D48" s="40" t="s">
        <v>12</v>
      </c>
      <c r="E48" s="39" t="s">
        <v>13</v>
      </c>
      <c r="F48" s="41">
        <v>372</v>
      </c>
      <c r="G48" s="41"/>
      <c r="H48" s="42">
        <f>G48*F48</f>
        <v>0</v>
      </c>
      <c r="I48" s="43">
        <v>0.08</v>
      </c>
      <c r="J48" s="45">
        <f>I48*H48</f>
        <v>0</v>
      </c>
      <c r="K48" s="45">
        <f>J48+H48</f>
        <v>0</v>
      </c>
    </row>
    <row r="49" s="35" customFormat="1" ht="0.75" customHeight="1"/>
    <row r="50" s="35" customFormat="1" ht="3" customHeight="1"/>
    <row r="51" spans="2:4" s="35" customFormat="1" ht="20.25" customHeight="1">
      <c r="B51" s="78" t="s">
        <v>137</v>
      </c>
      <c r="C51" s="78"/>
      <c r="D51" s="78"/>
    </row>
    <row r="52" s="35" customFormat="1" ht="9.75" customHeight="1"/>
    <row r="53" spans="2:11" s="35" customFormat="1" ht="44.25" customHeight="1">
      <c r="B53" s="37" t="s">
        <v>0</v>
      </c>
      <c r="C53" s="38" t="s">
        <v>1</v>
      </c>
      <c r="D53" s="38" t="s">
        <v>2</v>
      </c>
      <c r="E53" s="38" t="s">
        <v>3</v>
      </c>
      <c r="F53" s="38" t="s">
        <v>4</v>
      </c>
      <c r="G53" s="38" t="s">
        <v>5</v>
      </c>
      <c r="H53" s="37" t="s">
        <v>6</v>
      </c>
      <c r="I53" s="38" t="s">
        <v>7</v>
      </c>
      <c r="J53" s="38" t="s">
        <v>8</v>
      </c>
      <c r="K53" s="37" t="s">
        <v>9</v>
      </c>
    </row>
    <row r="54" spans="2:11" s="35" customFormat="1" ht="19.5" customHeight="1">
      <c r="B54" s="39" t="s">
        <v>10</v>
      </c>
      <c r="C54" s="39" t="s">
        <v>11</v>
      </c>
      <c r="D54" s="40" t="s">
        <v>12</v>
      </c>
      <c r="E54" s="39" t="s">
        <v>13</v>
      </c>
      <c r="F54" s="41">
        <v>2169</v>
      </c>
      <c r="G54" s="41"/>
      <c r="H54" s="42">
        <f>G54*F54</f>
        <v>0</v>
      </c>
      <c r="I54" s="43">
        <v>0.08</v>
      </c>
      <c r="J54" s="45">
        <f>I54*H54</f>
        <v>0</v>
      </c>
      <c r="K54" s="45">
        <f>J54+H54</f>
        <v>0</v>
      </c>
    </row>
    <row r="55" s="35" customFormat="1" ht="0.75" customHeight="1"/>
    <row r="56" s="35" customFormat="1" ht="12.75" customHeight="1"/>
    <row r="57" spans="2:11" s="35" customFormat="1" ht="44.25" customHeight="1">
      <c r="B57" s="37" t="s">
        <v>0</v>
      </c>
      <c r="C57" s="38" t="s">
        <v>1</v>
      </c>
      <c r="D57" s="38" t="s">
        <v>2</v>
      </c>
      <c r="E57" s="38" t="s">
        <v>3</v>
      </c>
      <c r="F57" s="38" t="s">
        <v>4</v>
      </c>
      <c r="G57" s="38" t="s">
        <v>5</v>
      </c>
      <c r="H57" s="37" t="s">
        <v>6</v>
      </c>
      <c r="I57" s="38" t="s">
        <v>7</v>
      </c>
      <c r="J57" s="38" t="s">
        <v>8</v>
      </c>
      <c r="K57" s="37" t="s">
        <v>9</v>
      </c>
    </row>
    <row r="58" spans="2:11" s="35" customFormat="1" ht="19.5" customHeight="1">
      <c r="B58" s="39" t="s">
        <v>17</v>
      </c>
      <c r="C58" s="39" t="s">
        <v>18</v>
      </c>
      <c r="D58" s="40" t="s">
        <v>19</v>
      </c>
      <c r="E58" s="39" t="s">
        <v>13</v>
      </c>
      <c r="F58" s="41">
        <v>40</v>
      </c>
      <c r="G58" s="41"/>
      <c r="H58" s="42">
        <f>G58*F58</f>
        <v>0</v>
      </c>
      <c r="I58" s="43">
        <v>0.08</v>
      </c>
      <c r="J58" s="45">
        <f aca="true" t="shared" si="0" ref="J58:J84">I58*H58</f>
        <v>0</v>
      </c>
      <c r="K58" s="45">
        <f aca="true" t="shared" si="1" ref="K58:K84">J58+H58</f>
        <v>0</v>
      </c>
    </row>
    <row r="59" spans="2:11" s="35" customFormat="1" ht="19.5" customHeight="1">
      <c r="B59" s="39" t="s">
        <v>20</v>
      </c>
      <c r="C59" s="39" t="s">
        <v>21</v>
      </c>
      <c r="D59" s="40" t="s">
        <v>22</v>
      </c>
      <c r="E59" s="39" t="s">
        <v>13</v>
      </c>
      <c r="F59" s="41">
        <v>40</v>
      </c>
      <c r="G59" s="41"/>
      <c r="H59" s="42">
        <f aca="true" t="shared" si="2" ref="H59:H84">G59*F59</f>
        <v>0</v>
      </c>
      <c r="I59" s="43">
        <v>0.08</v>
      </c>
      <c r="J59" s="45">
        <f t="shared" si="0"/>
        <v>0</v>
      </c>
      <c r="K59" s="45">
        <f t="shared" si="1"/>
        <v>0</v>
      </c>
    </row>
    <row r="60" spans="2:11" s="35" customFormat="1" ht="19.5" customHeight="1">
      <c r="B60" s="39" t="s">
        <v>23</v>
      </c>
      <c r="C60" s="39" t="s">
        <v>24</v>
      </c>
      <c r="D60" s="40" t="s">
        <v>25</v>
      </c>
      <c r="E60" s="39" t="s">
        <v>13</v>
      </c>
      <c r="F60" s="41">
        <v>40</v>
      </c>
      <c r="G60" s="41"/>
      <c r="H60" s="42">
        <f t="shared" si="2"/>
        <v>0</v>
      </c>
      <c r="I60" s="43">
        <v>0.08</v>
      </c>
      <c r="J60" s="45">
        <f t="shared" si="0"/>
        <v>0</v>
      </c>
      <c r="K60" s="45">
        <f t="shared" si="1"/>
        <v>0</v>
      </c>
    </row>
    <row r="61" spans="2:11" s="35" customFormat="1" ht="19.5" customHeight="1">
      <c r="B61" s="39" t="s">
        <v>26</v>
      </c>
      <c r="C61" s="39" t="s">
        <v>27</v>
      </c>
      <c r="D61" s="40" t="s">
        <v>28</v>
      </c>
      <c r="E61" s="39" t="s">
        <v>29</v>
      </c>
      <c r="F61" s="41">
        <v>40</v>
      </c>
      <c r="G61" s="41"/>
      <c r="H61" s="42">
        <f t="shared" si="2"/>
        <v>0</v>
      </c>
      <c r="I61" s="43">
        <v>0.08</v>
      </c>
      <c r="J61" s="45">
        <f t="shared" si="0"/>
        <v>0</v>
      </c>
      <c r="K61" s="45">
        <f t="shared" si="1"/>
        <v>0</v>
      </c>
    </row>
    <row r="62" spans="2:11" s="35" customFormat="1" ht="19.5" customHeight="1">
      <c r="B62" s="39" t="s">
        <v>30</v>
      </c>
      <c r="C62" s="39" t="s">
        <v>31</v>
      </c>
      <c r="D62" s="40" t="s">
        <v>32</v>
      </c>
      <c r="E62" s="39" t="s">
        <v>33</v>
      </c>
      <c r="F62" s="41">
        <v>37.47</v>
      </c>
      <c r="G62" s="41"/>
      <c r="H62" s="42">
        <f t="shared" si="2"/>
        <v>0</v>
      </c>
      <c r="I62" s="43">
        <v>0.08</v>
      </c>
      <c r="J62" s="45">
        <f t="shared" si="0"/>
        <v>0</v>
      </c>
      <c r="K62" s="45">
        <f t="shared" si="1"/>
        <v>0</v>
      </c>
    </row>
    <row r="63" spans="2:11" s="35" customFormat="1" ht="19.5" customHeight="1">
      <c r="B63" s="39" t="s">
        <v>34</v>
      </c>
      <c r="C63" s="39" t="s">
        <v>35</v>
      </c>
      <c r="D63" s="40" t="s">
        <v>36</v>
      </c>
      <c r="E63" s="39" t="s">
        <v>37</v>
      </c>
      <c r="F63" s="41">
        <v>6.300000000000001</v>
      </c>
      <c r="G63" s="41"/>
      <c r="H63" s="42">
        <f t="shared" si="2"/>
        <v>0</v>
      </c>
      <c r="I63" s="43">
        <v>0.08</v>
      </c>
      <c r="J63" s="45">
        <f t="shared" si="0"/>
        <v>0</v>
      </c>
      <c r="K63" s="45">
        <f t="shared" si="1"/>
        <v>0</v>
      </c>
    </row>
    <row r="64" spans="2:11" s="35" customFormat="1" ht="19.5" customHeight="1">
      <c r="B64" s="39" t="s">
        <v>197</v>
      </c>
      <c r="C64" s="39" t="s">
        <v>198</v>
      </c>
      <c r="D64" s="40" t="s">
        <v>199</v>
      </c>
      <c r="E64" s="39" t="s">
        <v>37</v>
      </c>
      <c r="F64" s="41">
        <v>4.4399999999999995</v>
      </c>
      <c r="G64" s="41"/>
      <c r="H64" s="42">
        <f t="shared" si="2"/>
        <v>0</v>
      </c>
      <c r="I64" s="43">
        <v>0.08</v>
      </c>
      <c r="J64" s="45">
        <f t="shared" si="0"/>
        <v>0</v>
      </c>
      <c r="K64" s="45">
        <f t="shared" si="1"/>
        <v>0</v>
      </c>
    </row>
    <row r="65" spans="2:11" s="35" customFormat="1" ht="19.5" customHeight="1">
      <c r="B65" s="39" t="s">
        <v>38</v>
      </c>
      <c r="C65" s="39" t="s">
        <v>39</v>
      </c>
      <c r="D65" s="40" t="s">
        <v>40</v>
      </c>
      <c r="E65" s="39" t="s">
        <v>37</v>
      </c>
      <c r="F65" s="41">
        <v>6.300000000000001</v>
      </c>
      <c r="G65" s="41"/>
      <c r="H65" s="42">
        <f t="shared" si="2"/>
        <v>0</v>
      </c>
      <c r="I65" s="43">
        <v>0.08</v>
      </c>
      <c r="J65" s="45">
        <f t="shared" si="0"/>
        <v>0</v>
      </c>
      <c r="K65" s="45">
        <f t="shared" si="1"/>
        <v>0</v>
      </c>
    </row>
    <row r="66" spans="2:11" s="35" customFormat="1" ht="19.5" customHeight="1">
      <c r="B66" s="39" t="s">
        <v>41</v>
      </c>
      <c r="C66" s="39" t="s">
        <v>42</v>
      </c>
      <c r="D66" s="40" t="s">
        <v>43</v>
      </c>
      <c r="E66" s="39" t="s">
        <v>44</v>
      </c>
      <c r="F66" s="41">
        <v>38.1</v>
      </c>
      <c r="G66" s="41"/>
      <c r="H66" s="42">
        <f t="shared" si="2"/>
        <v>0</v>
      </c>
      <c r="I66" s="43">
        <v>0.08</v>
      </c>
      <c r="J66" s="45">
        <f t="shared" si="0"/>
        <v>0</v>
      </c>
      <c r="K66" s="45">
        <f t="shared" si="1"/>
        <v>0</v>
      </c>
    </row>
    <row r="67" spans="2:11" s="35" customFormat="1" ht="19.5" customHeight="1">
      <c r="B67" s="39" t="s">
        <v>45</v>
      </c>
      <c r="C67" s="39" t="s">
        <v>46</v>
      </c>
      <c r="D67" s="40" t="s">
        <v>47</v>
      </c>
      <c r="E67" s="39" t="s">
        <v>44</v>
      </c>
      <c r="F67" s="41">
        <v>8.6</v>
      </c>
      <c r="G67" s="41"/>
      <c r="H67" s="42">
        <f t="shared" si="2"/>
        <v>0</v>
      </c>
      <c r="I67" s="43">
        <v>0.08</v>
      </c>
      <c r="J67" s="45">
        <f t="shared" si="0"/>
        <v>0</v>
      </c>
      <c r="K67" s="45">
        <f t="shared" si="1"/>
        <v>0</v>
      </c>
    </row>
    <row r="68" spans="2:11" s="35" customFormat="1" ht="28.5" customHeight="1">
      <c r="B68" s="39" t="s">
        <v>51</v>
      </c>
      <c r="C68" s="39" t="s">
        <v>52</v>
      </c>
      <c r="D68" s="40" t="s">
        <v>53</v>
      </c>
      <c r="E68" s="39" t="s">
        <v>44</v>
      </c>
      <c r="F68" s="41">
        <v>36.33</v>
      </c>
      <c r="G68" s="41"/>
      <c r="H68" s="42">
        <f t="shared" si="2"/>
        <v>0</v>
      </c>
      <c r="I68" s="43">
        <v>0.08</v>
      </c>
      <c r="J68" s="45">
        <f t="shared" si="0"/>
        <v>0</v>
      </c>
      <c r="K68" s="45">
        <f t="shared" si="1"/>
        <v>0</v>
      </c>
    </row>
    <row r="69" spans="2:11" s="35" customFormat="1" ht="19.5" customHeight="1">
      <c r="B69" s="39" t="s">
        <v>57</v>
      </c>
      <c r="C69" s="39" t="s">
        <v>58</v>
      </c>
      <c r="D69" s="40" t="s">
        <v>59</v>
      </c>
      <c r="E69" s="39" t="s">
        <v>37</v>
      </c>
      <c r="F69" s="41">
        <v>2.5</v>
      </c>
      <c r="G69" s="41"/>
      <c r="H69" s="42">
        <f t="shared" si="2"/>
        <v>0</v>
      </c>
      <c r="I69" s="43">
        <v>0.08</v>
      </c>
      <c r="J69" s="45">
        <f t="shared" si="0"/>
        <v>0</v>
      </c>
      <c r="K69" s="45">
        <f t="shared" si="1"/>
        <v>0</v>
      </c>
    </row>
    <row r="70" spans="2:11" s="35" customFormat="1" ht="19.5" customHeight="1">
      <c r="B70" s="39" t="s">
        <v>60</v>
      </c>
      <c r="C70" s="39" t="s">
        <v>61</v>
      </c>
      <c r="D70" s="40" t="s">
        <v>62</v>
      </c>
      <c r="E70" s="39" t="s">
        <v>37</v>
      </c>
      <c r="F70" s="41">
        <v>157.92</v>
      </c>
      <c r="G70" s="41"/>
      <c r="H70" s="42">
        <f t="shared" si="2"/>
        <v>0</v>
      </c>
      <c r="I70" s="43">
        <v>0.08</v>
      </c>
      <c r="J70" s="45">
        <f t="shared" si="0"/>
        <v>0</v>
      </c>
      <c r="K70" s="45">
        <f t="shared" si="1"/>
        <v>0</v>
      </c>
    </row>
    <row r="71" spans="2:11" s="35" customFormat="1" ht="19.5" customHeight="1">
      <c r="B71" s="39" t="s">
        <v>63</v>
      </c>
      <c r="C71" s="39" t="s">
        <v>64</v>
      </c>
      <c r="D71" s="40" t="s">
        <v>65</v>
      </c>
      <c r="E71" s="39" t="s">
        <v>37</v>
      </c>
      <c r="F71" s="41">
        <v>4.880000000000001</v>
      </c>
      <c r="G71" s="41"/>
      <c r="H71" s="42">
        <f t="shared" si="2"/>
        <v>0</v>
      </c>
      <c r="I71" s="43">
        <v>0.08</v>
      </c>
      <c r="J71" s="45">
        <f t="shared" si="0"/>
        <v>0</v>
      </c>
      <c r="K71" s="45">
        <f t="shared" si="1"/>
        <v>0</v>
      </c>
    </row>
    <row r="72" spans="2:11" s="35" customFormat="1" ht="19.5" customHeight="1">
      <c r="B72" s="39" t="s">
        <v>143</v>
      </c>
      <c r="C72" s="39" t="s">
        <v>151</v>
      </c>
      <c r="D72" s="40" t="s">
        <v>152</v>
      </c>
      <c r="E72" s="39" t="s">
        <v>37</v>
      </c>
      <c r="F72" s="41">
        <v>1.3</v>
      </c>
      <c r="G72" s="41"/>
      <c r="H72" s="42">
        <f>G72*F72</f>
        <v>0</v>
      </c>
      <c r="I72" s="43">
        <v>0.08</v>
      </c>
      <c r="J72" s="45">
        <f t="shared" si="0"/>
        <v>0</v>
      </c>
      <c r="K72" s="45">
        <f t="shared" si="1"/>
        <v>0</v>
      </c>
    </row>
    <row r="73" spans="2:11" s="35" customFormat="1" ht="19.5" customHeight="1">
      <c r="B73" s="39" t="s">
        <v>143</v>
      </c>
      <c r="C73" s="39" t="s">
        <v>163</v>
      </c>
      <c r="D73" s="40" t="s">
        <v>164</v>
      </c>
      <c r="E73" s="39" t="s">
        <v>37</v>
      </c>
      <c r="F73" s="41">
        <v>10.07</v>
      </c>
      <c r="G73" s="41"/>
      <c r="H73" s="42">
        <f>G73*F73</f>
        <v>0</v>
      </c>
      <c r="I73" s="43">
        <v>0.08</v>
      </c>
      <c r="J73" s="45">
        <f t="shared" si="0"/>
        <v>0</v>
      </c>
      <c r="K73" s="45">
        <f t="shared" si="1"/>
        <v>0</v>
      </c>
    </row>
    <row r="74" spans="2:11" s="35" customFormat="1" ht="19.5" customHeight="1">
      <c r="B74" s="39" t="s">
        <v>143</v>
      </c>
      <c r="C74" s="39" t="s">
        <v>146</v>
      </c>
      <c r="D74" s="40" t="s">
        <v>147</v>
      </c>
      <c r="E74" s="39" t="s">
        <v>37</v>
      </c>
      <c r="F74" s="41">
        <v>147.85</v>
      </c>
      <c r="G74" s="41"/>
      <c r="H74" s="42">
        <f>G74*F74</f>
        <v>0</v>
      </c>
      <c r="I74" s="43">
        <v>0.08</v>
      </c>
      <c r="J74" s="45">
        <f t="shared" si="0"/>
        <v>0</v>
      </c>
      <c r="K74" s="45">
        <f t="shared" si="1"/>
        <v>0</v>
      </c>
    </row>
    <row r="75" spans="2:11" s="35" customFormat="1" ht="28.5" customHeight="1">
      <c r="B75" s="39" t="s">
        <v>69</v>
      </c>
      <c r="C75" s="39" t="s">
        <v>70</v>
      </c>
      <c r="D75" s="40" t="s">
        <v>71</v>
      </c>
      <c r="E75" s="39" t="s">
        <v>33</v>
      </c>
      <c r="F75" s="41">
        <v>122.31000000000002</v>
      </c>
      <c r="G75" s="41"/>
      <c r="H75" s="42">
        <f t="shared" si="2"/>
        <v>0</v>
      </c>
      <c r="I75" s="43">
        <v>0.08</v>
      </c>
      <c r="J75" s="45">
        <f t="shared" si="0"/>
        <v>0</v>
      </c>
      <c r="K75" s="45">
        <f t="shared" si="1"/>
        <v>0</v>
      </c>
    </row>
    <row r="76" spans="2:11" s="35" customFormat="1" ht="19.5" customHeight="1">
      <c r="B76" s="39" t="s">
        <v>75</v>
      </c>
      <c r="C76" s="39" t="s">
        <v>76</v>
      </c>
      <c r="D76" s="40" t="s">
        <v>77</v>
      </c>
      <c r="E76" s="39" t="s">
        <v>33</v>
      </c>
      <c r="F76" s="41">
        <v>12.93</v>
      </c>
      <c r="G76" s="41"/>
      <c r="H76" s="42">
        <f t="shared" si="2"/>
        <v>0</v>
      </c>
      <c r="I76" s="43">
        <v>0.08</v>
      </c>
      <c r="J76" s="45">
        <f t="shared" si="0"/>
        <v>0</v>
      </c>
      <c r="K76" s="45">
        <f t="shared" si="1"/>
        <v>0</v>
      </c>
    </row>
    <row r="77" spans="2:11" s="35" customFormat="1" ht="19.5" customHeight="1">
      <c r="B77" s="39" t="s">
        <v>78</v>
      </c>
      <c r="C77" s="39" t="s">
        <v>79</v>
      </c>
      <c r="D77" s="40" t="s">
        <v>80</v>
      </c>
      <c r="E77" s="39" t="s">
        <v>33</v>
      </c>
      <c r="F77" s="41">
        <v>15.98</v>
      </c>
      <c r="G77" s="41"/>
      <c r="H77" s="42">
        <f t="shared" si="2"/>
        <v>0</v>
      </c>
      <c r="I77" s="43">
        <v>0.08</v>
      </c>
      <c r="J77" s="45">
        <f t="shared" si="0"/>
        <v>0</v>
      </c>
      <c r="K77" s="45">
        <f t="shared" si="1"/>
        <v>0</v>
      </c>
    </row>
    <row r="78" spans="2:11" s="35" customFormat="1" ht="19.5" customHeight="1">
      <c r="B78" s="39" t="s">
        <v>91</v>
      </c>
      <c r="C78" s="39" t="s">
        <v>92</v>
      </c>
      <c r="D78" s="40" t="s">
        <v>93</v>
      </c>
      <c r="E78" s="39" t="s">
        <v>90</v>
      </c>
      <c r="F78" s="41">
        <v>14</v>
      </c>
      <c r="G78" s="41"/>
      <c r="H78" s="42">
        <f t="shared" si="2"/>
        <v>0</v>
      </c>
      <c r="I78" s="43">
        <v>0.08</v>
      </c>
      <c r="J78" s="45">
        <f t="shared" si="0"/>
        <v>0</v>
      </c>
      <c r="K78" s="45">
        <f t="shared" si="1"/>
        <v>0</v>
      </c>
    </row>
    <row r="79" spans="2:11" s="35" customFormat="1" ht="19.5" customHeight="1">
      <c r="B79" s="39" t="s">
        <v>155</v>
      </c>
      <c r="C79" s="39" t="s">
        <v>156</v>
      </c>
      <c r="D79" s="40" t="s">
        <v>157</v>
      </c>
      <c r="E79" s="39" t="s">
        <v>100</v>
      </c>
      <c r="F79" s="41">
        <v>57.07999999999999</v>
      </c>
      <c r="G79" s="41"/>
      <c r="H79" s="42">
        <f t="shared" si="2"/>
        <v>0</v>
      </c>
      <c r="I79" s="43">
        <v>0.23</v>
      </c>
      <c r="J79" s="45">
        <f t="shared" si="0"/>
        <v>0</v>
      </c>
      <c r="K79" s="45">
        <f t="shared" si="1"/>
        <v>0</v>
      </c>
    </row>
    <row r="80" spans="2:11" s="35" customFormat="1" ht="19.5" customHeight="1">
      <c r="B80" s="39" t="s">
        <v>104</v>
      </c>
      <c r="C80" s="39" t="s">
        <v>105</v>
      </c>
      <c r="D80" s="40" t="s">
        <v>106</v>
      </c>
      <c r="E80" s="39" t="s">
        <v>29</v>
      </c>
      <c r="F80" s="41">
        <v>123</v>
      </c>
      <c r="G80" s="41"/>
      <c r="H80" s="42">
        <f t="shared" si="2"/>
        <v>0</v>
      </c>
      <c r="I80" s="43">
        <v>0.23</v>
      </c>
      <c r="J80" s="45">
        <f t="shared" si="0"/>
        <v>0</v>
      </c>
      <c r="K80" s="45">
        <f t="shared" si="1"/>
        <v>0</v>
      </c>
    </row>
    <row r="81" spans="2:11" s="35" customFormat="1" ht="19.5" customHeight="1">
      <c r="B81" s="39" t="s">
        <v>165</v>
      </c>
      <c r="C81" s="39" t="s">
        <v>166</v>
      </c>
      <c r="D81" s="40" t="s">
        <v>167</v>
      </c>
      <c r="E81" s="39" t="s">
        <v>168</v>
      </c>
      <c r="F81" s="41">
        <v>130</v>
      </c>
      <c r="G81" s="41"/>
      <c r="H81" s="42">
        <f t="shared" si="2"/>
        <v>0</v>
      </c>
      <c r="I81" s="43">
        <v>0.08</v>
      </c>
      <c r="J81" s="45">
        <f t="shared" si="0"/>
        <v>0</v>
      </c>
      <c r="K81" s="45">
        <f t="shared" si="1"/>
        <v>0</v>
      </c>
    </row>
    <row r="82" spans="2:11" s="35" customFormat="1" ht="19.5" customHeight="1">
      <c r="B82" s="39" t="s">
        <v>169</v>
      </c>
      <c r="C82" s="39" t="s">
        <v>170</v>
      </c>
      <c r="D82" s="40" t="s">
        <v>171</v>
      </c>
      <c r="E82" s="39" t="s">
        <v>168</v>
      </c>
      <c r="F82" s="41">
        <v>130</v>
      </c>
      <c r="G82" s="41"/>
      <c r="H82" s="42">
        <f t="shared" si="2"/>
        <v>0</v>
      </c>
      <c r="I82" s="43">
        <v>0.08</v>
      </c>
      <c r="J82" s="45">
        <f t="shared" si="0"/>
        <v>0</v>
      </c>
      <c r="K82" s="45">
        <f t="shared" si="1"/>
        <v>0</v>
      </c>
    </row>
    <row r="83" spans="2:11" s="35" customFormat="1" ht="19.5" customHeight="1">
      <c r="B83" s="39" t="s">
        <v>107</v>
      </c>
      <c r="C83" s="39" t="s">
        <v>108</v>
      </c>
      <c r="D83" s="40" t="s">
        <v>109</v>
      </c>
      <c r="E83" s="39" t="s">
        <v>90</v>
      </c>
      <c r="F83" s="41">
        <v>185</v>
      </c>
      <c r="G83" s="41"/>
      <c r="H83" s="42">
        <f t="shared" si="2"/>
        <v>0</v>
      </c>
      <c r="I83" s="43">
        <v>0.08</v>
      </c>
      <c r="J83" s="45">
        <f t="shared" si="0"/>
        <v>0</v>
      </c>
      <c r="K83" s="45">
        <f t="shared" si="1"/>
        <v>0</v>
      </c>
    </row>
    <row r="84" spans="2:11" s="35" customFormat="1" ht="19.5" customHeight="1">
      <c r="B84" s="39" t="s">
        <v>113</v>
      </c>
      <c r="C84" s="39" t="s">
        <v>114</v>
      </c>
      <c r="D84" s="40" t="s">
        <v>115</v>
      </c>
      <c r="E84" s="39" t="s">
        <v>44</v>
      </c>
      <c r="F84" s="41">
        <v>4.2</v>
      </c>
      <c r="G84" s="41"/>
      <c r="H84" s="42">
        <f t="shared" si="2"/>
        <v>0</v>
      </c>
      <c r="I84" s="43">
        <v>0.08</v>
      </c>
      <c r="J84" s="45">
        <f t="shared" si="0"/>
        <v>0</v>
      </c>
      <c r="K84" s="45">
        <f t="shared" si="1"/>
        <v>0</v>
      </c>
    </row>
    <row r="85" s="35" customFormat="1" ht="0.75" customHeight="1"/>
    <row r="86" s="35" customFormat="1" ht="27.75" customHeight="1"/>
    <row r="87" spans="2:11" s="35" customFormat="1" ht="44.25" customHeight="1">
      <c r="B87" s="37" t="s">
        <v>0</v>
      </c>
      <c r="C87" s="38" t="s">
        <v>1</v>
      </c>
      <c r="D87" s="47" t="s">
        <v>2</v>
      </c>
      <c r="E87" s="38" t="s">
        <v>3</v>
      </c>
      <c r="F87" s="47" t="s">
        <v>4</v>
      </c>
      <c r="G87" s="38" t="s">
        <v>5</v>
      </c>
      <c r="H87" s="37" t="s">
        <v>6</v>
      </c>
      <c r="I87" s="38" t="s">
        <v>7</v>
      </c>
      <c r="J87" s="38" t="s">
        <v>8</v>
      </c>
      <c r="K87" s="37" t="s">
        <v>9</v>
      </c>
    </row>
    <row r="88" spans="2:11" s="35" customFormat="1" ht="108" customHeight="1">
      <c r="B88" s="48" t="s">
        <v>116</v>
      </c>
      <c r="C88" s="39" t="s">
        <v>117</v>
      </c>
      <c r="D88" s="49" t="s">
        <v>118</v>
      </c>
      <c r="E88" s="39" t="s">
        <v>29</v>
      </c>
      <c r="F88" s="50">
        <v>370</v>
      </c>
      <c r="G88" s="51"/>
      <c r="H88" s="51">
        <f>G88*F88</f>
        <v>0</v>
      </c>
      <c r="I88" s="43">
        <v>0.08</v>
      </c>
      <c r="J88" s="44">
        <f>I88*H88</f>
        <v>0</v>
      </c>
      <c r="K88" s="44">
        <f>J88+H88</f>
        <v>0</v>
      </c>
    </row>
    <row r="89" spans="2:11" s="35" customFormat="1" ht="97.5" customHeight="1">
      <c r="B89" s="48" t="s">
        <v>122</v>
      </c>
      <c r="C89" s="39" t="s">
        <v>123</v>
      </c>
      <c r="D89" s="49" t="s">
        <v>124</v>
      </c>
      <c r="E89" s="39" t="s">
        <v>29</v>
      </c>
      <c r="F89" s="50">
        <v>212</v>
      </c>
      <c r="G89" s="51"/>
      <c r="H89" s="51">
        <f>G89*F89</f>
        <v>0</v>
      </c>
      <c r="I89" s="43">
        <v>0.08</v>
      </c>
      <c r="J89" s="44">
        <f>I89*H89</f>
        <v>0</v>
      </c>
      <c r="K89" s="44">
        <f>J89+H89</f>
        <v>0</v>
      </c>
    </row>
    <row r="90" spans="2:11" s="35" customFormat="1" ht="108">
      <c r="B90" s="48" t="s">
        <v>122</v>
      </c>
      <c r="C90" s="39" t="s">
        <v>141</v>
      </c>
      <c r="D90" s="49" t="s">
        <v>142</v>
      </c>
      <c r="E90" s="39" t="s">
        <v>29</v>
      </c>
      <c r="F90" s="50">
        <v>12</v>
      </c>
      <c r="G90" s="51"/>
      <c r="H90" s="51">
        <f>G90*F90</f>
        <v>0</v>
      </c>
      <c r="I90" s="43">
        <v>0.23</v>
      </c>
      <c r="J90" s="44">
        <f>I90*H90</f>
        <v>0</v>
      </c>
      <c r="K90" s="44">
        <f>J90+H90</f>
        <v>0</v>
      </c>
    </row>
    <row r="91" s="35" customFormat="1" ht="27.75" customHeight="1"/>
    <row r="92" spans="2:11" s="35" customFormat="1" ht="21" customHeight="1">
      <c r="B92" s="84" t="s">
        <v>125</v>
      </c>
      <c r="C92" s="84"/>
      <c r="D92" s="84"/>
      <c r="E92" s="85">
        <f>H90+H89+H88+H84+H83+H82+H81+H80+H79+H78+H77+H76+H75+H74+H73+H72+H71+H70+H69+H68+H67+H66+H65+H64+H63+H62+H61+H60+H59+H58+H54+H48+H42+H36+H35+H29</f>
        <v>0</v>
      </c>
      <c r="F92" s="85"/>
      <c r="G92" s="85"/>
      <c r="H92" s="85"/>
      <c r="I92" s="85"/>
      <c r="J92" s="85"/>
      <c r="K92" s="85"/>
    </row>
    <row r="93" spans="2:11" s="35" customFormat="1" ht="21" customHeight="1">
      <c r="B93" s="84" t="s">
        <v>126</v>
      </c>
      <c r="C93" s="84"/>
      <c r="D93" s="84"/>
      <c r="E93" s="86">
        <f>K90+K89+K88+K84+K83+K82+K81+K80+K79+K78+K77+K76+K75+K74+K73+K72+K71+K70+K69+K68+K67+K66+K65+K64+K63+K62+K61+K60+K59+K58+K54+K48+K42+K36+K35+K29</f>
        <v>0</v>
      </c>
      <c r="F93" s="86"/>
      <c r="G93" s="86"/>
      <c r="H93" s="86"/>
      <c r="I93" s="86"/>
      <c r="J93" s="86"/>
      <c r="K93" s="86"/>
    </row>
    <row r="94" s="35" customFormat="1" ht="56.25" customHeight="1"/>
    <row r="95" spans="8:9" s="35" customFormat="1" ht="17.25" customHeight="1">
      <c r="H95" s="87" t="s">
        <v>138</v>
      </c>
      <c r="I95" s="87"/>
    </row>
    <row r="96" s="35" customFormat="1" ht="10.5" customHeight="1"/>
    <row r="97" s="35" customFormat="1" ht="72" customHeight="1"/>
    <row r="98" spans="2:3" s="35" customFormat="1" ht="39" customHeight="1">
      <c r="B98" s="83" t="s">
        <v>139</v>
      </c>
      <c r="C98" s="83"/>
    </row>
    <row r="99" s="35" customFormat="1" ht="27.75" customHeight="1"/>
  </sheetData>
  <sheetProtection/>
  <mergeCells count="19">
    <mergeCell ref="B98:C98"/>
    <mergeCell ref="B51:D51"/>
    <mergeCell ref="B92:D92"/>
    <mergeCell ref="E92:K92"/>
    <mergeCell ref="B93:D93"/>
    <mergeCell ref="E93:K93"/>
    <mergeCell ref="H95:I95"/>
    <mergeCell ref="D13:E13"/>
    <mergeCell ref="B23:J23"/>
    <mergeCell ref="B26:D26"/>
    <mergeCell ref="B32:D32"/>
    <mergeCell ref="B39:D39"/>
    <mergeCell ref="B45:D45"/>
    <mergeCell ref="B2:C2"/>
    <mergeCell ref="B4:C4"/>
    <mergeCell ref="F6:K9"/>
    <mergeCell ref="B7:C7"/>
    <mergeCell ref="B9:C10"/>
    <mergeCell ref="D12:E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06"/>
  <sheetViews>
    <sheetView zoomScalePageLayoutView="0" workbookViewId="0" topLeftCell="A19">
      <selection activeCell="H25" sqref="H25"/>
    </sheetView>
  </sheetViews>
  <sheetFormatPr defaultColWidth="9.140625" defaultRowHeight="12.75"/>
  <cols>
    <col min="1" max="1" width="0.13671875" style="52" customWidth="1"/>
    <col min="2" max="2" width="8.57421875" style="52" customWidth="1"/>
    <col min="3" max="3" width="11.140625" style="52" customWidth="1"/>
    <col min="4" max="4" width="47.7109375" style="52" customWidth="1"/>
    <col min="5" max="5" width="5.8515625" style="52" customWidth="1"/>
    <col min="6" max="7" width="10.7109375" style="52" customWidth="1"/>
    <col min="8" max="8" width="11.7109375" style="52" customWidth="1"/>
    <col min="9" max="9" width="7.8515625" style="52" customWidth="1"/>
    <col min="10" max="11" width="10.7109375" style="52" customWidth="1"/>
    <col min="12" max="12" width="0.85546875" style="52" customWidth="1"/>
    <col min="13" max="13" width="4.7109375" style="52" customWidth="1"/>
    <col min="14" max="16384" width="9.140625" style="52" customWidth="1"/>
  </cols>
  <sheetData>
    <row r="1" s="35" customFormat="1" ht="26.25" customHeight="1"/>
    <row r="2" spans="2:3" s="35" customFormat="1" ht="2.25" customHeight="1">
      <c r="B2" s="77"/>
      <c r="C2" s="77"/>
    </row>
    <row r="3" s="35" customFormat="1" ht="29.25" customHeight="1"/>
    <row r="4" spans="2:3" s="35" customFormat="1" ht="2.25" customHeight="1">
      <c r="B4" s="77"/>
      <c r="C4" s="77"/>
    </row>
    <row r="5" s="35" customFormat="1" ht="18.75" customHeight="1"/>
    <row r="6" spans="6:11" s="35" customFormat="1" ht="10.5" customHeight="1">
      <c r="F6" s="78" t="s">
        <v>127</v>
      </c>
      <c r="G6" s="78"/>
      <c r="H6" s="78"/>
      <c r="I6" s="78"/>
      <c r="J6" s="78"/>
      <c r="K6" s="78"/>
    </row>
    <row r="7" spans="2:11" s="35" customFormat="1" ht="2.25" customHeight="1">
      <c r="B7" s="77"/>
      <c r="C7" s="77"/>
      <c r="F7" s="78"/>
      <c r="G7" s="78"/>
      <c r="H7" s="78"/>
      <c r="I7" s="78"/>
      <c r="J7" s="78"/>
      <c r="K7" s="78"/>
    </row>
    <row r="8" spans="6:11" s="35" customFormat="1" ht="3" customHeight="1">
      <c r="F8" s="78"/>
      <c r="G8" s="78"/>
      <c r="H8" s="78"/>
      <c r="I8" s="78"/>
      <c r="J8" s="78"/>
      <c r="K8" s="78"/>
    </row>
    <row r="9" spans="2:11" s="35" customFormat="1" ht="3.75" customHeight="1">
      <c r="B9" s="79" t="s">
        <v>128</v>
      </c>
      <c r="C9" s="79"/>
      <c r="F9" s="78"/>
      <c r="G9" s="78"/>
      <c r="H9" s="78"/>
      <c r="I9" s="78"/>
      <c r="J9" s="78"/>
      <c r="K9" s="78"/>
    </row>
    <row r="10" spans="2:3" s="35" customFormat="1" ht="15.75" customHeight="1">
      <c r="B10" s="79"/>
      <c r="C10" s="79"/>
    </row>
    <row r="11" s="35" customFormat="1" ht="47.25" customHeight="1"/>
    <row r="12" spans="4:5" s="35" customFormat="1" ht="23.25" customHeight="1">
      <c r="D12" s="80" t="s">
        <v>140</v>
      </c>
      <c r="E12" s="80"/>
    </row>
    <row r="13" spans="4:5" s="35" customFormat="1" ht="23.25" customHeight="1">
      <c r="D13" s="81"/>
      <c r="E13" s="81"/>
    </row>
    <row r="14" s="35" customFormat="1" ht="32.25" customHeight="1"/>
    <row r="15" s="35" customFormat="1" ht="20.25" customHeight="1">
      <c r="B15" s="36" t="s">
        <v>129</v>
      </c>
    </row>
    <row r="16" s="35" customFormat="1" ht="3" customHeight="1"/>
    <row r="17" s="35" customFormat="1" ht="20.25" customHeight="1">
      <c r="B17" s="36" t="s">
        <v>130</v>
      </c>
    </row>
    <row r="18" s="35" customFormat="1" ht="3.75" customHeight="1"/>
    <row r="19" s="35" customFormat="1" ht="20.25" customHeight="1">
      <c r="B19" s="36" t="s">
        <v>131</v>
      </c>
    </row>
    <row r="20" s="35" customFormat="1" ht="3" customHeight="1"/>
    <row r="21" s="35" customFormat="1" ht="20.25" customHeight="1">
      <c r="B21" s="36" t="s">
        <v>132</v>
      </c>
    </row>
    <row r="22" s="35" customFormat="1" ht="58.5" customHeight="1"/>
    <row r="23" spans="2:10" s="35" customFormat="1" ht="48.75" customHeight="1">
      <c r="B23" s="82" t="s">
        <v>210</v>
      </c>
      <c r="C23" s="82"/>
      <c r="D23" s="82"/>
      <c r="E23" s="82"/>
      <c r="F23" s="82"/>
      <c r="G23" s="82"/>
      <c r="H23" s="82"/>
      <c r="I23" s="82"/>
      <c r="J23" s="82"/>
    </row>
    <row r="24" s="35" customFormat="1" ht="51" customHeight="1"/>
    <row r="25" s="35" customFormat="1" ht="3" customHeight="1"/>
    <row r="26" spans="2:4" s="35" customFormat="1" ht="20.25" customHeight="1">
      <c r="B26" s="78" t="s">
        <v>133</v>
      </c>
      <c r="C26" s="78"/>
      <c r="D26" s="78"/>
    </row>
    <row r="27" s="35" customFormat="1" ht="9.75" customHeight="1"/>
    <row r="28" spans="2:11" s="35" customFormat="1" ht="44.25" customHeight="1">
      <c r="B28" s="37" t="s">
        <v>0</v>
      </c>
      <c r="C28" s="38" t="s">
        <v>1</v>
      </c>
      <c r="D28" s="38" t="s">
        <v>2</v>
      </c>
      <c r="E28" s="38" t="s">
        <v>3</v>
      </c>
      <c r="F28" s="38" t="s">
        <v>4</v>
      </c>
      <c r="G28" s="38" t="s">
        <v>5</v>
      </c>
      <c r="H28" s="37" t="s">
        <v>6</v>
      </c>
      <c r="I28" s="38" t="s">
        <v>7</v>
      </c>
      <c r="J28" s="38" t="s">
        <v>8</v>
      </c>
      <c r="K28" s="37" t="s">
        <v>9</v>
      </c>
    </row>
    <row r="29" spans="2:11" s="35" customFormat="1" ht="19.5" customHeight="1">
      <c r="B29" s="39" t="s">
        <v>10</v>
      </c>
      <c r="C29" s="39" t="s">
        <v>11</v>
      </c>
      <c r="D29" s="40" t="s">
        <v>12</v>
      </c>
      <c r="E29" s="39" t="s">
        <v>13</v>
      </c>
      <c r="F29" s="41">
        <v>4788</v>
      </c>
      <c r="G29" s="41"/>
      <c r="H29" s="42">
        <f>G29*F29</f>
        <v>0</v>
      </c>
      <c r="I29" s="43">
        <v>0.08</v>
      </c>
      <c r="J29" s="45">
        <f>I29*H29</f>
        <v>0</v>
      </c>
      <c r="K29" s="45">
        <f>J29+H29</f>
        <v>0</v>
      </c>
    </row>
    <row r="30" s="35" customFormat="1" ht="0.75" customHeight="1"/>
    <row r="31" s="35" customFormat="1" ht="3" customHeight="1"/>
    <row r="32" spans="2:4" s="35" customFormat="1" ht="20.25" customHeight="1">
      <c r="B32" s="78" t="s">
        <v>134</v>
      </c>
      <c r="C32" s="78"/>
      <c r="D32" s="78"/>
    </row>
    <row r="33" s="35" customFormat="1" ht="9.75" customHeight="1"/>
    <row r="34" spans="2:11" s="35" customFormat="1" ht="44.25" customHeight="1">
      <c r="B34" s="37" t="s">
        <v>0</v>
      </c>
      <c r="C34" s="38" t="s">
        <v>1</v>
      </c>
      <c r="D34" s="38" t="s">
        <v>2</v>
      </c>
      <c r="E34" s="38" t="s">
        <v>3</v>
      </c>
      <c r="F34" s="38" t="s">
        <v>4</v>
      </c>
      <c r="G34" s="38" t="s">
        <v>5</v>
      </c>
      <c r="H34" s="37" t="s">
        <v>6</v>
      </c>
      <c r="I34" s="38" t="s">
        <v>7</v>
      </c>
      <c r="J34" s="38" t="s">
        <v>8</v>
      </c>
      <c r="K34" s="37" t="s">
        <v>9</v>
      </c>
    </row>
    <row r="35" spans="2:11" s="35" customFormat="1" ht="19.5" customHeight="1">
      <c r="B35" s="39" t="s">
        <v>14</v>
      </c>
      <c r="C35" s="39" t="s">
        <v>15</v>
      </c>
      <c r="D35" s="40" t="s">
        <v>16</v>
      </c>
      <c r="E35" s="39" t="s">
        <v>13</v>
      </c>
      <c r="F35" s="41">
        <v>7171</v>
      </c>
      <c r="G35" s="41"/>
      <c r="H35" s="42">
        <f>G35*F35</f>
        <v>0</v>
      </c>
      <c r="I35" s="43">
        <v>0.08</v>
      </c>
      <c r="J35" s="45">
        <f>I35*H35</f>
        <v>0</v>
      </c>
      <c r="K35" s="45">
        <f>J35+H35</f>
        <v>0</v>
      </c>
    </row>
    <row r="36" spans="2:11" s="35" customFormat="1" ht="19.5" customHeight="1">
      <c r="B36" s="39" t="s">
        <v>10</v>
      </c>
      <c r="C36" s="39" t="s">
        <v>11</v>
      </c>
      <c r="D36" s="40" t="s">
        <v>12</v>
      </c>
      <c r="E36" s="39" t="s">
        <v>13</v>
      </c>
      <c r="F36" s="41">
        <v>4105</v>
      </c>
      <c r="G36" s="41"/>
      <c r="H36" s="42">
        <f>G36*F36</f>
        <v>0</v>
      </c>
      <c r="I36" s="43">
        <v>0.08</v>
      </c>
      <c r="J36" s="45">
        <f>I36*H36</f>
        <v>0</v>
      </c>
      <c r="K36" s="45">
        <f>J36+H36</f>
        <v>0</v>
      </c>
    </row>
    <row r="37" s="35" customFormat="1" ht="0.75" customHeight="1"/>
    <row r="38" s="35" customFormat="1" ht="3" customHeight="1"/>
    <row r="39" spans="2:4" s="35" customFormat="1" ht="20.25" customHeight="1">
      <c r="B39" s="78" t="s">
        <v>135</v>
      </c>
      <c r="C39" s="78"/>
      <c r="D39" s="78"/>
    </row>
    <row r="40" s="35" customFormat="1" ht="9.75" customHeight="1"/>
    <row r="41" spans="2:11" s="35" customFormat="1" ht="44.25" customHeight="1">
      <c r="B41" s="37" t="s">
        <v>0</v>
      </c>
      <c r="C41" s="38" t="s">
        <v>1</v>
      </c>
      <c r="D41" s="38" t="s">
        <v>2</v>
      </c>
      <c r="E41" s="38" t="s">
        <v>3</v>
      </c>
      <c r="F41" s="38" t="s">
        <v>4</v>
      </c>
      <c r="G41" s="38" t="s">
        <v>5</v>
      </c>
      <c r="H41" s="37" t="s">
        <v>6</v>
      </c>
      <c r="I41" s="38" t="s">
        <v>7</v>
      </c>
      <c r="J41" s="38" t="s">
        <v>8</v>
      </c>
      <c r="K41" s="37" t="s">
        <v>9</v>
      </c>
    </row>
    <row r="42" spans="2:11" s="35" customFormat="1" ht="19.5" customHeight="1">
      <c r="B42" s="39" t="s">
        <v>10</v>
      </c>
      <c r="C42" s="39" t="s">
        <v>11</v>
      </c>
      <c r="D42" s="40" t="s">
        <v>12</v>
      </c>
      <c r="E42" s="39" t="s">
        <v>13</v>
      </c>
      <c r="F42" s="41">
        <v>8961</v>
      </c>
      <c r="G42" s="41"/>
      <c r="H42" s="42">
        <f>G42*F42</f>
        <v>0</v>
      </c>
      <c r="I42" s="43">
        <v>0.08</v>
      </c>
      <c r="J42" s="45">
        <f>I42*H42</f>
        <v>0</v>
      </c>
      <c r="K42" s="45">
        <f>J42+H42</f>
        <v>0</v>
      </c>
    </row>
    <row r="43" s="35" customFormat="1" ht="0.75" customHeight="1"/>
    <row r="44" s="35" customFormat="1" ht="3" customHeight="1"/>
    <row r="45" spans="2:4" s="35" customFormat="1" ht="20.25" customHeight="1">
      <c r="B45" s="78" t="s">
        <v>136</v>
      </c>
      <c r="C45" s="78"/>
      <c r="D45" s="78"/>
    </row>
    <row r="46" s="35" customFormat="1" ht="9.75" customHeight="1"/>
    <row r="47" spans="2:11" s="35" customFormat="1" ht="44.25" customHeight="1">
      <c r="B47" s="37" t="s">
        <v>0</v>
      </c>
      <c r="C47" s="38" t="s">
        <v>1</v>
      </c>
      <c r="D47" s="38" t="s">
        <v>2</v>
      </c>
      <c r="E47" s="38" t="s">
        <v>3</v>
      </c>
      <c r="F47" s="38" t="s">
        <v>4</v>
      </c>
      <c r="G47" s="38" t="s">
        <v>5</v>
      </c>
      <c r="H47" s="37" t="s">
        <v>6</v>
      </c>
      <c r="I47" s="38" t="s">
        <v>7</v>
      </c>
      <c r="J47" s="38" t="s">
        <v>8</v>
      </c>
      <c r="K47" s="37" t="s">
        <v>9</v>
      </c>
    </row>
    <row r="48" spans="2:11" s="35" customFormat="1" ht="19.5" customHeight="1">
      <c r="B48" s="39" t="s">
        <v>10</v>
      </c>
      <c r="C48" s="39" t="s">
        <v>11</v>
      </c>
      <c r="D48" s="40" t="s">
        <v>12</v>
      </c>
      <c r="E48" s="39" t="s">
        <v>13</v>
      </c>
      <c r="F48" s="41">
        <v>1098</v>
      </c>
      <c r="G48" s="41"/>
      <c r="H48" s="42">
        <f>G48*F48</f>
        <v>0</v>
      </c>
      <c r="I48" s="43">
        <v>0.08</v>
      </c>
      <c r="J48" s="45">
        <f>I48*H48</f>
        <v>0</v>
      </c>
      <c r="K48" s="45">
        <f>J48+H48</f>
        <v>0</v>
      </c>
    </row>
    <row r="49" s="35" customFormat="1" ht="0.75" customHeight="1"/>
    <row r="50" s="35" customFormat="1" ht="3" customHeight="1"/>
    <row r="51" spans="2:4" s="35" customFormat="1" ht="20.25" customHeight="1">
      <c r="B51" s="78" t="s">
        <v>137</v>
      </c>
      <c r="C51" s="78"/>
      <c r="D51" s="78"/>
    </row>
    <row r="52" s="35" customFormat="1" ht="9.75" customHeight="1"/>
    <row r="53" spans="2:11" s="35" customFormat="1" ht="44.25" customHeight="1">
      <c r="B53" s="37" t="s">
        <v>0</v>
      </c>
      <c r="C53" s="38" t="s">
        <v>1</v>
      </c>
      <c r="D53" s="38" t="s">
        <v>2</v>
      </c>
      <c r="E53" s="38" t="s">
        <v>3</v>
      </c>
      <c r="F53" s="38" t="s">
        <v>4</v>
      </c>
      <c r="G53" s="38" t="s">
        <v>5</v>
      </c>
      <c r="H53" s="37" t="s">
        <v>6</v>
      </c>
      <c r="I53" s="38" t="s">
        <v>7</v>
      </c>
      <c r="J53" s="38" t="s">
        <v>8</v>
      </c>
      <c r="K53" s="37" t="s">
        <v>9</v>
      </c>
    </row>
    <row r="54" spans="2:11" s="35" customFormat="1" ht="19.5" customHeight="1">
      <c r="B54" s="39" t="s">
        <v>10</v>
      </c>
      <c r="C54" s="39" t="s">
        <v>11</v>
      </c>
      <c r="D54" s="40" t="s">
        <v>12</v>
      </c>
      <c r="E54" s="39" t="s">
        <v>13</v>
      </c>
      <c r="F54" s="41">
        <v>1173</v>
      </c>
      <c r="G54" s="41"/>
      <c r="H54" s="42">
        <f>G54*F54</f>
        <v>0</v>
      </c>
      <c r="I54" s="43">
        <v>0.08</v>
      </c>
      <c r="J54" s="45">
        <f>I54*H54</f>
        <v>0</v>
      </c>
      <c r="K54" s="45">
        <f>J54+H54</f>
        <v>0</v>
      </c>
    </row>
    <row r="55" s="35" customFormat="1" ht="0.75" customHeight="1"/>
    <row r="56" s="35" customFormat="1" ht="12.75" customHeight="1"/>
    <row r="57" spans="2:11" s="35" customFormat="1" ht="44.25" customHeight="1">
      <c r="B57" s="37" t="s">
        <v>0</v>
      </c>
      <c r="C57" s="38" t="s">
        <v>1</v>
      </c>
      <c r="D57" s="38" t="s">
        <v>2</v>
      </c>
      <c r="E57" s="38" t="s">
        <v>3</v>
      </c>
      <c r="F57" s="38" t="s">
        <v>4</v>
      </c>
      <c r="G57" s="38" t="s">
        <v>5</v>
      </c>
      <c r="H57" s="37" t="s">
        <v>6</v>
      </c>
      <c r="I57" s="38" t="s">
        <v>7</v>
      </c>
      <c r="J57" s="38" t="s">
        <v>8</v>
      </c>
      <c r="K57" s="37" t="s">
        <v>9</v>
      </c>
    </row>
    <row r="58" spans="2:11" s="35" customFormat="1" ht="19.5" customHeight="1">
      <c r="B58" s="39" t="s">
        <v>17</v>
      </c>
      <c r="C58" s="39" t="s">
        <v>18</v>
      </c>
      <c r="D58" s="40" t="s">
        <v>19</v>
      </c>
      <c r="E58" s="39" t="s">
        <v>13</v>
      </c>
      <c r="F58" s="41">
        <v>20</v>
      </c>
      <c r="G58" s="41"/>
      <c r="H58" s="42">
        <f>G58*F58</f>
        <v>0</v>
      </c>
      <c r="I58" s="43">
        <v>0.08</v>
      </c>
      <c r="J58" s="45">
        <f aca="true" t="shared" si="0" ref="J58:J91">I58*H58</f>
        <v>0</v>
      </c>
      <c r="K58" s="45">
        <f aca="true" t="shared" si="1" ref="K58:K91">J58+H58</f>
        <v>0</v>
      </c>
    </row>
    <row r="59" spans="2:11" s="35" customFormat="1" ht="19.5" customHeight="1">
      <c r="B59" s="39" t="s">
        <v>20</v>
      </c>
      <c r="C59" s="39" t="s">
        <v>21</v>
      </c>
      <c r="D59" s="40" t="s">
        <v>22</v>
      </c>
      <c r="E59" s="39" t="s">
        <v>13</v>
      </c>
      <c r="F59" s="41">
        <v>20</v>
      </c>
      <c r="G59" s="41"/>
      <c r="H59" s="42">
        <f aca="true" t="shared" si="2" ref="H59:H91">G59*F59</f>
        <v>0</v>
      </c>
      <c r="I59" s="43">
        <v>0.08</v>
      </c>
      <c r="J59" s="45">
        <f t="shared" si="0"/>
        <v>0</v>
      </c>
      <c r="K59" s="45">
        <f t="shared" si="1"/>
        <v>0</v>
      </c>
    </row>
    <row r="60" spans="2:11" s="35" customFormat="1" ht="19.5" customHeight="1">
      <c r="B60" s="39" t="s">
        <v>23</v>
      </c>
      <c r="C60" s="39" t="s">
        <v>24</v>
      </c>
      <c r="D60" s="40" t="s">
        <v>25</v>
      </c>
      <c r="E60" s="39" t="s">
        <v>13</v>
      </c>
      <c r="F60" s="41">
        <v>20</v>
      </c>
      <c r="G60" s="41"/>
      <c r="H60" s="42">
        <f t="shared" si="2"/>
        <v>0</v>
      </c>
      <c r="I60" s="43">
        <v>0.08</v>
      </c>
      <c r="J60" s="45">
        <f t="shared" si="0"/>
        <v>0</v>
      </c>
      <c r="K60" s="45">
        <f t="shared" si="1"/>
        <v>0</v>
      </c>
    </row>
    <row r="61" spans="2:11" s="35" customFormat="1" ht="19.5" customHeight="1">
      <c r="B61" s="39" t="s">
        <v>26</v>
      </c>
      <c r="C61" s="39" t="s">
        <v>27</v>
      </c>
      <c r="D61" s="40" t="s">
        <v>28</v>
      </c>
      <c r="E61" s="39" t="s">
        <v>29</v>
      </c>
      <c r="F61" s="41">
        <v>92</v>
      </c>
      <c r="G61" s="41"/>
      <c r="H61" s="42">
        <f t="shared" si="2"/>
        <v>0</v>
      </c>
      <c r="I61" s="43">
        <v>0.08</v>
      </c>
      <c r="J61" s="45">
        <f t="shared" si="0"/>
        <v>0</v>
      </c>
      <c r="K61" s="45">
        <f t="shared" si="1"/>
        <v>0</v>
      </c>
    </row>
    <row r="62" spans="2:11" s="35" customFormat="1" ht="19.5" customHeight="1">
      <c r="B62" s="39" t="s">
        <v>30</v>
      </c>
      <c r="C62" s="39" t="s">
        <v>31</v>
      </c>
      <c r="D62" s="40" t="s">
        <v>32</v>
      </c>
      <c r="E62" s="39" t="s">
        <v>33</v>
      </c>
      <c r="F62" s="41">
        <v>32.96</v>
      </c>
      <c r="G62" s="41"/>
      <c r="H62" s="42">
        <f t="shared" si="2"/>
        <v>0</v>
      </c>
      <c r="I62" s="43">
        <v>0.08</v>
      </c>
      <c r="J62" s="45">
        <f t="shared" si="0"/>
        <v>0</v>
      </c>
      <c r="K62" s="45">
        <f t="shared" si="1"/>
        <v>0</v>
      </c>
    </row>
    <row r="63" spans="2:11" s="35" customFormat="1" ht="19.5" customHeight="1">
      <c r="B63" s="39" t="s">
        <v>34</v>
      </c>
      <c r="C63" s="39" t="s">
        <v>35</v>
      </c>
      <c r="D63" s="40" t="s">
        <v>36</v>
      </c>
      <c r="E63" s="39" t="s">
        <v>37</v>
      </c>
      <c r="F63" s="41">
        <v>8.16</v>
      </c>
      <c r="G63" s="41"/>
      <c r="H63" s="42">
        <f t="shared" si="2"/>
        <v>0</v>
      </c>
      <c r="I63" s="43">
        <v>0.08</v>
      </c>
      <c r="J63" s="45">
        <f t="shared" si="0"/>
        <v>0</v>
      </c>
      <c r="K63" s="45">
        <f t="shared" si="1"/>
        <v>0</v>
      </c>
    </row>
    <row r="64" spans="2:11" s="35" customFormat="1" ht="19.5" customHeight="1">
      <c r="B64" s="39" t="s">
        <v>38</v>
      </c>
      <c r="C64" s="39" t="s">
        <v>39</v>
      </c>
      <c r="D64" s="40" t="s">
        <v>40</v>
      </c>
      <c r="E64" s="39" t="s">
        <v>37</v>
      </c>
      <c r="F64" s="41">
        <v>1.5</v>
      </c>
      <c r="G64" s="41"/>
      <c r="H64" s="42">
        <f t="shared" si="2"/>
        <v>0</v>
      </c>
      <c r="I64" s="43">
        <v>0.08</v>
      </c>
      <c r="J64" s="45">
        <f t="shared" si="0"/>
        <v>0</v>
      </c>
      <c r="K64" s="45">
        <f t="shared" si="1"/>
        <v>0</v>
      </c>
    </row>
    <row r="65" spans="2:11" s="35" customFormat="1" ht="19.5" customHeight="1">
      <c r="B65" s="39" t="s">
        <v>41</v>
      </c>
      <c r="C65" s="39" t="s">
        <v>42</v>
      </c>
      <c r="D65" s="40" t="s">
        <v>43</v>
      </c>
      <c r="E65" s="39" t="s">
        <v>44</v>
      </c>
      <c r="F65" s="41">
        <v>33.47</v>
      </c>
      <c r="G65" s="41"/>
      <c r="H65" s="42">
        <f t="shared" si="2"/>
        <v>0</v>
      </c>
      <c r="I65" s="43">
        <v>0.08</v>
      </c>
      <c r="J65" s="45">
        <f t="shared" si="0"/>
        <v>0</v>
      </c>
      <c r="K65" s="45">
        <f t="shared" si="1"/>
        <v>0</v>
      </c>
    </row>
    <row r="66" spans="2:11" s="35" customFormat="1" ht="19.5" customHeight="1">
      <c r="B66" s="39" t="s">
        <v>45</v>
      </c>
      <c r="C66" s="39" t="s">
        <v>46</v>
      </c>
      <c r="D66" s="40" t="s">
        <v>47</v>
      </c>
      <c r="E66" s="39" t="s">
        <v>44</v>
      </c>
      <c r="F66" s="41">
        <v>47.88</v>
      </c>
      <c r="G66" s="41"/>
      <c r="H66" s="42">
        <f t="shared" si="2"/>
        <v>0</v>
      </c>
      <c r="I66" s="43">
        <v>0.08</v>
      </c>
      <c r="J66" s="45">
        <f t="shared" si="0"/>
        <v>0</v>
      </c>
      <c r="K66" s="45">
        <f t="shared" si="1"/>
        <v>0</v>
      </c>
    </row>
    <row r="67" spans="2:11" s="35" customFormat="1" ht="28.5" customHeight="1">
      <c r="B67" s="39" t="s">
        <v>51</v>
      </c>
      <c r="C67" s="39" t="s">
        <v>52</v>
      </c>
      <c r="D67" s="40" t="s">
        <v>53</v>
      </c>
      <c r="E67" s="39" t="s">
        <v>44</v>
      </c>
      <c r="F67" s="41">
        <v>95.35</v>
      </c>
      <c r="G67" s="41"/>
      <c r="H67" s="42">
        <f t="shared" si="2"/>
        <v>0</v>
      </c>
      <c r="I67" s="43">
        <v>0.08</v>
      </c>
      <c r="J67" s="45">
        <f t="shared" si="0"/>
        <v>0</v>
      </c>
      <c r="K67" s="45">
        <f t="shared" si="1"/>
        <v>0</v>
      </c>
    </row>
    <row r="68" spans="2:11" s="35" customFormat="1" ht="28.5" customHeight="1">
      <c r="B68" s="39" t="s">
        <v>54</v>
      </c>
      <c r="C68" s="39" t="s">
        <v>55</v>
      </c>
      <c r="D68" s="40" t="s">
        <v>56</v>
      </c>
      <c r="E68" s="39" t="s">
        <v>44</v>
      </c>
      <c r="F68" s="41">
        <v>37.84</v>
      </c>
      <c r="G68" s="41"/>
      <c r="H68" s="42">
        <f t="shared" si="2"/>
        <v>0</v>
      </c>
      <c r="I68" s="43">
        <v>0.08</v>
      </c>
      <c r="J68" s="45">
        <f t="shared" si="0"/>
        <v>0</v>
      </c>
      <c r="K68" s="45">
        <f t="shared" si="1"/>
        <v>0</v>
      </c>
    </row>
    <row r="69" spans="2:11" s="35" customFormat="1" ht="19.5" customHeight="1">
      <c r="B69" s="39" t="s">
        <v>201</v>
      </c>
      <c r="C69" s="39" t="s">
        <v>202</v>
      </c>
      <c r="D69" s="40" t="s">
        <v>203</v>
      </c>
      <c r="E69" s="39" t="s">
        <v>37</v>
      </c>
      <c r="F69" s="41">
        <v>13.33</v>
      </c>
      <c r="G69" s="41"/>
      <c r="H69" s="42">
        <f t="shared" si="2"/>
        <v>0</v>
      </c>
      <c r="I69" s="43">
        <v>0.08</v>
      </c>
      <c r="J69" s="45">
        <f t="shared" si="0"/>
        <v>0</v>
      </c>
      <c r="K69" s="45">
        <f t="shared" si="1"/>
        <v>0</v>
      </c>
    </row>
    <row r="70" spans="2:11" s="35" customFormat="1" ht="19.5" customHeight="1">
      <c r="B70" s="39" t="s">
        <v>57</v>
      </c>
      <c r="C70" s="39" t="s">
        <v>58</v>
      </c>
      <c r="D70" s="40" t="s">
        <v>59</v>
      </c>
      <c r="E70" s="39" t="s">
        <v>37</v>
      </c>
      <c r="F70" s="41">
        <v>0.5</v>
      </c>
      <c r="G70" s="41"/>
      <c r="H70" s="42">
        <f t="shared" si="2"/>
        <v>0</v>
      </c>
      <c r="I70" s="43">
        <v>0.08</v>
      </c>
      <c r="J70" s="45">
        <f t="shared" si="0"/>
        <v>0</v>
      </c>
      <c r="K70" s="45">
        <f t="shared" si="1"/>
        <v>0</v>
      </c>
    </row>
    <row r="71" spans="2:11" s="35" customFormat="1" ht="19.5" customHeight="1">
      <c r="B71" s="39" t="s">
        <v>60</v>
      </c>
      <c r="C71" s="39" t="s">
        <v>61</v>
      </c>
      <c r="D71" s="40" t="s">
        <v>62</v>
      </c>
      <c r="E71" s="39" t="s">
        <v>37</v>
      </c>
      <c r="F71" s="41">
        <v>139.90000000000003</v>
      </c>
      <c r="G71" s="41"/>
      <c r="H71" s="42">
        <f t="shared" si="2"/>
        <v>0</v>
      </c>
      <c r="I71" s="43">
        <v>0.08</v>
      </c>
      <c r="J71" s="45">
        <f t="shared" si="0"/>
        <v>0</v>
      </c>
      <c r="K71" s="45">
        <f t="shared" si="1"/>
        <v>0</v>
      </c>
    </row>
    <row r="72" spans="2:11" s="35" customFormat="1" ht="19.5" customHeight="1">
      <c r="B72" s="39" t="s">
        <v>63</v>
      </c>
      <c r="C72" s="39" t="s">
        <v>64</v>
      </c>
      <c r="D72" s="40" t="s">
        <v>65</v>
      </c>
      <c r="E72" s="39" t="s">
        <v>37</v>
      </c>
      <c r="F72" s="41">
        <v>58.97</v>
      </c>
      <c r="G72" s="41"/>
      <c r="H72" s="42">
        <f t="shared" si="2"/>
        <v>0</v>
      </c>
      <c r="I72" s="43">
        <v>0.08</v>
      </c>
      <c r="J72" s="45">
        <f t="shared" si="0"/>
        <v>0</v>
      </c>
      <c r="K72" s="45">
        <f t="shared" si="1"/>
        <v>0</v>
      </c>
    </row>
    <row r="73" spans="2:11" s="35" customFormat="1" ht="28.5" customHeight="1">
      <c r="B73" s="39" t="s">
        <v>66</v>
      </c>
      <c r="C73" s="39" t="s">
        <v>67</v>
      </c>
      <c r="D73" s="40" t="s">
        <v>68</v>
      </c>
      <c r="E73" s="39" t="s">
        <v>37</v>
      </c>
      <c r="F73" s="41">
        <v>4.44</v>
      </c>
      <c r="G73" s="41"/>
      <c r="H73" s="42">
        <f t="shared" si="2"/>
        <v>0</v>
      </c>
      <c r="I73" s="43">
        <v>0.08</v>
      </c>
      <c r="J73" s="45">
        <f t="shared" si="0"/>
        <v>0</v>
      </c>
      <c r="K73" s="45">
        <f t="shared" si="1"/>
        <v>0</v>
      </c>
    </row>
    <row r="74" spans="2:11" s="35" customFormat="1" ht="19.5" customHeight="1">
      <c r="B74" s="39" t="s">
        <v>143</v>
      </c>
      <c r="C74" s="39" t="s">
        <v>145</v>
      </c>
      <c r="D74" s="40" t="s">
        <v>144</v>
      </c>
      <c r="E74" s="39" t="s">
        <v>37</v>
      </c>
      <c r="F74" s="41">
        <v>13.33</v>
      </c>
      <c r="G74" s="41"/>
      <c r="H74" s="42">
        <f>G74*F74</f>
        <v>0</v>
      </c>
      <c r="I74" s="43">
        <v>0.08</v>
      </c>
      <c r="J74" s="45">
        <f t="shared" si="0"/>
        <v>0</v>
      </c>
      <c r="K74" s="45">
        <f t="shared" si="1"/>
        <v>0</v>
      </c>
    </row>
    <row r="75" spans="2:11" s="35" customFormat="1" ht="19.5" customHeight="1">
      <c r="B75" s="39" t="s">
        <v>143</v>
      </c>
      <c r="C75" s="39" t="s">
        <v>151</v>
      </c>
      <c r="D75" s="40" t="s">
        <v>152</v>
      </c>
      <c r="E75" s="39" t="s">
        <v>37</v>
      </c>
      <c r="F75" s="41">
        <v>0.5</v>
      </c>
      <c r="G75" s="41"/>
      <c r="H75" s="42">
        <f>G75*F75</f>
        <v>0</v>
      </c>
      <c r="I75" s="43">
        <v>0.08</v>
      </c>
      <c r="J75" s="45">
        <f t="shared" si="0"/>
        <v>0</v>
      </c>
      <c r="K75" s="45">
        <f t="shared" si="1"/>
        <v>0</v>
      </c>
    </row>
    <row r="76" spans="2:11" s="35" customFormat="1" ht="19.5" customHeight="1">
      <c r="B76" s="39" t="s">
        <v>143</v>
      </c>
      <c r="C76" s="39" t="s">
        <v>163</v>
      </c>
      <c r="D76" s="40" t="s">
        <v>164</v>
      </c>
      <c r="E76" s="39" t="s">
        <v>37</v>
      </c>
      <c r="F76" s="41">
        <v>3.33</v>
      </c>
      <c r="G76" s="41"/>
      <c r="H76" s="42">
        <f>G76*F76</f>
        <v>0</v>
      </c>
      <c r="I76" s="43">
        <v>0.08</v>
      </c>
      <c r="J76" s="45">
        <f t="shared" si="0"/>
        <v>0</v>
      </c>
      <c r="K76" s="45">
        <f t="shared" si="1"/>
        <v>0</v>
      </c>
    </row>
    <row r="77" spans="2:11" s="35" customFormat="1" ht="19.5" customHeight="1">
      <c r="B77" s="39" t="s">
        <v>143</v>
      </c>
      <c r="C77" s="39" t="s">
        <v>146</v>
      </c>
      <c r="D77" s="40" t="s">
        <v>147</v>
      </c>
      <c r="E77" s="39" t="s">
        <v>37</v>
      </c>
      <c r="F77" s="41">
        <v>131.98</v>
      </c>
      <c r="G77" s="41"/>
      <c r="H77" s="42">
        <f>G77*F77</f>
        <v>0</v>
      </c>
      <c r="I77" s="43">
        <v>0.08</v>
      </c>
      <c r="J77" s="45">
        <f t="shared" si="0"/>
        <v>0</v>
      </c>
      <c r="K77" s="45">
        <f t="shared" si="1"/>
        <v>0</v>
      </c>
    </row>
    <row r="78" spans="2:11" s="35" customFormat="1" ht="22.5">
      <c r="B78" s="39" t="s">
        <v>204</v>
      </c>
      <c r="C78" s="39" t="s">
        <v>205</v>
      </c>
      <c r="D78" s="40" t="s">
        <v>206</v>
      </c>
      <c r="E78" s="39" t="s">
        <v>37</v>
      </c>
      <c r="F78" s="41">
        <v>1.2</v>
      </c>
      <c r="G78" s="41"/>
      <c r="H78" s="42">
        <f t="shared" si="2"/>
        <v>0</v>
      </c>
      <c r="I78" s="43">
        <v>0.08</v>
      </c>
      <c r="J78" s="45">
        <f t="shared" si="0"/>
        <v>0</v>
      </c>
      <c r="K78" s="45">
        <f t="shared" si="1"/>
        <v>0</v>
      </c>
    </row>
    <row r="79" spans="2:11" s="35" customFormat="1" ht="28.5" customHeight="1">
      <c r="B79" s="39" t="s">
        <v>69</v>
      </c>
      <c r="C79" s="39" t="s">
        <v>70</v>
      </c>
      <c r="D79" s="40" t="s">
        <v>71</v>
      </c>
      <c r="E79" s="39" t="s">
        <v>33</v>
      </c>
      <c r="F79" s="41">
        <v>154.59999999999997</v>
      </c>
      <c r="G79" s="41"/>
      <c r="H79" s="42">
        <f t="shared" si="2"/>
        <v>0</v>
      </c>
      <c r="I79" s="43">
        <v>0.08</v>
      </c>
      <c r="J79" s="45">
        <f t="shared" si="0"/>
        <v>0</v>
      </c>
      <c r="K79" s="45">
        <f t="shared" si="1"/>
        <v>0</v>
      </c>
    </row>
    <row r="80" spans="2:11" s="35" customFormat="1" ht="19.5" customHeight="1">
      <c r="B80" s="39" t="s">
        <v>75</v>
      </c>
      <c r="C80" s="39" t="s">
        <v>76</v>
      </c>
      <c r="D80" s="40" t="s">
        <v>77</v>
      </c>
      <c r="E80" s="39" t="s">
        <v>33</v>
      </c>
      <c r="F80" s="41">
        <v>26.910000000000004</v>
      </c>
      <c r="G80" s="41"/>
      <c r="H80" s="42">
        <f t="shared" si="2"/>
        <v>0</v>
      </c>
      <c r="I80" s="43">
        <v>0.08</v>
      </c>
      <c r="J80" s="45">
        <f t="shared" si="0"/>
        <v>0</v>
      </c>
      <c r="K80" s="45">
        <f t="shared" si="1"/>
        <v>0</v>
      </c>
    </row>
    <row r="81" spans="2:11" s="35" customFormat="1" ht="19.5" customHeight="1">
      <c r="B81" s="39" t="s">
        <v>78</v>
      </c>
      <c r="C81" s="39" t="s">
        <v>79</v>
      </c>
      <c r="D81" s="40" t="s">
        <v>80</v>
      </c>
      <c r="E81" s="39" t="s">
        <v>33</v>
      </c>
      <c r="F81" s="41">
        <v>25.740000000000006</v>
      </c>
      <c r="G81" s="41"/>
      <c r="H81" s="42">
        <f t="shared" si="2"/>
        <v>0</v>
      </c>
      <c r="I81" s="43">
        <v>0.08</v>
      </c>
      <c r="J81" s="45">
        <f t="shared" si="0"/>
        <v>0</v>
      </c>
      <c r="K81" s="45">
        <f t="shared" si="1"/>
        <v>0</v>
      </c>
    </row>
    <row r="82" spans="2:11" s="35" customFormat="1" ht="19.5" customHeight="1">
      <c r="B82" s="39" t="s">
        <v>81</v>
      </c>
      <c r="C82" s="39" t="s">
        <v>82</v>
      </c>
      <c r="D82" s="40" t="s">
        <v>83</v>
      </c>
      <c r="E82" s="39" t="s">
        <v>33</v>
      </c>
      <c r="F82" s="41">
        <v>28.42</v>
      </c>
      <c r="G82" s="41"/>
      <c r="H82" s="42">
        <f t="shared" si="2"/>
        <v>0</v>
      </c>
      <c r="I82" s="43">
        <v>0.08</v>
      </c>
      <c r="J82" s="45">
        <f t="shared" si="0"/>
        <v>0</v>
      </c>
      <c r="K82" s="45">
        <f t="shared" si="1"/>
        <v>0</v>
      </c>
    </row>
    <row r="83" spans="2:11" s="35" customFormat="1" ht="22.5">
      <c r="B83" s="39" t="s">
        <v>207</v>
      </c>
      <c r="C83" s="39" t="s">
        <v>208</v>
      </c>
      <c r="D83" s="40" t="s">
        <v>209</v>
      </c>
      <c r="E83" s="39" t="s">
        <v>37</v>
      </c>
      <c r="F83" s="41">
        <v>3</v>
      </c>
      <c r="G83" s="41"/>
      <c r="H83" s="42">
        <f t="shared" si="2"/>
        <v>0</v>
      </c>
      <c r="I83" s="43">
        <v>0.08</v>
      </c>
      <c r="J83" s="45">
        <f t="shared" si="0"/>
        <v>0</v>
      </c>
      <c r="K83" s="45">
        <f t="shared" si="1"/>
        <v>0</v>
      </c>
    </row>
    <row r="84" spans="2:11" s="35" customFormat="1" ht="19.5" customHeight="1">
      <c r="B84" s="39" t="s">
        <v>84</v>
      </c>
      <c r="C84" s="39" t="s">
        <v>85</v>
      </c>
      <c r="D84" s="40" t="s">
        <v>86</v>
      </c>
      <c r="E84" s="39" t="s">
        <v>13</v>
      </c>
      <c r="F84" s="41">
        <v>20</v>
      </c>
      <c r="G84" s="41"/>
      <c r="H84" s="42">
        <f t="shared" si="2"/>
        <v>0</v>
      </c>
      <c r="I84" s="43">
        <v>0.08</v>
      </c>
      <c r="J84" s="45">
        <f t="shared" si="0"/>
        <v>0</v>
      </c>
      <c r="K84" s="45">
        <f t="shared" si="1"/>
        <v>0</v>
      </c>
    </row>
    <row r="85" spans="2:11" s="35" customFormat="1" ht="19.5" customHeight="1">
      <c r="B85" s="39" t="s">
        <v>87</v>
      </c>
      <c r="C85" s="39" t="s">
        <v>88</v>
      </c>
      <c r="D85" s="40" t="s">
        <v>89</v>
      </c>
      <c r="E85" s="39" t="s">
        <v>90</v>
      </c>
      <c r="F85" s="41">
        <v>166</v>
      </c>
      <c r="G85" s="41"/>
      <c r="H85" s="42">
        <f t="shared" si="2"/>
        <v>0</v>
      </c>
      <c r="I85" s="43">
        <v>0.08</v>
      </c>
      <c r="J85" s="45">
        <f t="shared" si="0"/>
        <v>0</v>
      </c>
      <c r="K85" s="45">
        <f t="shared" si="1"/>
        <v>0</v>
      </c>
    </row>
    <row r="86" spans="2:11" s="35" customFormat="1" ht="19.5" customHeight="1">
      <c r="B86" s="39" t="s">
        <v>91</v>
      </c>
      <c r="C86" s="39" t="s">
        <v>92</v>
      </c>
      <c r="D86" s="40" t="s">
        <v>93</v>
      </c>
      <c r="E86" s="39" t="s">
        <v>90</v>
      </c>
      <c r="F86" s="41">
        <v>18</v>
      </c>
      <c r="G86" s="41"/>
      <c r="H86" s="42">
        <f t="shared" si="2"/>
        <v>0</v>
      </c>
      <c r="I86" s="43">
        <v>0.08</v>
      </c>
      <c r="J86" s="45">
        <f t="shared" si="0"/>
        <v>0</v>
      </c>
      <c r="K86" s="45">
        <f t="shared" si="1"/>
        <v>0</v>
      </c>
    </row>
    <row r="87" spans="2:11" s="35" customFormat="1" ht="19.5" customHeight="1">
      <c r="B87" s="39" t="s">
        <v>97</v>
      </c>
      <c r="C87" s="39" t="s">
        <v>98</v>
      </c>
      <c r="D87" s="40" t="s">
        <v>99</v>
      </c>
      <c r="E87" s="39" t="s">
        <v>100</v>
      </c>
      <c r="F87" s="41">
        <v>93.76</v>
      </c>
      <c r="G87" s="41"/>
      <c r="H87" s="42">
        <f t="shared" si="2"/>
        <v>0</v>
      </c>
      <c r="I87" s="43">
        <v>0.23</v>
      </c>
      <c r="J87" s="45">
        <f t="shared" si="0"/>
        <v>0</v>
      </c>
      <c r="K87" s="45">
        <f t="shared" si="1"/>
        <v>0</v>
      </c>
    </row>
    <row r="88" spans="2:11" s="35" customFormat="1" ht="19.5" customHeight="1">
      <c r="B88" s="39" t="s">
        <v>101</v>
      </c>
      <c r="C88" s="39" t="s">
        <v>102</v>
      </c>
      <c r="D88" s="40" t="s">
        <v>103</v>
      </c>
      <c r="E88" s="39" t="s">
        <v>100</v>
      </c>
      <c r="F88" s="41">
        <v>138.67</v>
      </c>
      <c r="G88" s="41"/>
      <c r="H88" s="42">
        <f t="shared" si="2"/>
        <v>0</v>
      </c>
      <c r="I88" s="43">
        <v>0.23</v>
      </c>
      <c r="J88" s="45">
        <f t="shared" si="0"/>
        <v>0</v>
      </c>
      <c r="K88" s="45">
        <f t="shared" si="1"/>
        <v>0</v>
      </c>
    </row>
    <row r="89" spans="2:11" s="35" customFormat="1" ht="19.5" customHeight="1">
      <c r="B89" s="39" t="s">
        <v>104</v>
      </c>
      <c r="C89" s="39" t="s">
        <v>105</v>
      </c>
      <c r="D89" s="40" t="s">
        <v>106</v>
      </c>
      <c r="E89" s="39" t="s">
        <v>29</v>
      </c>
      <c r="F89" s="41">
        <v>255</v>
      </c>
      <c r="G89" s="41"/>
      <c r="H89" s="42">
        <f>G89*F89</f>
        <v>0</v>
      </c>
      <c r="I89" s="43">
        <v>0.23</v>
      </c>
      <c r="J89" s="45">
        <f t="shared" si="0"/>
        <v>0</v>
      </c>
      <c r="K89" s="45">
        <f t="shared" si="1"/>
        <v>0</v>
      </c>
    </row>
    <row r="90" spans="2:11" s="35" customFormat="1" ht="19.5" customHeight="1">
      <c r="B90" s="39" t="s">
        <v>107</v>
      </c>
      <c r="C90" s="39" t="s">
        <v>108</v>
      </c>
      <c r="D90" s="40" t="s">
        <v>109</v>
      </c>
      <c r="E90" s="39" t="s">
        <v>90</v>
      </c>
      <c r="F90" s="41">
        <v>230</v>
      </c>
      <c r="G90" s="41"/>
      <c r="H90" s="42">
        <f t="shared" si="2"/>
        <v>0</v>
      </c>
      <c r="I90" s="43">
        <v>0.08</v>
      </c>
      <c r="J90" s="45">
        <f t="shared" si="0"/>
        <v>0</v>
      </c>
      <c r="K90" s="45">
        <f t="shared" si="1"/>
        <v>0</v>
      </c>
    </row>
    <row r="91" spans="2:11" s="35" customFormat="1" ht="19.5" customHeight="1">
      <c r="B91" s="39" t="s">
        <v>113</v>
      </c>
      <c r="C91" s="39" t="s">
        <v>114</v>
      </c>
      <c r="D91" s="40" t="s">
        <v>115</v>
      </c>
      <c r="E91" s="39" t="s">
        <v>44</v>
      </c>
      <c r="F91" s="41">
        <v>6.659999999999999</v>
      </c>
      <c r="G91" s="41"/>
      <c r="H91" s="42">
        <f t="shared" si="2"/>
        <v>0</v>
      </c>
      <c r="I91" s="43">
        <v>0.08</v>
      </c>
      <c r="J91" s="45">
        <f t="shared" si="0"/>
        <v>0</v>
      </c>
      <c r="K91" s="45">
        <f t="shared" si="1"/>
        <v>0</v>
      </c>
    </row>
    <row r="92" s="35" customFormat="1" ht="0.75" customHeight="1"/>
    <row r="93" s="35" customFormat="1" ht="27.75" customHeight="1"/>
    <row r="94" spans="2:11" s="35" customFormat="1" ht="44.25" customHeight="1">
      <c r="B94" s="37" t="s">
        <v>0</v>
      </c>
      <c r="C94" s="38" t="s">
        <v>1</v>
      </c>
      <c r="D94" s="47" t="s">
        <v>2</v>
      </c>
      <c r="E94" s="38" t="s">
        <v>3</v>
      </c>
      <c r="F94" s="47" t="s">
        <v>4</v>
      </c>
      <c r="G94" s="38" t="s">
        <v>5</v>
      </c>
      <c r="H94" s="37" t="s">
        <v>6</v>
      </c>
      <c r="I94" s="38" t="s">
        <v>7</v>
      </c>
      <c r="J94" s="38" t="s">
        <v>8</v>
      </c>
      <c r="K94" s="37" t="s">
        <v>9</v>
      </c>
    </row>
    <row r="95" spans="2:11" s="35" customFormat="1" ht="108" customHeight="1">
      <c r="B95" s="48" t="s">
        <v>116</v>
      </c>
      <c r="C95" s="39" t="s">
        <v>117</v>
      </c>
      <c r="D95" s="49" t="s">
        <v>118</v>
      </c>
      <c r="E95" s="39" t="s">
        <v>29</v>
      </c>
      <c r="F95" s="50">
        <v>1013</v>
      </c>
      <c r="G95" s="51"/>
      <c r="H95" s="51">
        <f>G95*F95</f>
        <v>0</v>
      </c>
      <c r="I95" s="43">
        <v>0.08</v>
      </c>
      <c r="J95" s="44">
        <f>I95*H95</f>
        <v>0</v>
      </c>
      <c r="K95" s="44">
        <f>J95+H95</f>
        <v>0</v>
      </c>
    </row>
    <row r="96" spans="2:11" s="35" customFormat="1" ht="45" customHeight="1">
      <c r="B96" s="48" t="s">
        <v>119</v>
      </c>
      <c r="C96" s="39" t="s">
        <v>120</v>
      </c>
      <c r="D96" s="49" t="s">
        <v>121</v>
      </c>
      <c r="E96" s="39" t="s">
        <v>29</v>
      </c>
      <c r="F96" s="50">
        <v>2</v>
      </c>
      <c r="G96" s="51"/>
      <c r="H96" s="51">
        <f>G96*F96</f>
        <v>0</v>
      </c>
      <c r="I96" s="43">
        <v>0.08</v>
      </c>
      <c r="J96" s="44">
        <f>I96*H96</f>
        <v>0</v>
      </c>
      <c r="K96" s="44">
        <f>J96+H96</f>
        <v>0</v>
      </c>
    </row>
    <row r="97" spans="2:11" s="35" customFormat="1" ht="97.5" customHeight="1">
      <c r="B97" s="48" t="s">
        <v>122</v>
      </c>
      <c r="C97" s="39" t="s">
        <v>123</v>
      </c>
      <c r="D97" s="49" t="s">
        <v>124</v>
      </c>
      <c r="E97" s="39" t="s">
        <v>29</v>
      </c>
      <c r="F97" s="50">
        <v>504.4</v>
      </c>
      <c r="G97" s="51"/>
      <c r="H97" s="51">
        <f>G97*F97</f>
        <v>0</v>
      </c>
      <c r="I97" s="43">
        <v>0.08</v>
      </c>
      <c r="J97" s="44">
        <f>I97*H97</f>
        <v>0</v>
      </c>
      <c r="K97" s="44">
        <f>J97+H97</f>
        <v>0</v>
      </c>
    </row>
    <row r="98" spans="2:11" s="35" customFormat="1" ht="108">
      <c r="B98" s="48" t="s">
        <v>122</v>
      </c>
      <c r="C98" s="39" t="s">
        <v>141</v>
      </c>
      <c r="D98" s="49" t="s">
        <v>142</v>
      </c>
      <c r="E98" s="39" t="s">
        <v>29</v>
      </c>
      <c r="F98" s="50">
        <v>70</v>
      </c>
      <c r="G98" s="51"/>
      <c r="H98" s="51">
        <f>G98*F98</f>
        <v>0</v>
      </c>
      <c r="I98" s="43">
        <v>0.23</v>
      </c>
      <c r="J98" s="44">
        <f>I98*H98</f>
        <v>0</v>
      </c>
      <c r="K98" s="44">
        <f>J98+H98</f>
        <v>0</v>
      </c>
    </row>
    <row r="99" s="35" customFormat="1" ht="27.75" customHeight="1"/>
    <row r="100" spans="2:11" s="35" customFormat="1" ht="21" customHeight="1">
      <c r="B100" s="84" t="s">
        <v>125</v>
      </c>
      <c r="C100" s="84"/>
      <c r="D100" s="84"/>
      <c r="E100" s="85">
        <f>H98+H97+H96+H95+H91+H90+H89+H88+H87+H86+H85+H84+H83+H82+H81+H80+H79+H78+H77+H76+H75+H74+H73+H72+H71+H70+H69+H68+H67+H66+H65+H64+H63+H62+H61+H60+H59+H58+H54+H48+H42+H36+H35+H29</f>
        <v>0</v>
      </c>
      <c r="F100" s="85"/>
      <c r="G100" s="85"/>
      <c r="H100" s="85"/>
      <c r="I100" s="85"/>
      <c r="J100" s="85"/>
      <c r="K100" s="85"/>
    </row>
    <row r="101" spans="2:11" s="35" customFormat="1" ht="21" customHeight="1">
      <c r="B101" s="84" t="s">
        <v>126</v>
      </c>
      <c r="C101" s="84"/>
      <c r="D101" s="84"/>
      <c r="E101" s="86">
        <f>K98+K97+K96+K95+K91+K90+K89+K88+K87+K86+K85+K84+K83+K82+K81+K80+K79+K78+K77+K76+K75+K74+K73+K72+K71+K70+K69+K68+K67+K66+K65+K64+K63+K62+K61+K60+K59+K58+K54+K48+K42+K36+K35+K29</f>
        <v>0</v>
      </c>
      <c r="F101" s="86"/>
      <c r="G101" s="86"/>
      <c r="H101" s="86"/>
      <c r="I101" s="86"/>
      <c r="J101" s="86"/>
      <c r="K101" s="86"/>
    </row>
    <row r="102" s="35" customFormat="1" ht="56.25" customHeight="1"/>
    <row r="103" spans="8:9" s="35" customFormat="1" ht="17.25" customHeight="1">
      <c r="H103" s="87" t="s">
        <v>138</v>
      </c>
      <c r="I103" s="87"/>
    </row>
    <row r="104" s="35" customFormat="1" ht="10.5" customHeight="1"/>
    <row r="105" s="35" customFormat="1" ht="72" customHeight="1"/>
    <row r="106" spans="2:3" s="35" customFormat="1" ht="39" customHeight="1">
      <c r="B106" s="83" t="s">
        <v>139</v>
      </c>
      <c r="C106" s="83"/>
    </row>
    <row r="107" s="35" customFormat="1" ht="27.75" customHeight="1"/>
  </sheetData>
  <sheetProtection/>
  <mergeCells count="19">
    <mergeCell ref="B106:C106"/>
    <mergeCell ref="B51:D51"/>
    <mergeCell ref="B100:D100"/>
    <mergeCell ref="E100:K100"/>
    <mergeCell ref="B101:D101"/>
    <mergeCell ref="E101:K101"/>
    <mergeCell ref="H103:I103"/>
    <mergeCell ref="D13:E13"/>
    <mergeCell ref="B23:J23"/>
    <mergeCell ref="B26:D26"/>
    <mergeCell ref="B32:D32"/>
    <mergeCell ref="B39:D39"/>
    <mergeCell ref="B45:D45"/>
    <mergeCell ref="B2:C2"/>
    <mergeCell ref="B4:C4"/>
    <mergeCell ref="F6:K9"/>
    <mergeCell ref="B7:C7"/>
    <mergeCell ref="B9:C10"/>
    <mergeCell ref="D12:E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98"/>
  <sheetViews>
    <sheetView zoomScalePageLayoutView="0" workbookViewId="0" topLeftCell="A22">
      <selection activeCell="H24" sqref="H24"/>
    </sheetView>
  </sheetViews>
  <sheetFormatPr defaultColWidth="9.140625" defaultRowHeight="12.75"/>
  <cols>
    <col min="1" max="1" width="0.13671875" style="52" customWidth="1"/>
    <col min="2" max="2" width="8.57421875" style="52" customWidth="1"/>
    <col min="3" max="3" width="11.140625" style="52" customWidth="1"/>
    <col min="4" max="4" width="47.7109375" style="52" customWidth="1"/>
    <col min="5" max="5" width="5.8515625" style="52" customWidth="1"/>
    <col min="6" max="7" width="10.7109375" style="52" customWidth="1"/>
    <col min="8" max="8" width="11.7109375" style="52" customWidth="1"/>
    <col min="9" max="9" width="7.8515625" style="52" customWidth="1"/>
    <col min="10" max="11" width="10.7109375" style="52" customWidth="1"/>
    <col min="12" max="12" width="0.85546875" style="52" customWidth="1"/>
    <col min="13" max="13" width="4.7109375" style="52" customWidth="1"/>
    <col min="14" max="16384" width="9.140625" style="52" customWidth="1"/>
  </cols>
  <sheetData>
    <row r="1" s="35" customFormat="1" ht="26.25" customHeight="1"/>
    <row r="2" spans="2:3" s="35" customFormat="1" ht="2.25" customHeight="1">
      <c r="B2" s="77"/>
      <c r="C2" s="77"/>
    </row>
    <row r="3" s="35" customFormat="1" ht="29.25" customHeight="1"/>
    <row r="4" spans="2:3" s="35" customFormat="1" ht="2.25" customHeight="1">
      <c r="B4" s="77"/>
      <c r="C4" s="77"/>
    </row>
    <row r="5" s="35" customFormat="1" ht="18.75" customHeight="1"/>
    <row r="6" spans="6:11" s="35" customFormat="1" ht="10.5" customHeight="1">
      <c r="F6" s="78" t="s">
        <v>127</v>
      </c>
      <c r="G6" s="78"/>
      <c r="H6" s="78"/>
      <c r="I6" s="78"/>
      <c r="J6" s="78"/>
      <c r="K6" s="78"/>
    </row>
    <row r="7" spans="2:11" s="35" customFormat="1" ht="2.25" customHeight="1">
      <c r="B7" s="77"/>
      <c r="C7" s="77"/>
      <c r="F7" s="78"/>
      <c r="G7" s="78"/>
      <c r="H7" s="78"/>
      <c r="I7" s="78"/>
      <c r="J7" s="78"/>
      <c r="K7" s="78"/>
    </row>
    <row r="8" spans="6:11" s="35" customFormat="1" ht="3" customHeight="1">
      <c r="F8" s="78"/>
      <c r="G8" s="78"/>
      <c r="H8" s="78"/>
      <c r="I8" s="78"/>
      <c r="J8" s="78"/>
      <c r="K8" s="78"/>
    </row>
    <row r="9" spans="2:11" s="35" customFormat="1" ht="3.75" customHeight="1">
      <c r="B9" s="79" t="s">
        <v>128</v>
      </c>
      <c r="C9" s="79"/>
      <c r="F9" s="78"/>
      <c r="G9" s="78"/>
      <c r="H9" s="78"/>
      <c r="I9" s="78"/>
      <c r="J9" s="78"/>
      <c r="K9" s="78"/>
    </row>
    <row r="10" spans="2:3" s="35" customFormat="1" ht="15.75" customHeight="1">
      <c r="B10" s="79"/>
      <c r="C10" s="79"/>
    </row>
    <row r="11" s="35" customFormat="1" ht="47.25" customHeight="1"/>
    <row r="12" spans="4:5" s="35" customFormat="1" ht="23.25" customHeight="1">
      <c r="D12" s="80" t="s">
        <v>140</v>
      </c>
      <c r="E12" s="80"/>
    </row>
    <row r="13" spans="4:5" s="35" customFormat="1" ht="23.25" customHeight="1">
      <c r="D13" s="81"/>
      <c r="E13" s="81"/>
    </row>
    <row r="14" s="35" customFormat="1" ht="32.25" customHeight="1"/>
    <row r="15" s="35" customFormat="1" ht="20.25" customHeight="1">
      <c r="B15" s="36" t="s">
        <v>129</v>
      </c>
    </row>
    <row r="16" s="35" customFormat="1" ht="3" customHeight="1"/>
    <row r="17" s="35" customFormat="1" ht="20.25" customHeight="1">
      <c r="B17" s="36" t="s">
        <v>130</v>
      </c>
    </row>
    <row r="18" s="35" customFormat="1" ht="3.75" customHeight="1"/>
    <row r="19" s="35" customFormat="1" ht="20.25" customHeight="1">
      <c r="B19" s="36" t="s">
        <v>131</v>
      </c>
    </row>
    <row r="20" s="35" customFormat="1" ht="3" customHeight="1"/>
    <row r="21" s="35" customFormat="1" ht="20.25" customHeight="1">
      <c r="B21" s="36" t="s">
        <v>132</v>
      </c>
    </row>
    <row r="22" s="35" customFormat="1" ht="58.5" customHeight="1"/>
    <row r="23" spans="2:10" s="35" customFormat="1" ht="48.75" customHeight="1">
      <c r="B23" s="82" t="s">
        <v>211</v>
      </c>
      <c r="C23" s="82"/>
      <c r="D23" s="82"/>
      <c r="E23" s="82"/>
      <c r="F23" s="82"/>
      <c r="G23" s="82"/>
      <c r="H23" s="82"/>
      <c r="I23" s="82"/>
      <c r="J23" s="82"/>
    </row>
    <row r="24" s="35" customFormat="1" ht="51" customHeight="1"/>
    <row r="25" s="35" customFormat="1" ht="3" customHeight="1"/>
    <row r="26" spans="2:4" s="35" customFormat="1" ht="20.25" customHeight="1">
      <c r="B26" s="78" t="s">
        <v>133</v>
      </c>
      <c r="C26" s="78"/>
      <c r="D26" s="78"/>
    </row>
    <row r="27" s="35" customFormat="1" ht="9.75" customHeight="1"/>
    <row r="28" spans="2:11" s="35" customFormat="1" ht="44.25" customHeight="1">
      <c r="B28" s="37" t="s">
        <v>0</v>
      </c>
      <c r="C28" s="38" t="s">
        <v>1</v>
      </c>
      <c r="D28" s="38" t="s">
        <v>2</v>
      </c>
      <c r="E28" s="38" t="s">
        <v>3</v>
      </c>
      <c r="F28" s="38" t="s">
        <v>4</v>
      </c>
      <c r="G28" s="38" t="s">
        <v>5</v>
      </c>
      <c r="H28" s="37" t="s">
        <v>6</v>
      </c>
      <c r="I28" s="38" t="s">
        <v>7</v>
      </c>
      <c r="J28" s="38" t="s">
        <v>8</v>
      </c>
      <c r="K28" s="37" t="s">
        <v>9</v>
      </c>
    </row>
    <row r="29" spans="2:11" s="35" customFormat="1" ht="19.5" customHeight="1">
      <c r="B29" s="39" t="s">
        <v>14</v>
      </c>
      <c r="C29" s="39" t="s">
        <v>15</v>
      </c>
      <c r="D29" s="40" t="s">
        <v>16</v>
      </c>
      <c r="E29" s="39" t="s">
        <v>13</v>
      </c>
      <c r="F29" s="41">
        <v>840</v>
      </c>
      <c r="G29" s="41"/>
      <c r="H29" s="42">
        <f>G29*F29</f>
        <v>0</v>
      </c>
      <c r="I29" s="43">
        <v>0.08</v>
      </c>
      <c r="J29" s="45">
        <f>I29*H29</f>
        <v>0</v>
      </c>
      <c r="K29" s="45">
        <f>J29+H29</f>
        <v>0</v>
      </c>
    </row>
    <row r="30" spans="2:11" s="35" customFormat="1" ht="19.5" customHeight="1">
      <c r="B30" s="39" t="s">
        <v>10</v>
      </c>
      <c r="C30" s="39" t="s">
        <v>11</v>
      </c>
      <c r="D30" s="40" t="s">
        <v>12</v>
      </c>
      <c r="E30" s="39" t="s">
        <v>13</v>
      </c>
      <c r="F30" s="41">
        <v>151</v>
      </c>
      <c r="G30" s="41"/>
      <c r="H30" s="42">
        <f>G30*F30</f>
        <v>0</v>
      </c>
      <c r="I30" s="43">
        <v>0.08</v>
      </c>
      <c r="J30" s="45">
        <f>I30*H30</f>
        <v>0</v>
      </c>
      <c r="K30" s="45">
        <f>J30+H30</f>
        <v>0</v>
      </c>
    </row>
    <row r="31" s="35" customFormat="1" ht="0.75" customHeight="1"/>
    <row r="32" s="35" customFormat="1" ht="3" customHeight="1"/>
    <row r="33" spans="2:4" s="35" customFormat="1" ht="20.25" customHeight="1">
      <c r="B33" s="78" t="s">
        <v>134</v>
      </c>
      <c r="C33" s="78"/>
      <c r="D33" s="78"/>
    </row>
    <row r="34" s="35" customFormat="1" ht="9.75" customHeight="1"/>
    <row r="35" spans="2:11" s="35" customFormat="1" ht="44.25" customHeight="1">
      <c r="B35" s="37" t="s">
        <v>0</v>
      </c>
      <c r="C35" s="38" t="s">
        <v>1</v>
      </c>
      <c r="D35" s="38" t="s">
        <v>2</v>
      </c>
      <c r="E35" s="38" t="s">
        <v>3</v>
      </c>
      <c r="F35" s="38" t="s">
        <v>4</v>
      </c>
      <c r="G35" s="38" t="s">
        <v>5</v>
      </c>
      <c r="H35" s="37" t="s">
        <v>6</v>
      </c>
      <c r="I35" s="38" t="s">
        <v>7</v>
      </c>
      <c r="J35" s="38" t="s">
        <v>8</v>
      </c>
      <c r="K35" s="37" t="s">
        <v>9</v>
      </c>
    </row>
    <row r="36" spans="2:11" s="35" customFormat="1" ht="19.5" customHeight="1">
      <c r="B36" s="39" t="s">
        <v>14</v>
      </c>
      <c r="C36" s="39" t="s">
        <v>15</v>
      </c>
      <c r="D36" s="40" t="s">
        <v>16</v>
      </c>
      <c r="E36" s="39" t="s">
        <v>13</v>
      </c>
      <c r="F36" s="41">
        <v>2628</v>
      </c>
      <c r="G36" s="41"/>
      <c r="H36" s="42">
        <f>G36*F36</f>
        <v>0</v>
      </c>
      <c r="I36" s="43">
        <v>0.08</v>
      </c>
      <c r="J36" s="45">
        <f>I36*H36</f>
        <v>0</v>
      </c>
      <c r="K36" s="45">
        <f>J36+H36</f>
        <v>0</v>
      </c>
    </row>
    <row r="37" s="35" customFormat="1" ht="0.75" customHeight="1"/>
    <row r="38" s="35" customFormat="1" ht="3" customHeight="1"/>
    <row r="39" spans="2:4" s="35" customFormat="1" ht="20.25" customHeight="1">
      <c r="B39" s="78" t="s">
        <v>135</v>
      </c>
      <c r="C39" s="78"/>
      <c r="D39" s="78"/>
    </row>
    <row r="40" s="35" customFormat="1" ht="9.75" customHeight="1"/>
    <row r="41" spans="2:11" s="35" customFormat="1" ht="44.25" customHeight="1">
      <c r="B41" s="37" t="s">
        <v>0</v>
      </c>
      <c r="C41" s="38" t="s">
        <v>1</v>
      </c>
      <c r="D41" s="38" t="s">
        <v>2</v>
      </c>
      <c r="E41" s="38" t="s">
        <v>3</v>
      </c>
      <c r="F41" s="38" t="s">
        <v>4</v>
      </c>
      <c r="G41" s="38" t="s">
        <v>5</v>
      </c>
      <c r="H41" s="37" t="s">
        <v>6</v>
      </c>
      <c r="I41" s="38" t="s">
        <v>7</v>
      </c>
      <c r="J41" s="38" t="s">
        <v>8</v>
      </c>
      <c r="K41" s="37" t="s">
        <v>9</v>
      </c>
    </row>
    <row r="42" spans="2:11" s="35" customFormat="1" ht="19.5" customHeight="1">
      <c r="B42" s="39" t="s">
        <v>10</v>
      </c>
      <c r="C42" s="39" t="s">
        <v>11</v>
      </c>
      <c r="D42" s="40" t="s">
        <v>12</v>
      </c>
      <c r="E42" s="39" t="s">
        <v>13</v>
      </c>
      <c r="F42" s="41">
        <v>7402</v>
      </c>
      <c r="G42" s="41"/>
      <c r="H42" s="42">
        <f>G42*F42</f>
        <v>0</v>
      </c>
      <c r="I42" s="43">
        <v>0.08</v>
      </c>
      <c r="J42" s="45">
        <f>I42*H42</f>
        <v>0</v>
      </c>
      <c r="K42" s="45">
        <f>J42+H42</f>
        <v>0</v>
      </c>
    </row>
    <row r="43" s="35" customFormat="1" ht="0.75" customHeight="1"/>
    <row r="44" s="35" customFormat="1" ht="3" customHeight="1"/>
    <row r="45" spans="2:4" s="35" customFormat="1" ht="20.25" customHeight="1">
      <c r="B45" s="78" t="s">
        <v>136</v>
      </c>
      <c r="C45" s="78"/>
      <c r="D45" s="78"/>
    </row>
    <row r="46" s="35" customFormat="1" ht="9.75" customHeight="1"/>
    <row r="47" spans="2:11" s="35" customFormat="1" ht="44.25" customHeight="1">
      <c r="B47" s="37" t="s">
        <v>0</v>
      </c>
      <c r="C47" s="38" t="s">
        <v>1</v>
      </c>
      <c r="D47" s="38" t="s">
        <v>2</v>
      </c>
      <c r="E47" s="38" t="s">
        <v>3</v>
      </c>
      <c r="F47" s="38" t="s">
        <v>4</v>
      </c>
      <c r="G47" s="38" t="s">
        <v>5</v>
      </c>
      <c r="H47" s="37" t="s">
        <v>6</v>
      </c>
      <c r="I47" s="38" t="s">
        <v>7</v>
      </c>
      <c r="J47" s="38" t="s">
        <v>8</v>
      </c>
      <c r="K47" s="37" t="s">
        <v>9</v>
      </c>
    </row>
    <row r="48" spans="2:11" s="35" customFormat="1" ht="19.5" customHeight="1">
      <c r="B48" s="39" t="s">
        <v>10</v>
      </c>
      <c r="C48" s="39" t="s">
        <v>11</v>
      </c>
      <c r="D48" s="40" t="s">
        <v>12</v>
      </c>
      <c r="E48" s="39" t="s">
        <v>13</v>
      </c>
      <c r="F48" s="41">
        <v>875</v>
      </c>
      <c r="G48" s="41"/>
      <c r="H48" s="42">
        <f>G48*F48</f>
        <v>0</v>
      </c>
      <c r="I48" s="43">
        <v>0.08</v>
      </c>
      <c r="J48" s="45">
        <f>I48*H48</f>
        <v>0</v>
      </c>
      <c r="K48" s="45">
        <f>J48+H48</f>
        <v>0</v>
      </c>
    </row>
    <row r="49" s="35" customFormat="1" ht="0.75" customHeight="1"/>
    <row r="50" s="35" customFormat="1" ht="3" customHeight="1"/>
    <row r="51" spans="2:4" s="35" customFormat="1" ht="20.25" customHeight="1">
      <c r="B51" s="78" t="s">
        <v>137</v>
      </c>
      <c r="C51" s="78"/>
      <c r="D51" s="78"/>
    </row>
    <row r="52" s="35" customFormat="1" ht="9.75" customHeight="1"/>
    <row r="53" spans="2:11" s="35" customFormat="1" ht="44.25" customHeight="1">
      <c r="B53" s="37" t="s">
        <v>0</v>
      </c>
      <c r="C53" s="38" t="s">
        <v>1</v>
      </c>
      <c r="D53" s="38" t="s">
        <v>2</v>
      </c>
      <c r="E53" s="38" t="s">
        <v>3</v>
      </c>
      <c r="F53" s="38" t="s">
        <v>4</v>
      </c>
      <c r="G53" s="38" t="s">
        <v>5</v>
      </c>
      <c r="H53" s="37" t="s">
        <v>6</v>
      </c>
      <c r="I53" s="38" t="s">
        <v>7</v>
      </c>
      <c r="J53" s="38" t="s">
        <v>8</v>
      </c>
      <c r="K53" s="37" t="s">
        <v>9</v>
      </c>
    </row>
    <row r="54" spans="2:11" s="35" customFormat="1" ht="19.5" customHeight="1">
      <c r="B54" s="39" t="s">
        <v>10</v>
      </c>
      <c r="C54" s="39" t="s">
        <v>11</v>
      </c>
      <c r="D54" s="40" t="s">
        <v>12</v>
      </c>
      <c r="E54" s="39" t="s">
        <v>13</v>
      </c>
      <c r="F54" s="41">
        <v>659</v>
      </c>
      <c r="G54" s="41"/>
      <c r="H54" s="42">
        <f>G54*F54</f>
        <v>0</v>
      </c>
      <c r="I54" s="43">
        <v>0.08</v>
      </c>
      <c r="J54" s="45">
        <f>I54*H54</f>
        <v>0</v>
      </c>
      <c r="K54" s="45">
        <f>J54+H54</f>
        <v>0</v>
      </c>
    </row>
    <row r="55" s="35" customFormat="1" ht="0.75" customHeight="1"/>
    <row r="56" s="35" customFormat="1" ht="12.75" customHeight="1"/>
    <row r="57" spans="2:11" s="35" customFormat="1" ht="44.25" customHeight="1">
      <c r="B57" s="37" t="s">
        <v>0</v>
      </c>
      <c r="C57" s="38" t="s">
        <v>1</v>
      </c>
      <c r="D57" s="38" t="s">
        <v>2</v>
      </c>
      <c r="E57" s="38" t="s">
        <v>3</v>
      </c>
      <c r="F57" s="38" t="s">
        <v>4</v>
      </c>
      <c r="G57" s="38" t="s">
        <v>5</v>
      </c>
      <c r="H57" s="37" t="s">
        <v>6</v>
      </c>
      <c r="I57" s="38" t="s">
        <v>7</v>
      </c>
      <c r="J57" s="38" t="s">
        <v>8</v>
      </c>
      <c r="K57" s="37" t="s">
        <v>9</v>
      </c>
    </row>
    <row r="58" spans="2:11" s="35" customFormat="1" ht="19.5" customHeight="1">
      <c r="B58" s="39" t="s">
        <v>17</v>
      </c>
      <c r="C58" s="39" t="s">
        <v>18</v>
      </c>
      <c r="D58" s="40" t="s">
        <v>19</v>
      </c>
      <c r="E58" s="39" t="s">
        <v>13</v>
      </c>
      <c r="F58" s="41">
        <v>20</v>
      </c>
      <c r="G58" s="41"/>
      <c r="H58" s="42">
        <f>G58*F58</f>
        <v>0</v>
      </c>
      <c r="I58" s="43">
        <v>0.08</v>
      </c>
      <c r="J58" s="45">
        <f aca="true" t="shared" si="0" ref="J58:J84">I58*H58</f>
        <v>0</v>
      </c>
      <c r="K58" s="45">
        <f aca="true" t="shared" si="1" ref="K58:K84">J58+H58</f>
        <v>0</v>
      </c>
    </row>
    <row r="59" spans="2:11" s="35" customFormat="1" ht="19.5" customHeight="1">
      <c r="B59" s="39" t="s">
        <v>20</v>
      </c>
      <c r="C59" s="39" t="s">
        <v>21</v>
      </c>
      <c r="D59" s="40" t="s">
        <v>22</v>
      </c>
      <c r="E59" s="39" t="s">
        <v>13</v>
      </c>
      <c r="F59" s="41">
        <v>20</v>
      </c>
      <c r="G59" s="41"/>
      <c r="H59" s="42">
        <f aca="true" t="shared" si="2" ref="H59:H84">G59*F59</f>
        <v>0</v>
      </c>
      <c r="I59" s="43">
        <v>0.08</v>
      </c>
      <c r="J59" s="45">
        <f t="shared" si="0"/>
        <v>0</v>
      </c>
      <c r="K59" s="45">
        <f t="shared" si="1"/>
        <v>0</v>
      </c>
    </row>
    <row r="60" spans="2:11" s="35" customFormat="1" ht="19.5" customHeight="1">
      <c r="B60" s="39" t="s">
        <v>23</v>
      </c>
      <c r="C60" s="39" t="s">
        <v>24</v>
      </c>
      <c r="D60" s="40" t="s">
        <v>25</v>
      </c>
      <c r="E60" s="39" t="s">
        <v>13</v>
      </c>
      <c r="F60" s="41">
        <v>20</v>
      </c>
      <c r="G60" s="41"/>
      <c r="H60" s="42">
        <f t="shared" si="2"/>
        <v>0</v>
      </c>
      <c r="I60" s="43">
        <v>0.08</v>
      </c>
      <c r="J60" s="45">
        <f t="shared" si="0"/>
        <v>0</v>
      </c>
      <c r="K60" s="45">
        <f t="shared" si="1"/>
        <v>0</v>
      </c>
    </row>
    <row r="61" spans="2:11" s="35" customFormat="1" ht="19.5" customHeight="1">
      <c r="B61" s="39" t="s">
        <v>26</v>
      </c>
      <c r="C61" s="39" t="s">
        <v>27</v>
      </c>
      <c r="D61" s="40" t="s">
        <v>28</v>
      </c>
      <c r="E61" s="39" t="s">
        <v>29</v>
      </c>
      <c r="F61" s="41">
        <v>40</v>
      </c>
      <c r="G61" s="41"/>
      <c r="H61" s="42">
        <f t="shared" si="2"/>
        <v>0</v>
      </c>
      <c r="I61" s="43">
        <v>0.08</v>
      </c>
      <c r="J61" s="45">
        <f t="shared" si="0"/>
        <v>0</v>
      </c>
      <c r="K61" s="45">
        <f t="shared" si="1"/>
        <v>0</v>
      </c>
    </row>
    <row r="62" spans="2:11" s="35" customFormat="1" ht="19.5" customHeight="1">
      <c r="B62" s="39" t="s">
        <v>30</v>
      </c>
      <c r="C62" s="39" t="s">
        <v>31</v>
      </c>
      <c r="D62" s="40" t="s">
        <v>32</v>
      </c>
      <c r="E62" s="39" t="s">
        <v>33</v>
      </c>
      <c r="F62" s="41">
        <v>13.519999999999998</v>
      </c>
      <c r="G62" s="41"/>
      <c r="H62" s="42">
        <f t="shared" si="2"/>
        <v>0</v>
      </c>
      <c r="I62" s="43">
        <v>0.08</v>
      </c>
      <c r="J62" s="45">
        <f t="shared" si="0"/>
        <v>0</v>
      </c>
      <c r="K62" s="45">
        <f t="shared" si="1"/>
        <v>0</v>
      </c>
    </row>
    <row r="63" spans="2:11" s="35" customFormat="1" ht="19.5" customHeight="1">
      <c r="B63" s="39" t="s">
        <v>34</v>
      </c>
      <c r="C63" s="39" t="s">
        <v>35</v>
      </c>
      <c r="D63" s="40" t="s">
        <v>36</v>
      </c>
      <c r="E63" s="39" t="s">
        <v>37</v>
      </c>
      <c r="F63" s="41">
        <v>4.44</v>
      </c>
      <c r="G63" s="41"/>
      <c r="H63" s="42">
        <f t="shared" si="2"/>
        <v>0</v>
      </c>
      <c r="I63" s="43">
        <v>0.08</v>
      </c>
      <c r="J63" s="45">
        <f t="shared" si="0"/>
        <v>0</v>
      </c>
      <c r="K63" s="45">
        <f t="shared" si="1"/>
        <v>0</v>
      </c>
    </row>
    <row r="64" spans="2:11" s="35" customFormat="1" ht="19.5" customHeight="1">
      <c r="B64" s="39" t="s">
        <v>41</v>
      </c>
      <c r="C64" s="39" t="s">
        <v>42</v>
      </c>
      <c r="D64" s="40" t="s">
        <v>43</v>
      </c>
      <c r="E64" s="39" t="s">
        <v>44</v>
      </c>
      <c r="F64" s="41">
        <v>17.009999999999998</v>
      </c>
      <c r="G64" s="41"/>
      <c r="H64" s="42">
        <f t="shared" si="2"/>
        <v>0</v>
      </c>
      <c r="I64" s="43">
        <v>0.08</v>
      </c>
      <c r="J64" s="45">
        <f t="shared" si="0"/>
        <v>0</v>
      </c>
      <c r="K64" s="45">
        <f t="shared" si="1"/>
        <v>0</v>
      </c>
    </row>
    <row r="65" spans="2:11" s="35" customFormat="1" ht="28.5" customHeight="1">
      <c r="B65" s="39" t="s">
        <v>51</v>
      </c>
      <c r="C65" s="39" t="s">
        <v>52</v>
      </c>
      <c r="D65" s="40" t="s">
        <v>53</v>
      </c>
      <c r="E65" s="39" t="s">
        <v>44</v>
      </c>
      <c r="F65" s="41">
        <v>13.74</v>
      </c>
      <c r="G65" s="41"/>
      <c r="H65" s="42">
        <f t="shared" si="2"/>
        <v>0</v>
      </c>
      <c r="I65" s="43">
        <v>0.08</v>
      </c>
      <c r="J65" s="45">
        <f t="shared" si="0"/>
        <v>0</v>
      </c>
      <c r="K65" s="45">
        <f t="shared" si="1"/>
        <v>0</v>
      </c>
    </row>
    <row r="66" spans="2:11" s="35" customFormat="1" ht="19.5" customHeight="1">
      <c r="B66" s="39" t="s">
        <v>201</v>
      </c>
      <c r="C66" s="39" t="s">
        <v>202</v>
      </c>
      <c r="D66" s="40" t="s">
        <v>203</v>
      </c>
      <c r="E66" s="39" t="s">
        <v>37</v>
      </c>
      <c r="F66" s="41">
        <v>14</v>
      </c>
      <c r="G66" s="41"/>
      <c r="H66" s="42">
        <f t="shared" si="2"/>
        <v>0</v>
      </c>
      <c r="I66" s="43">
        <v>0.08</v>
      </c>
      <c r="J66" s="45">
        <f t="shared" si="0"/>
        <v>0</v>
      </c>
      <c r="K66" s="45">
        <f t="shared" si="1"/>
        <v>0</v>
      </c>
    </row>
    <row r="67" spans="2:11" s="35" customFormat="1" ht="19.5" customHeight="1">
      <c r="B67" s="39" t="s">
        <v>57</v>
      </c>
      <c r="C67" s="39" t="s">
        <v>58</v>
      </c>
      <c r="D67" s="40" t="s">
        <v>59</v>
      </c>
      <c r="E67" s="39" t="s">
        <v>37</v>
      </c>
      <c r="F67" s="41">
        <v>3.4</v>
      </c>
      <c r="G67" s="41"/>
      <c r="H67" s="42">
        <f t="shared" si="2"/>
        <v>0</v>
      </c>
      <c r="I67" s="43">
        <v>0.08</v>
      </c>
      <c r="J67" s="45">
        <f t="shared" si="0"/>
        <v>0</v>
      </c>
      <c r="K67" s="45">
        <f t="shared" si="1"/>
        <v>0</v>
      </c>
    </row>
    <row r="68" spans="2:11" s="35" customFormat="1" ht="19.5" customHeight="1">
      <c r="B68" s="39" t="s">
        <v>60</v>
      </c>
      <c r="C68" s="39" t="s">
        <v>61</v>
      </c>
      <c r="D68" s="40" t="s">
        <v>62</v>
      </c>
      <c r="E68" s="39" t="s">
        <v>37</v>
      </c>
      <c r="F68" s="41">
        <v>79.56</v>
      </c>
      <c r="G68" s="41"/>
      <c r="H68" s="42">
        <f t="shared" si="2"/>
        <v>0</v>
      </c>
      <c r="I68" s="43">
        <v>0.08</v>
      </c>
      <c r="J68" s="45">
        <f t="shared" si="0"/>
        <v>0</v>
      </c>
      <c r="K68" s="45">
        <f t="shared" si="1"/>
        <v>0</v>
      </c>
    </row>
    <row r="69" spans="2:11" s="35" customFormat="1" ht="19.5" customHeight="1">
      <c r="B69" s="39" t="s">
        <v>63</v>
      </c>
      <c r="C69" s="39" t="s">
        <v>64</v>
      </c>
      <c r="D69" s="40" t="s">
        <v>65</v>
      </c>
      <c r="E69" s="39" t="s">
        <v>37</v>
      </c>
      <c r="F69" s="41">
        <v>23.44</v>
      </c>
      <c r="G69" s="41"/>
      <c r="H69" s="42">
        <f t="shared" si="2"/>
        <v>0</v>
      </c>
      <c r="I69" s="43">
        <v>0.08</v>
      </c>
      <c r="J69" s="45">
        <f t="shared" si="0"/>
        <v>0</v>
      </c>
      <c r="K69" s="45">
        <f t="shared" si="1"/>
        <v>0</v>
      </c>
    </row>
    <row r="70" spans="2:11" s="35" customFormat="1" ht="19.5" customHeight="1">
      <c r="B70" s="39" t="s">
        <v>143</v>
      </c>
      <c r="C70" s="39" t="s">
        <v>145</v>
      </c>
      <c r="D70" s="40" t="s">
        <v>144</v>
      </c>
      <c r="E70" s="39" t="s">
        <v>37</v>
      </c>
      <c r="F70" s="41">
        <v>14</v>
      </c>
      <c r="G70" s="41"/>
      <c r="H70" s="42">
        <f>G70*F70</f>
        <v>0</v>
      </c>
      <c r="I70" s="43">
        <v>0.08</v>
      </c>
      <c r="J70" s="45">
        <f t="shared" si="0"/>
        <v>0</v>
      </c>
      <c r="K70" s="45">
        <f t="shared" si="1"/>
        <v>0</v>
      </c>
    </row>
    <row r="71" spans="2:11" s="35" customFormat="1" ht="19.5" customHeight="1">
      <c r="B71" s="39" t="s">
        <v>143</v>
      </c>
      <c r="C71" s="39" t="s">
        <v>151</v>
      </c>
      <c r="D71" s="40" t="s">
        <v>152</v>
      </c>
      <c r="E71" s="39" t="s">
        <v>37</v>
      </c>
      <c r="F71" s="41">
        <v>3.4</v>
      </c>
      <c r="G71" s="41"/>
      <c r="H71" s="42">
        <f>G71*F71</f>
        <v>0</v>
      </c>
      <c r="I71" s="43">
        <v>0.08</v>
      </c>
      <c r="J71" s="45">
        <f t="shared" si="0"/>
        <v>0</v>
      </c>
      <c r="K71" s="45">
        <f t="shared" si="1"/>
        <v>0</v>
      </c>
    </row>
    <row r="72" spans="2:11" s="35" customFormat="1" ht="19.5" customHeight="1">
      <c r="B72" s="39" t="s">
        <v>143</v>
      </c>
      <c r="C72" s="39" t="s">
        <v>163</v>
      </c>
      <c r="D72" s="40" t="s">
        <v>164</v>
      </c>
      <c r="E72" s="39" t="s">
        <v>37</v>
      </c>
      <c r="F72" s="41">
        <v>4.22</v>
      </c>
      <c r="G72" s="41"/>
      <c r="H72" s="42">
        <f>G72*F72</f>
        <v>0</v>
      </c>
      <c r="I72" s="43">
        <v>0.08</v>
      </c>
      <c r="J72" s="45">
        <f t="shared" si="0"/>
        <v>0</v>
      </c>
      <c r="K72" s="45">
        <f t="shared" si="1"/>
        <v>0</v>
      </c>
    </row>
    <row r="73" spans="2:11" s="35" customFormat="1" ht="19.5" customHeight="1">
      <c r="B73" s="39" t="s">
        <v>143</v>
      </c>
      <c r="C73" s="39" t="s">
        <v>146</v>
      </c>
      <c r="D73" s="40" t="s">
        <v>147</v>
      </c>
      <c r="E73" s="39" t="s">
        <v>37</v>
      </c>
      <c r="F73" s="41">
        <v>74.77</v>
      </c>
      <c r="G73" s="41"/>
      <c r="H73" s="42">
        <f>G73*F73</f>
        <v>0</v>
      </c>
      <c r="I73" s="43">
        <v>0.08</v>
      </c>
      <c r="J73" s="45">
        <f t="shared" si="0"/>
        <v>0</v>
      </c>
      <c r="K73" s="45">
        <f t="shared" si="1"/>
        <v>0</v>
      </c>
    </row>
    <row r="74" spans="2:11" s="35" customFormat="1" ht="28.5" customHeight="1">
      <c r="B74" s="39" t="s">
        <v>69</v>
      </c>
      <c r="C74" s="39" t="s">
        <v>70</v>
      </c>
      <c r="D74" s="40" t="s">
        <v>71</v>
      </c>
      <c r="E74" s="39" t="s">
        <v>33</v>
      </c>
      <c r="F74" s="41">
        <v>73.72999999999999</v>
      </c>
      <c r="G74" s="41"/>
      <c r="H74" s="42">
        <f t="shared" si="2"/>
        <v>0</v>
      </c>
      <c r="I74" s="43">
        <v>0.08</v>
      </c>
      <c r="J74" s="45">
        <f t="shared" si="0"/>
        <v>0</v>
      </c>
      <c r="K74" s="45">
        <f t="shared" si="1"/>
        <v>0</v>
      </c>
    </row>
    <row r="75" spans="2:11" s="35" customFormat="1" ht="19.5" customHeight="1">
      <c r="B75" s="39" t="s">
        <v>75</v>
      </c>
      <c r="C75" s="39" t="s">
        <v>76</v>
      </c>
      <c r="D75" s="40" t="s">
        <v>77</v>
      </c>
      <c r="E75" s="39" t="s">
        <v>33</v>
      </c>
      <c r="F75" s="41">
        <v>18.099999999999998</v>
      </c>
      <c r="G75" s="41"/>
      <c r="H75" s="42">
        <f t="shared" si="2"/>
        <v>0</v>
      </c>
      <c r="I75" s="43">
        <v>0.08</v>
      </c>
      <c r="J75" s="45">
        <f t="shared" si="0"/>
        <v>0</v>
      </c>
      <c r="K75" s="45">
        <f t="shared" si="1"/>
        <v>0</v>
      </c>
    </row>
    <row r="76" spans="2:11" s="35" customFormat="1" ht="19.5" customHeight="1">
      <c r="B76" s="39" t="s">
        <v>78</v>
      </c>
      <c r="C76" s="39" t="s">
        <v>79</v>
      </c>
      <c r="D76" s="40" t="s">
        <v>80</v>
      </c>
      <c r="E76" s="39" t="s">
        <v>33</v>
      </c>
      <c r="F76" s="41">
        <v>11.079999999999998</v>
      </c>
      <c r="G76" s="41"/>
      <c r="H76" s="42">
        <f t="shared" si="2"/>
        <v>0</v>
      </c>
      <c r="I76" s="43">
        <v>0.08</v>
      </c>
      <c r="J76" s="45">
        <f t="shared" si="0"/>
        <v>0</v>
      </c>
      <c r="K76" s="45">
        <f t="shared" si="1"/>
        <v>0</v>
      </c>
    </row>
    <row r="77" spans="2:11" s="35" customFormat="1" ht="19.5" customHeight="1">
      <c r="B77" s="39" t="s">
        <v>81</v>
      </c>
      <c r="C77" s="39" t="s">
        <v>82</v>
      </c>
      <c r="D77" s="40" t="s">
        <v>83</v>
      </c>
      <c r="E77" s="39" t="s">
        <v>33</v>
      </c>
      <c r="F77" s="41">
        <v>12.98</v>
      </c>
      <c r="G77" s="41"/>
      <c r="H77" s="42">
        <f t="shared" si="2"/>
        <v>0</v>
      </c>
      <c r="I77" s="43">
        <v>0.08</v>
      </c>
      <c r="J77" s="45">
        <f t="shared" si="0"/>
        <v>0</v>
      </c>
      <c r="K77" s="45">
        <f t="shared" si="1"/>
        <v>0</v>
      </c>
    </row>
    <row r="78" spans="2:11" s="35" customFormat="1" ht="19.5" customHeight="1">
      <c r="B78" s="39" t="s">
        <v>87</v>
      </c>
      <c r="C78" s="39" t="s">
        <v>88</v>
      </c>
      <c r="D78" s="40" t="s">
        <v>89</v>
      </c>
      <c r="E78" s="39" t="s">
        <v>90</v>
      </c>
      <c r="F78" s="41">
        <v>164</v>
      </c>
      <c r="G78" s="41"/>
      <c r="H78" s="42">
        <f t="shared" si="2"/>
        <v>0</v>
      </c>
      <c r="I78" s="43">
        <v>0.08</v>
      </c>
      <c r="J78" s="45">
        <f t="shared" si="0"/>
        <v>0</v>
      </c>
      <c r="K78" s="45">
        <f t="shared" si="1"/>
        <v>0</v>
      </c>
    </row>
    <row r="79" spans="2:11" s="35" customFormat="1" ht="19.5" customHeight="1">
      <c r="B79" s="39" t="s">
        <v>91</v>
      </c>
      <c r="C79" s="39" t="s">
        <v>92</v>
      </c>
      <c r="D79" s="40" t="s">
        <v>93</v>
      </c>
      <c r="E79" s="39" t="s">
        <v>90</v>
      </c>
      <c r="F79" s="41">
        <v>10</v>
      </c>
      <c r="G79" s="41"/>
      <c r="H79" s="42">
        <f t="shared" si="2"/>
        <v>0</v>
      </c>
      <c r="I79" s="43">
        <v>0.08</v>
      </c>
      <c r="J79" s="45">
        <f t="shared" si="0"/>
        <v>0</v>
      </c>
      <c r="K79" s="45">
        <f t="shared" si="1"/>
        <v>0</v>
      </c>
    </row>
    <row r="80" spans="2:11" s="35" customFormat="1" ht="19.5" customHeight="1">
      <c r="B80" s="39" t="s">
        <v>97</v>
      </c>
      <c r="C80" s="39" t="s">
        <v>98</v>
      </c>
      <c r="D80" s="40" t="s">
        <v>99</v>
      </c>
      <c r="E80" s="39" t="s">
        <v>100</v>
      </c>
      <c r="F80" s="41">
        <v>9.600000000000001</v>
      </c>
      <c r="G80" s="41"/>
      <c r="H80" s="42">
        <f t="shared" si="2"/>
        <v>0</v>
      </c>
      <c r="I80" s="43">
        <v>0.23</v>
      </c>
      <c r="J80" s="45">
        <f t="shared" si="0"/>
        <v>0</v>
      </c>
      <c r="K80" s="45">
        <f t="shared" si="1"/>
        <v>0</v>
      </c>
    </row>
    <row r="81" spans="2:11" s="35" customFormat="1" ht="19.5" customHeight="1">
      <c r="B81" s="39" t="s">
        <v>101</v>
      </c>
      <c r="C81" s="39" t="s">
        <v>102</v>
      </c>
      <c r="D81" s="40" t="s">
        <v>103</v>
      </c>
      <c r="E81" s="39" t="s">
        <v>100</v>
      </c>
      <c r="F81" s="41">
        <v>47.58</v>
      </c>
      <c r="G81" s="41"/>
      <c r="H81" s="42">
        <f t="shared" si="2"/>
        <v>0</v>
      </c>
      <c r="I81" s="43">
        <v>0.23</v>
      </c>
      <c r="J81" s="45">
        <f t="shared" si="0"/>
        <v>0</v>
      </c>
      <c r="K81" s="45">
        <f t="shared" si="1"/>
        <v>0</v>
      </c>
    </row>
    <row r="82" spans="2:11" s="35" customFormat="1" ht="19.5" customHeight="1">
      <c r="B82" s="39" t="s">
        <v>104</v>
      </c>
      <c r="C82" s="39" t="s">
        <v>105</v>
      </c>
      <c r="D82" s="40" t="s">
        <v>106</v>
      </c>
      <c r="E82" s="39" t="s">
        <v>29</v>
      </c>
      <c r="F82" s="41">
        <v>106</v>
      </c>
      <c r="G82" s="41"/>
      <c r="H82" s="42">
        <f t="shared" si="2"/>
        <v>0</v>
      </c>
      <c r="I82" s="43">
        <v>0.23</v>
      </c>
      <c r="J82" s="45">
        <f t="shared" si="0"/>
        <v>0</v>
      </c>
      <c r="K82" s="45">
        <f t="shared" si="1"/>
        <v>0</v>
      </c>
    </row>
    <row r="83" spans="2:11" s="35" customFormat="1" ht="19.5" customHeight="1">
      <c r="B83" s="39" t="s">
        <v>107</v>
      </c>
      <c r="C83" s="39" t="s">
        <v>108</v>
      </c>
      <c r="D83" s="40" t="s">
        <v>109</v>
      </c>
      <c r="E83" s="39" t="s">
        <v>90</v>
      </c>
      <c r="F83" s="41">
        <v>124</v>
      </c>
      <c r="G83" s="41"/>
      <c r="H83" s="42">
        <f t="shared" si="2"/>
        <v>0</v>
      </c>
      <c r="I83" s="43">
        <v>0.08</v>
      </c>
      <c r="J83" s="45">
        <f t="shared" si="0"/>
        <v>0</v>
      </c>
      <c r="K83" s="45">
        <f t="shared" si="1"/>
        <v>0</v>
      </c>
    </row>
    <row r="84" spans="2:11" s="35" customFormat="1" ht="19.5" customHeight="1">
      <c r="B84" s="39" t="s">
        <v>113</v>
      </c>
      <c r="C84" s="39" t="s">
        <v>114</v>
      </c>
      <c r="D84" s="40" t="s">
        <v>115</v>
      </c>
      <c r="E84" s="39" t="s">
        <v>44</v>
      </c>
      <c r="F84" s="41">
        <v>2.74</v>
      </c>
      <c r="G84" s="41"/>
      <c r="H84" s="42">
        <f t="shared" si="2"/>
        <v>0</v>
      </c>
      <c r="I84" s="43">
        <v>0.08</v>
      </c>
      <c r="J84" s="45">
        <f t="shared" si="0"/>
        <v>0</v>
      </c>
      <c r="K84" s="45">
        <f t="shared" si="1"/>
        <v>0</v>
      </c>
    </row>
    <row r="85" s="35" customFormat="1" ht="0.75" customHeight="1"/>
    <row r="86" s="35" customFormat="1" ht="27.75" customHeight="1"/>
    <row r="87" spans="2:11" s="35" customFormat="1" ht="44.25" customHeight="1">
      <c r="B87" s="37" t="s">
        <v>0</v>
      </c>
      <c r="C87" s="38" t="s">
        <v>1</v>
      </c>
      <c r="D87" s="47" t="s">
        <v>2</v>
      </c>
      <c r="E87" s="38" t="s">
        <v>3</v>
      </c>
      <c r="F87" s="47" t="s">
        <v>4</v>
      </c>
      <c r="G87" s="38" t="s">
        <v>5</v>
      </c>
      <c r="H87" s="37" t="s">
        <v>6</v>
      </c>
      <c r="I87" s="38" t="s">
        <v>7</v>
      </c>
      <c r="J87" s="38" t="s">
        <v>8</v>
      </c>
      <c r="K87" s="37" t="s">
        <v>9</v>
      </c>
    </row>
    <row r="88" spans="2:11" s="35" customFormat="1" ht="108" customHeight="1">
      <c r="B88" s="48" t="s">
        <v>116</v>
      </c>
      <c r="C88" s="39" t="s">
        <v>117</v>
      </c>
      <c r="D88" s="49" t="s">
        <v>118</v>
      </c>
      <c r="E88" s="39" t="s">
        <v>29</v>
      </c>
      <c r="F88" s="50">
        <v>327</v>
      </c>
      <c r="G88" s="51"/>
      <c r="H88" s="44">
        <f>G88*F88</f>
        <v>0</v>
      </c>
      <c r="I88" s="43">
        <v>0.08</v>
      </c>
      <c r="J88" s="44">
        <f>I88*H88</f>
        <v>0</v>
      </c>
      <c r="K88" s="44">
        <f>J88+H88</f>
        <v>0</v>
      </c>
    </row>
    <row r="89" spans="2:11" s="35" customFormat="1" ht="97.5" customHeight="1">
      <c r="B89" s="48" t="s">
        <v>122</v>
      </c>
      <c r="C89" s="39" t="s">
        <v>123</v>
      </c>
      <c r="D89" s="49" t="s">
        <v>124</v>
      </c>
      <c r="E89" s="39" t="s">
        <v>29</v>
      </c>
      <c r="F89" s="50">
        <v>114</v>
      </c>
      <c r="G89" s="51"/>
      <c r="H89" s="44">
        <f>G89*F89</f>
        <v>0</v>
      </c>
      <c r="I89" s="43">
        <v>0.08</v>
      </c>
      <c r="J89" s="44">
        <f>I89*H89</f>
        <v>0</v>
      </c>
      <c r="K89" s="44">
        <f>J89+H89</f>
        <v>0</v>
      </c>
    </row>
    <row r="90" spans="2:11" s="35" customFormat="1" ht="108">
      <c r="B90" s="48" t="s">
        <v>122</v>
      </c>
      <c r="C90" s="39" t="s">
        <v>141</v>
      </c>
      <c r="D90" s="49" t="s">
        <v>142</v>
      </c>
      <c r="E90" s="39" t="s">
        <v>29</v>
      </c>
      <c r="F90" s="50">
        <v>31</v>
      </c>
      <c r="G90" s="51"/>
      <c r="H90" s="44">
        <f>G90*F90</f>
        <v>0</v>
      </c>
      <c r="I90" s="43">
        <v>0.23</v>
      </c>
      <c r="J90" s="44">
        <f>I90*H90</f>
        <v>0</v>
      </c>
      <c r="K90" s="44">
        <f>J90+H90</f>
        <v>0</v>
      </c>
    </row>
    <row r="91" s="35" customFormat="1" ht="27.75" customHeight="1"/>
    <row r="92" spans="2:11" s="35" customFormat="1" ht="21" customHeight="1">
      <c r="B92" s="84" t="s">
        <v>125</v>
      </c>
      <c r="C92" s="84"/>
      <c r="D92" s="84"/>
      <c r="E92" s="85">
        <f>H90+H89+H88+H84+H83+H82+H81+H80+H79+H78+H77+H76+H75+H74+H73+H72+H71+H70+H69+H68+H67+H66+H65+H64+H63+H62+H61+H60+H59+H58+H54+H48+H42+H36+H30+H29</f>
        <v>0</v>
      </c>
      <c r="F92" s="85"/>
      <c r="G92" s="85"/>
      <c r="H92" s="85"/>
      <c r="I92" s="85"/>
      <c r="J92" s="85"/>
      <c r="K92" s="85"/>
    </row>
    <row r="93" spans="2:11" s="35" customFormat="1" ht="21" customHeight="1">
      <c r="B93" s="84" t="s">
        <v>126</v>
      </c>
      <c r="C93" s="84"/>
      <c r="D93" s="84"/>
      <c r="E93" s="86">
        <f>K90+K89+K88+K84+K83+K82+K81+K80+K79+K78+K77+K76+K75+K74+K73+K72+K71+K70+K69+K68+K67+K66+K65+K64+K63+K62+K61+K60+K59+K58+K54+K48+K42+K36+K30+K29</f>
        <v>0</v>
      </c>
      <c r="F93" s="86"/>
      <c r="G93" s="86"/>
      <c r="H93" s="86"/>
      <c r="I93" s="86"/>
      <c r="J93" s="86"/>
      <c r="K93" s="86"/>
    </row>
    <row r="94" s="35" customFormat="1" ht="56.25" customHeight="1"/>
    <row r="95" spans="8:9" s="35" customFormat="1" ht="17.25" customHeight="1">
      <c r="H95" s="87" t="s">
        <v>138</v>
      </c>
      <c r="I95" s="87"/>
    </row>
    <row r="96" s="35" customFormat="1" ht="10.5" customHeight="1"/>
    <row r="97" s="35" customFormat="1" ht="72" customHeight="1"/>
    <row r="98" spans="2:3" s="35" customFormat="1" ht="39" customHeight="1">
      <c r="B98" s="83" t="s">
        <v>139</v>
      </c>
      <c r="C98" s="83"/>
    </row>
    <row r="99" s="35" customFormat="1" ht="27.75" customHeight="1"/>
  </sheetData>
  <sheetProtection/>
  <mergeCells count="19">
    <mergeCell ref="H95:I95"/>
    <mergeCell ref="B98:C98"/>
    <mergeCell ref="D13:E13"/>
    <mergeCell ref="B23:J23"/>
    <mergeCell ref="B26:D26"/>
    <mergeCell ref="B33:D33"/>
    <mergeCell ref="B39:D39"/>
    <mergeCell ref="B45:D45"/>
    <mergeCell ref="E92:K92"/>
    <mergeCell ref="B93:D93"/>
    <mergeCell ref="E93:K93"/>
    <mergeCell ref="B2:C2"/>
    <mergeCell ref="B4:C4"/>
    <mergeCell ref="F6:K9"/>
    <mergeCell ref="B7:C7"/>
    <mergeCell ref="B9:C10"/>
    <mergeCell ref="D12:E12"/>
    <mergeCell ref="B92:D92"/>
    <mergeCell ref="B51:D5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67"/>
  <sheetViews>
    <sheetView zoomScalePageLayoutView="0" workbookViewId="0" topLeftCell="A1">
      <selection activeCell="G60" sqref="G60"/>
    </sheetView>
  </sheetViews>
  <sheetFormatPr defaultColWidth="9.140625" defaultRowHeight="12.75"/>
  <cols>
    <col min="1" max="1" width="0.13671875" style="52" customWidth="1"/>
    <col min="2" max="2" width="8.57421875" style="52" customWidth="1"/>
    <col min="3" max="3" width="11.140625" style="52" customWidth="1"/>
    <col min="4" max="4" width="47.7109375" style="52" customWidth="1"/>
    <col min="5" max="5" width="5.8515625" style="52" customWidth="1"/>
    <col min="6" max="7" width="10.7109375" style="52" customWidth="1"/>
    <col min="8" max="8" width="11.7109375" style="52" customWidth="1"/>
    <col min="9" max="9" width="7.8515625" style="52" customWidth="1"/>
    <col min="10" max="11" width="10.7109375" style="52" customWidth="1"/>
    <col min="12" max="12" width="0.85546875" style="52" customWidth="1"/>
    <col min="13" max="13" width="4.7109375" style="52" customWidth="1"/>
    <col min="14" max="16384" width="9.140625" style="52" customWidth="1"/>
  </cols>
  <sheetData>
    <row r="1" s="35" customFormat="1" ht="26.25" customHeight="1"/>
    <row r="2" spans="2:3" s="35" customFormat="1" ht="2.25" customHeight="1">
      <c r="B2" s="77"/>
      <c r="C2" s="77"/>
    </row>
    <row r="3" s="35" customFormat="1" ht="29.25" customHeight="1"/>
    <row r="4" spans="2:3" s="35" customFormat="1" ht="2.25" customHeight="1">
      <c r="B4" s="77"/>
      <c r="C4" s="77"/>
    </row>
    <row r="5" s="35" customFormat="1" ht="18.75" customHeight="1"/>
    <row r="6" spans="6:11" s="35" customFormat="1" ht="10.5" customHeight="1">
      <c r="F6" s="78" t="s">
        <v>127</v>
      </c>
      <c r="G6" s="78"/>
      <c r="H6" s="78"/>
      <c r="I6" s="78"/>
      <c r="J6" s="78"/>
      <c r="K6" s="78"/>
    </row>
    <row r="7" spans="2:11" s="35" customFormat="1" ht="2.25" customHeight="1">
      <c r="B7" s="77"/>
      <c r="C7" s="77"/>
      <c r="F7" s="78"/>
      <c r="G7" s="78"/>
      <c r="H7" s="78"/>
      <c r="I7" s="78"/>
      <c r="J7" s="78"/>
      <c r="K7" s="78"/>
    </row>
    <row r="8" spans="6:11" s="35" customFormat="1" ht="3" customHeight="1">
      <c r="F8" s="78"/>
      <c r="G8" s="78"/>
      <c r="H8" s="78"/>
      <c r="I8" s="78"/>
      <c r="J8" s="78"/>
      <c r="K8" s="78"/>
    </row>
    <row r="9" spans="2:11" s="35" customFormat="1" ht="3.75" customHeight="1">
      <c r="B9" s="79" t="s">
        <v>128</v>
      </c>
      <c r="C9" s="79"/>
      <c r="F9" s="78"/>
      <c r="G9" s="78"/>
      <c r="H9" s="78"/>
      <c r="I9" s="78"/>
      <c r="J9" s="78"/>
      <c r="K9" s="78"/>
    </row>
    <row r="10" spans="2:3" s="35" customFormat="1" ht="15.75" customHeight="1">
      <c r="B10" s="79"/>
      <c r="C10" s="79"/>
    </row>
    <row r="11" s="35" customFormat="1" ht="47.25" customHeight="1"/>
    <row r="12" spans="4:5" s="35" customFormat="1" ht="23.25" customHeight="1">
      <c r="D12" s="80" t="s">
        <v>140</v>
      </c>
      <c r="E12" s="80"/>
    </row>
    <row r="13" spans="4:5" s="35" customFormat="1" ht="23.25" customHeight="1">
      <c r="D13" s="81"/>
      <c r="E13" s="81"/>
    </row>
    <row r="14" s="35" customFormat="1" ht="32.25" customHeight="1"/>
    <row r="15" s="35" customFormat="1" ht="20.25" customHeight="1">
      <c r="B15" s="36" t="s">
        <v>129</v>
      </c>
    </row>
    <row r="16" s="35" customFormat="1" ht="3" customHeight="1"/>
    <row r="17" s="35" customFormat="1" ht="20.25" customHeight="1">
      <c r="B17" s="36" t="s">
        <v>130</v>
      </c>
    </row>
    <row r="18" s="35" customFormat="1" ht="3.75" customHeight="1"/>
    <row r="19" s="35" customFormat="1" ht="20.25" customHeight="1">
      <c r="B19" s="36" t="s">
        <v>131</v>
      </c>
    </row>
    <row r="20" s="35" customFormat="1" ht="3" customHeight="1"/>
    <row r="21" s="35" customFormat="1" ht="20.25" customHeight="1">
      <c r="B21" s="36" t="s">
        <v>132</v>
      </c>
    </row>
    <row r="22" s="35" customFormat="1" ht="58.5" customHeight="1"/>
    <row r="23" spans="2:10" s="35" customFormat="1" ht="48.75" customHeight="1">
      <c r="B23" s="82" t="s">
        <v>300</v>
      </c>
      <c r="C23" s="82"/>
      <c r="D23" s="82"/>
      <c r="E23" s="82"/>
      <c r="F23" s="82"/>
      <c r="G23" s="82"/>
      <c r="H23" s="82"/>
      <c r="I23" s="82"/>
      <c r="J23" s="82"/>
    </row>
    <row r="24" s="35" customFormat="1" ht="51" customHeight="1"/>
    <row r="25" s="35" customFormat="1" ht="12.75" customHeight="1"/>
    <row r="26" spans="2:11" s="35" customFormat="1" ht="44.25" customHeight="1">
      <c r="B26" s="37" t="s">
        <v>0</v>
      </c>
      <c r="C26" s="38" t="s">
        <v>1</v>
      </c>
      <c r="D26" s="38" t="s">
        <v>2</v>
      </c>
      <c r="E26" s="38" t="s">
        <v>3</v>
      </c>
      <c r="F26" s="38" t="s">
        <v>4</v>
      </c>
      <c r="G26" s="38" t="s">
        <v>5</v>
      </c>
      <c r="H26" s="37" t="s">
        <v>6</v>
      </c>
      <c r="I26" s="38" t="s">
        <v>7</v>
      </c>
      <c r="J26" s="38" t="s">
        <v>8</v>
      </c>
      <c r="K26" s="37" t="s">
        <v>9</v>
      </c>
    </row>
    <row r="27" spans="2:11" s="35" customFormat="1" ht="19.5" customHeight="1">
      <c r="B27" s="39" t="s">
        <v>212</v>
      </c>
      <c r="C27" s="39" t="s">
        <v>213</v>
      </c>
      <c r="D27" s="40" t="s">
        <v>214</v>
      </c>
      <c r="E27" s="39" t="s">
        <v>90</v>
      </c>
      <c r="F27" s="41">
        <v>62</v>
      </c>
      <c r="G27" s="41"/>
      <c r="H27" s="42">
        <f>G27*F27</f>
        <v>0</v>
      </c>
      <c r="I27" s="43">
        <v>0.08</v>
      </c>
      <c r="J27" s="45">
        <f>I27*H27</f>
        <v>0</v>
      </c>
      <c r="K27" s="45">
        <f>J27+H27</f>
        <v>0</v>
      </c>
    </row>
    <row r="28" spans="2:11" s="35" customFormat="1" ht="19.5" customHeight="1">
      <c r="B28" s="39" t="s">
        <v>215</v>
      </c>
      <c r="C28" s="39" t="s">
        <v>216</v>
      </c>
      <c r="D28" s="40" t="s">
        <v>217</v>
      </c>
      <c r="E28" s="39" t="s">
        <v>218</v>
      </c>
      <c r="F28" s="41">
        <v>2700</v>
      </c>
      <c r="G28" s="41"/>
      <c r="H28" s="42">
        <f aca="true" t="shared" si="0" ref="H28:H55">G28*F28</f>
        <v>0</v>
      </c>
      <c r="I28" s="43">
        <v>0.08</v>
      </c>
      <c r="J28" s="45">
        <f aca="true" t="shared" si="1" ref="J28:J55">I28*H28</f>
        <v>0</v>
      </c>
      <c r="K28" s="45">
        <f aca="true" t="shared" si="2" ref="K28:K55">J28+H28</f>
        <v>0</v>
      </c>
    </row>
    <row r="29" spans="2:11" s="35" customFormat="1" ht="19.5" customHeight="1">
      <c r="B29" s="39" t="s">
        <v>219</v>
      </c>
      <c r="C29" s="39" t="s">
        <v>220</v>
      </c>
      <c r="D29" s="40" t="s">
        <v>221</v>
      </c>
      <c r="E29" s="39" t="s">
        <v>218</v>
      </c>
      <c r="F29" s="41">
        <v>716</v>
      </c>
      <c r="G29" s="41"/>
      <c r="H29" s="42">
        <f t="shared" si="0"/>
        <v>0</v>
      </c>
      <c r="I29" s="43">
        <v>0.08</v>
      </c>
      <c r="J29" s="45">
        <f t="shared" si="1"/>
        <v>0</v>
      </c>
      <c r="K29" s="45">
        <f t="shared" si="2"/>
        <v>0</v>
      </c>
    </row>
    <row r="30" spans="2:11" s="35" customFormat="1" ht="19.5" customHeight="1">
      <c r="B30" s="39" t="s">
        <v>222</v>
      </c>
      <c r="C30" s="39" t="s">
        <v>223</v>
      </c>
      <c r="D30" s="40" t="s">
        <v>180</v>
      </c>
      <c r="E30" s="39" t="s">
        <v>218</v>
      </c>
      <c r="F30" s="41">
        <v>716</v>
      </c>
      <c r="G30" s="41"/>
      <c r="H30" s="42">
        <f t="shared" si="0"/>
        <v>0</v>
      </c>
      <c r="I30" s="43">
        <v>0.08</v>
      </c>
      <c r="J30" s="45">
        <f t="shared" si="1"/>
        <v>0</v>
      </c>
      <c r="K30" s="45">
        <f t="shared" si="2"/>
        <v>0</v>
      </c>
    </row>
    <row r="31" spans="2:11" s="35" customFormat="1" ht="28.5" customHeight="1">
      <c r="B31" s="39" t="s">
        <v>224</v>
      </c>
      <c r="C31" s="39" t="s">
        <v>225</v>
      </c>
      <c r="D31" s="40" t="s">
        <v>226</v>
      </c>
      <c r="E31" s="39" t="s">
        <v>218</v>
      </c>
      <c r="F31" s="41">
        <v>120</v>
      </c>
      <c r="G31" s="41"/>
      <c r="H31" s="42">
        <f t="shared" si="0"/>
        <v>0</v>
      </c>
      <c r="I31" s="43">
        <v>0.08</v>
      </c>
      <c r="J31" s="45">
        <f t="shared" si="1"/>
        <v>0</v>
      </c>
      <c r="K31" s="45">
        <f t="shared" si="2"/>
        <v>0</v>
      </c>
    </row>
    <row r="32" spans="2:11" s="35" customFormat="1" ht="19.5" customHeight="1">
      <c r="B32" s="39" t="s">
        <v>227</v>
      </c>
      <c r="C32" s="39" t="s">
        <v>228</v>
      </c>
      <c r="D32" s="40" t="s">
        <v>229</v>
      </c>
      <c r="E32" s="39" t="s">
        <v>218</v>
      </c>
      <c r="F32" s="41">
        <v>125.5</v>
      </c>
      <c r="G32" s="41"/>
      <c r="H32" s="42">
        <f t="shared" si="0"/>
        <v>0</v>
      </c>
      <c r="I32" s="43">
        <v>0.08</v>
      </c>
      <c r="J32" s="45">
        <f t="shared" si="1"/>
        <v>0</v>
      </c>
      <c r="K32" s="45">
        <f t="shared" si="2"/>
        <v>0</v>
      </c>
    </row>
    <row r="33" spans="2:11" s="35" customFormat="1" ht="19.5" customHeight="1">
      <c r="B33" s="39" t="s">
        <v>230</v>
      </c>
      <c r="C33" s="39" t="s">
        <v>231</v>
      </c>
      <c r="D33" s="40" t="s">
        <v>232</v>
      </c>
      <c r="E33" s="39" t="s">
        <v>218</v>
      </c>
      <c r="F33" s="41">
        <v>109.5</v>
      </c>
      <c r="G33" s="41"/>
      <c r="H33" s="42">
        <f t="shared" si="0"/>
        <v>0</v>
      </c>
      <c r="I33" s="43">
        <v>0.08</v>
      </c>
      <c r="J33" s="45">
        <f t="shared" si="1"/>
        <v>0</v>
      </c>
      <c r="K33" s="45">
        <f t="shared" si="2"/>
        <v>0</v>
      </c>
    </row>
    <row r="34" spans="2:11" s="35" customFormat="1" ht="28.5" customHeight="1">
      <c r="B34" s="39" t="s">
        <v>233</v>
      </c>
      <c r="C34" s="39" t="s">
        <v>234</v>
      </c>
      <c r="D34" s="40" t="s">
        <v>235</v>
      </c>
      <c r="E34" s="39" t="s">
        <v>218</v>
      </c>
      <c r="F34" s="41">
        <v>1004.5</v>
      </c>
      <c r="G34" s="41"/>
      <c r="H34" s="42">
        <f t="shared" si="0"/>
        <v>0</v>
      </c>
      <c r="I34" s="43">
        <v>0.08</v>
      </c>
      <c r="J34" s="45">
        <f t="shared" si="1"/>
        <v>0</v>
      </c>
      <c r="K34" s="45">
        <f t="shared" si="2"/>
        <v>0</v>
      </c>
    </row>
    <row r="35" spans="2:11" s="35" customFormat="1" ht="19.5" customHeight="1">
      <c r="B35" s="39" t="s">
        <v>236</v>
      </c>
      <c r="C35" s="39" t="s">
        <v>237</v>
      </c>
      <c r="D35" s="40" t="s">
        <v>238</v>
      </c>
      <c r="E35" s="39" t="s">
        <v>218</v>
      </c>
      <c r="F35" s="41">
        <v>22</v>
      </c>
      <c r="G35" s="41"/>
      <c r="H35" s="42">
        <f t="shared" si="0"/>
        <v>0</v>
      </c>
      <c r="I35" s="43">
        <v>0.08</v>
      </c>
      <c r="J35" s="45">
        <f t="shared" si="1"/>
        <v>0</v>
      </c>
      <c r="K35" s="45">
        <f t="shared" si="2"/>
        <v>0</v>
      </c>
    </row>
    <row r="36" spans="2:11" s="35" customFormat="1" ht="19.5" customHeight="1">
      <c r="B36" s="39" t="s">
        <v>239</v>
      </c>
      <c r="C36" s="39" t="s">
        <v>240</v>
      </c>
      <c r="D36" s="40" t="s">
        <v>241</v>
      </c>
      <c r="E36" s="39" t="s">
        <v>168</v>
      </c>
      <c r="F36" s="41">
        <v>200</v>
      </c>
      <c r="G36" s="41"/>
      <c r="H36" s="42">
        <f t="shared" si="0"/>
        <v>0</v>
      </c>
      <c r="I36" s="43">
        <v>0.08</v>
      </c>
      <c r="J36" s="45">
        <f t="shared" si="1"/>
        <v>0</v>
      </c>
      <c r="K36" s="45">
        <f t="shared" si="2"/>
        <v>0</v>
      </c>
    </row>
    <row r="37" spans="2:11" s="35" customFormat="1" ht="19.5" customHeight="1">
      <c r="B37" s="39" t="s">
        <v>242</v>
      </c>
      <c r="C37" s="39" t="s">
        <v>243</v>
      </c>
      <c r="D37" s="40" t="s">
        <v>244</v>
      </c>
      <c r="E37" s="39" t="s">
        <v>218</v>
      </c>
      <c r="F37" s="41">
        <v>639</v>
      </c>
      <c r="G37" s="41"/>
      <c r="H37" s="42">
        <f t="shared" si="0"/>
        <v>0</v>
      </c>
      <c r="I37" s="43">
        <v>0.08</v>
      </c>
      <c r="J37" s="45">
        <f t="shared" si="1"/>
        <v>0</v>
      </c>
      <c r="K37" s="45">
        <f t="shared" si="2"/>
        <v>0</v>
      </c>
    </row>
    <row r="38" spans="2:11" s="35" customFormat="1" ht="19.5" customHeight="1">
      <c r="B38" s="39" t="s">
        <v>245</v>
      </c>
      <c r="C38" s="39" t="s">
        <v>246</v>
      </c>
      <c r="D38" s="40" t="s">
        <v>247</v>
      </c>
      <c r="E38" s="39" t="s">
        <v>33</v>
      </c>
      <c r="F38" s="41">
        <v>42</v>
      </c>
      <c r="G38" s="41"/>
      <c r="H38" s="42">
        <f t="shared" si="0"/>
        <v>0</v>
      </c>
      <c r="I38" s="43">
        <v>0.08</v>
      </c>
      <c r="J38" s="45">
        <f t="shared" si="1"/>
        <v>0</v>
      </c>
      <c r="K38" s="45">
        <f t="shared" si="2"/>
        <v>0</v>
      </c>
    </row>
    <row r="39" spans="2:11" s="35" customFormat="1" ht="28.5" customHeight="1">
      <c r="B39" s="39" t="s">
        <v>248</v>
      </c>
      <c r="C39" s="39" t="s">
        <v>249</v>
      </c>
      <c r="D39" s="40" t="s">
        <v>250</v>
      </c>
      <c r="E39" s="39" t="s">
        <v>218</v>
      </c>
      <c r="F39" s="41">
        <v>1004.5</v>
      </c>
      <c r="G39" s="41"/>
      <c r="H39" s="42">
        <f t="shared" si="0"/>
        <v>0</v>
      </c>
      <c r="I39" s="43">
        <v>0.08</v>
      </c>
      <c r="J39" s="45">
        <f t="shared" si="1"/>
        <v>0</v>
      </c>
      <c r="K39" s="45">
        <f t="shared" si="2"/>
        <v>0</v>
      </c>
    </row>
    <row r="40" spans="2:11" s="35" customFormat="1" ht="19.5" customHeight="1">
      <c r="B40" s="39" t="s">
        <v>251</v>
      </c>
      <c r="C40" s="39" t="s">
        <v>252</v>
      </c>
      <c r="D40" s="40" t="s">
        <v>253</v>
      </c>
      <c r="E40" s="39" t="s">
        <v>218</v>
      </c>
      <c r="F40" s="41">
        <v>22</v>
      </c>
      <c r="G40" s="41"/>
      <c r="H40" s="42">
        <f t="shared" si="0"/>
        <v>0</v>
      </c>
      <c r="I40" s="43">
        <v>0.08</v>
      </c>
      <c r="J40" s="45">
        <f t="shared" si="1"/>
        <v>0</v>
      </c>
      <c r="K40" s="45">
        <f t="shared" si="2"/>
        <v>0</v>
      </c>
    </row>
    <row r="41" spans="2:11" s="35" customFormat="1" ht="19.5" customHeight="1">
      <c r="B41" s="39" t="s">
        <v>254</v>
      </c>
      <c r="C41" s="39" t="s">
        <v>255</v>
      </c>
      <c r="D41" s="40" t="s">
        <v>256</v>
      </c>
      <c r="E41" s="39" t="s">
        <v>218</v>
      </c>
      <c r="F41" s="41">
        <v>4.5</v>
      </c>
      <c r="G41" s="41"/>
      <c r="H41" s="42">
        <f t="shared" si="0"/>
        <v>0</v>
      </c>
      <c r="I41" s="43">
        <v>0.08</v>
      </c>
      <c r="J41" s="45">
        <f t="shared" si="1"/>
        <v>0</v>
      </c>
      <c r="K41" s="45">
        <f t="shared" si="2"/>
        <v>0</v>
      </c>
    </row>
    <row r="42" spans="2:11" s="35" customFormat="1" ht="19.5" customHeight="1">
      <c r="B42" s="39" t="s">
        <v>257</v>
      </c>
      <c r="C42" s="39" t="s">
        <v>258</v>
      </c>
      <c r="D42" s="40" t="s">
        <v>259</v>
      </c>
      <c r="E42" s="39" t="s">
        <v>218</v>
      </c>
      <c r="F42" s="41">
        <v>211.5</v>
      </c>
      <c r="G42" s="41"/>
      <c r="H42" s="42">
        <f t="shared" si="0"/>
        <v>0</v>
      </c>
      <c r="I42" s="43">
        <v>0.08</v>
      </c>
      <c r="J42" s="45">
        <f t="shared" si="1"/>
        <v>0</v>
      </c>
      <c r="K42" s="45">
        <f t="shared" si="2"/>
        <v>0</v>
      </c>
    </row>
    <row r="43" spans="2:11" s="35" customFormat="1" ht="19.5" customHeight="1">
      <c r="B43" s="39" t="s">
        <v>260</v>
      </c>
      <c r="C43" s="39" t="s">
        <v>261</v>
      </c>
      <c r="D43" s="40" t="s">
        <v>262</v>
      </c>
      <c r="E43" s="39" t="s">
        <v>218</v>
      </c>
      <c r="F43" s="41">
        <v>353.5</v>
      </c>
      <c r="G43" s="41"/>
      <c r="H43" s="42">
        <f t="shared" si="0"/>
        <v>0</v>
      </c>
      <c r="I43" s="43">
        <v>0.08</v>
      </c>
      <c r="J43" s="45">
        <f t="shared" si="1"/>
        <v>0</v>
      </c>
      <c r="K43" s="45">
        <f t="shared" si="2"/>
        <v>0</v>
      </c>
    </row>
    <row r="44" spans="2:11" s="35" customFormat="1" ht="28.5" customHeight="1">
      <c r="B44" s="39" t="s">
        <v>263</v>
      </c>
      <c r="C44" s="39" t="s">
        <v>264</v>
      </c>
      <c r="D44" s="40" t="s">
        <v>265</v>
      </c>
      <c r="E44" s="39" t="s">
        <v>37</v>
      </c>
      <c r="F44" s="41">
        <v>53.5</v>
      </c>
      <c r="G44" s="41"/>
      <c r="H44" s="42">
        <f t="shared" si="0"/>
        <v>0</v>
      </c>
      <c r="I44" s="43">
        <v>0.08</v>
      </c>
      <c r="J44" s="45">
        <f t="shared" si="1"/>
        <v>0</v>
      </c>
      <c r="K44" s="45">
        <f t="shared" si="2"/>
        <v>0</v>
      </c>
    </row>
    <row r="45" spans="2:11" s="35" customFormat="1" ht="19.5" customHeight="1">
      <c r="B45" s="39" t="s">
        <v>266</v>
      </c>
      <c r="C45" s="39" t="s">
        <v>267</v>
      </c>
      <c r="D45" s="40" t="s">
        <v>268</v>
      </c>
      <c r="E45" s="39" t="s">
        <v>37</v>
      </c>
      <c r="F45" s="41">
        <v>95</v>
      </c>
      <c r="G45" s="41"/>
      <c r="H45" s="42">
        <f>G45*F45</f>
        <v>0</v>
      </c>
      <c r="I45" s="43">
        <v>0.08</v>
      </c>
      <c r="J45" s="45">
        <f t="shared" si="1"/>
        <v>0</v>
      </c>
      <c r="K45" s="45">
        <f t="shared" si="2"/>
        <v>0</v>
      </c>
    </row>
    <row r="46" spans="2:11" s="35" customFormat="1" ht="19.5" customHeight="1">
      <c r="B46" s="39" t="s">
        <v>269</v>
      </c>
      <c r="C46" s="39" t="s">
        <v>270</v>
      </c>
      <c r="D46" s="40" t="s">
        <v>271</v>
      </c>
      <c r="E46" s="39" t="s">
        <v>37</v>
      </c>
      <c r="F46" s="41">
        <v>730</v>
      </c>
      <c r="G46" s="41"/>
      <c r="H46" s="42">
        <f>G46*F46</f>
        <v>0</v>
      </c>
      <c r="I46" s="43">
        <v>0.08</v>
      </c>
      <c r="J46" s="45">
        <f t="shared" si="1"/>
        <v>0</v>
      </c>
      <c r="K46" s="45">
        <f t="shared" si="2"/>
        <v>0</v>
      </c>
    </row>
    <row r="47" spans="2:11" s="35" customFormat="1" ht="19.5" customHeight="1">
      <c r="B47" s="39" t="s">
        <v>272</v>
      </c>
      <c r="C47" s="39" t="s">
        <v>273</v>
      </c>
      <c r="D47" s="40" t="s">
        <v>274</v>
      </c>
      <c r="E47" s="39" t="s">
        <v>37</v>
      </c>
      <c r="F47" s="41">
        <v>10</v>
      </c>
      <c r="G47" s="41"/>
      <c r="H47" s="42">
        <f>G47*F47</f>
        <v>0</v>
      </c>
      <c r="I47" s="43">
        <v>0.08</v>
      </c>
      <c r="J47" s="45">
        <f t="shared" si="1"/>
        <v>0</v>
      </c>
      <c r="K47" s="45">
        <f t="shared" si="2"/>
        <v>0</v>
      </c>
    </row>
    <row r="48" spans="2:11" s="35" customFormat="1" ht="19.5" customHeight="1">
      <c r="B48" s="39" t="s">
        <v>275</v>
      </c>
      <c r="C48" s="39" t="s">
        <v>276</v>
      </c>
      <c r="D48" s="40" t="s">
        <v>277</v>
      </c>
      <c r="E48" s="39" t="s">
        <v>218</v>
      </c>
      <c r="F48" s="41">
        <v>109.5</v>
      </c>
      <c r="G48" s="41"/>
      <c r="H48" s="42">
        <f t="shared" si="0"/>
        <v>0</v>
      </c>
      <c r="I48" s="43">
        <v>0.08</v>
      </c>
      <c r="J48" s="45">
        <f t="shared" si="1"/>
        <v>0</v>
      </c>
      <c r="K48" s="45">
        <f t="shared" si="2"/>
        <v>0</v>
      </c>
    </row>
    <row r="49" spans="2:11" s="35" customFormat="1" ht="19.5" customHeight="1">
      <c r="B49" s="39" t="s">
        <v>278</v>
      </c>
      <c r="C49" s="39" t="s">
        <v>279</v>
      </c>
      <c r="D49" s="40" t="s">
        <v>280</v>
      </c>
      <c r="E49" s="39" t="s">
        <v>168</v>
      </c>
      <c r="F49" s="41">
        <v>200</v>
      </c>
      <c r="G49" s="41"/>
      <c r="H49" s="42">
        <f t="shared" si="0"/>
        <v>0</v>
      </c>
      <c r="I49" s="43">
        <v>0.08</v>
      </c>
      <c r="J49" s="45">
        <f t="shared" si="1"/>
        <v>0</v>
      </c>
      <c r="K49" s="45">
        <f t="shared" si="2"/>
        <v>0</v>
      </c>
    </row>
    <row r="50" spans="2:11" s="35" customFormat="1" ht="19.5" customHeight="1">
      <c r="B50" s="39" t="s">
        <v>281</v>
      </c>
      <c r="C50" s="39" t="s">
        <v>282</v>
      </c>
      <c r="D50" s="40" t="s">
        <v>283</v>
      </c>
      <c r="E50" s="39" t="s">
        <v>168</v>
      </c>
      <c r="F50" s="41">
        <v>600</v>
      </c>
      <c r="G50" s="41"/>
      <c r="H50" s="42">
        <f t="shared" si="0"/>
        <v>0</v>
      </c>
      <c r="I50" s="43">
        <v>0.08</v>
      </c>
      <c r="J50" s="45">
        <f t="shared" si="1"/>
        <v>0</v>
      </c>
      <c r="K50" s="45">
        <f t="shared" si="2"/>
        <v>0</v>
      </c>
    </row>
    <row r="51" spans="2:11" s="35" customFormat="1" ht="19.5" customHeight="1">
      <c r="B51" s="39" t="s">
        <v>284</v>
      </c>
      <c r="C51" s="39" t="s">
        <v>285</v>
      </c>
      <c r="D51" s="40" t="s">
        <v>286</v>
      </c>
      <c r="E51" s="39" t="s">
        <v>37</v>
      </c>
      <c r="F51" s="41">
        <v>40</v>
      </c>
      <c r="G51" s="41"/>
      <c r="H51" s="42">
        <f t="shared" si="0"/>
        <v>0</v>
      </c>
      <c r="I51" s="43">
        <v>0.08</v>
      </c>
      <c r="J51" s="45">
        <f t="shared" si="1"/>
        <v>0</v>
      </c>
      <c r="K51" s="45">
        <f t="shared" si="2"/>
        <v>0</v>
      </c>
    </row>
    <row r="52" spans="2:11" s="35" customFormat="1" ht="19.5" customHeight="1">
      <c r="B52" s="39" t="s">
        <v>287</v>
      </c>
      <c r="C52" s="39" t="s">
        <v>288</v>
      </c>
      <c r="D52" s="40" t="s">
        <v>289</v>
      </c>
      <c r="E52" s="39" t="s">
        <v>290</v>
      </c>
      <c r="F52" s="41">
        <v>3000</v>
      </c>
      <c r="G52" s="41"/>
      <c r="H52" s="42">
        <f t="shared" si="0"/>
        <v>0</v>
      </c>
      <c r="I52" s="43">
        <v>0.08</v>
      </c>
      <c r="J52" s="45">
        <f t="shared" si="1"/>
        <v>0</v>
      </c>
      <c r="K52" s="45">
        <f t="shared" si="2"/>
        <v>0</v>
      </c>
    </row>
    <row r="53" spans="2:11" s="35" customFormat="1" ht="19.5" customHeight="1">
      <c r="B53" s="39" t="s">
        <v>291</v>
      </c>
      <c r="C53" s="39" t="s">
        <v>292</v>
      </c>
      <c r="D53" s="40" t="s">
        <v>293</v>
      </c>
      <c r="E53" s="39" t="s">
        <v>290</v>
      </c>
      <c r="F53" s="41">
        <v>300</v>
      </c>
      <c r="G53" s="41"/>
      <c r="H53" s="42">
        <f t="shared" si="0"/>
        <v>0</v>
      </c>
      <c r="I53" s="43">
        <v>0.08</v>
      </c>
      <c r="J53" s="45">
        <f t="shared" si="1"/>
        <v>0</v>
      </c>
      <c r="K53" s="45">
        <f t="shared" si="2"/>
        <v>0</v>
      </c>
    </row>
    <row r="54" spans="2:11" s="35" customFormat="1" ht="19.5" customHeight="1">
      <c r="B54" s="39" t="s">
        <v>294</v>
      </c>
      <c r="C54" s="39" t="s">
        <v>295</v>
      </c>
      <c r="D54" s="40" t="s">
        <v>296</v>
      </c>
      <c r="E54" s="39" t="s">
        <v>290</v>
      </c>
      <c r="F54" s="41">
        <v>2.5</v>
      </c>
      <c r="G54" s="41"/>
      <c r="H54" s="42">
        <f t="shared" si="0"/>
        <v>0</v>
      </c>
      <c r="I54" s="43">
        <v>0.08</v>
      </c>
      <c r="J54" s="45">
        <f t="shared" si="1"/>
        <v>0</v>
      </c>
      <c r="K54" s="45">
        <f t="shared" si="2"/>
        <v>0</v>
      </c>
    </row>
    <row r="55" spans="2:11" s="35" customFormat="1" ht="19.5" customHeight="1">
      <c r="B55" s="39" t="s">
        <v>297</v>
      </c>
      <c r="C55" s="39" t="s">
        <v>298</v>
      </c>
      <c r="D55" s="40" t="s">
        <v>299</v>
      </c>
      <c r="E55" s="39" t="s">
        <v>290</v>
      </c>
      <c r="F55" s="41">
        <v>3000</v>
      </c>
      <c r="G55" s="41"/>
      <c r="H55" s="42">
        <f t="shared" si="0"/>
        <v>0</v>
      </c>
      <c r="I55" s="43">
        <v>0.08</v>
      </c>
      <c r="J55" s="45">
        <f t="shared" si="1"/>
        <v>0</v>
      </c>
      <c r="K55" s="45">
        <f t="shared" si="2"/>
        <v>0</v>
      </c>
    </row>
    <row r="56" s="35" customFormat="1" ht="0.75" customHeight="1"/>
    <row r="57" s="35" customFormat="1" ht="27.75" customHeight="1"/>
    <row r="58" spans="2:11" s="35" customFormat="1" ht="44.25" customHeight="1">
      <c r="B58" s="37" t="s">
        <v>0</v>
      </c>
      <c r="C58" s="38" t="s">
        <v>1</v>
      </c>
      <c r="D58" s="47" t="s">
        <v>2</v>
      </c>
      <c r="E58" s="38" t="s">
        <v>3</v>
      </c>
      <c r="F58" s="47" t="s">
        <v>4</v>
      </c>
      <c r="G58" s="38" t="s">
        <v>5</v>
      </c>
      <c r="H58" s="37" t="s">
        <v>6</v>
      </c>
      <c r="I58" s="38" t="s">
        <v>7</v>
      </c>
      <c r="J58" s="38" t="s">
        <v>8</v>
      </c>
      <c r="K58" s="37" t="s">
        <v>9</v>
      </c>
    </row>
    <row r="59" spans="2:11" s="35" customFormat="1" ht="108" customHeight="1">
      <c r="B59" s="48" t="s">
        <v>116</v>
      </c>
      <c r="C59" s="39" t="s">
        <v>117</v>
      </c>
      <c r="D59" s="49" t="s">
        <v>118</v>
      </c>
      <c r="E59" s="39" t="s">
        <v>29</v>
      </c>
      <c r="F59" s="50">
        <v>1288</v>
      </c>
      <c r="G59" s="51"/>
      <c r="H59" s="44">
        <f>G59*F59</f>
        <v>0</v>
      </c>
      <c r="I59" s="43">
        <v>0.08</v>
      </c>
      <c r="J59" s="44">
        <f>I59*H59</f>
        <v>0</v>
      </c>
      <c r="K59" s="44">
        <f>J59+H59</f>
        <v>0</v>
      </c>
    </row>
    <row r="60" spans="2:11" s="35" customFormat="1" ht="97.5" customHeight="1">
      <c r="B60" s="48" t="s">
        <v>122</v>
      </c>
      <c r="C60" s="39" t="s">
        <v>123</v>
      </c>
      <c r="D60" s="49" t="s">
        <v>124</v>
      </c>
      <c r="E60" s="39" t="s">
        <v>29</v>
      </c>
      <c r="F60" s="50">
        <v>483</v>
      </c>
      <c r="G60" s="51"/>
      <c r="H60" s="44">
        <f>G60*F60</f>
        <v>0</v>
      </c>
      <c r="I60" s="43">
        <v>0.08</v>
      </c>
      <c r="J60" s="44">
        <f>I60*H60</f>
        <v>0</v>
      </c>
      <c r="K60" s="44">
        <f>J60+H60</f>
        <v>0</v>
      </c>
    </row>
    <row r="61" s="35" customFormat="1" ht="27.75" customHeight="1"/>
    <row r="62" spans="2:11" s="35" customFormat="1" ht="21" customHeight="1">
      <c r="B62" s="84" t="s">
        <v>125</v>
      </c>
      <c r="C62" s="84"/>
      <c r="D62" s="84"/>
      <c r="E62" s="85">
        <f>H60+H59+H55+H54+H53+H52+H51+H50+H49+H48+H47+H46+H45+H44+H43+H42+H41+H40+H39+H38+H37+H36+H35+H34+H33+H32+H31+H30+H29+H28+H27</f>
        <v>0</v>
      </c>
      <c r="F62" s="85"/>
      <c r="G62" s="85"/>
      <c r="H62" s="85"/>
      <c r="I62" s="85"/>
      <c r="J62" s="85"/>
      <c r="K62" s="85"/>
    </row>
    <row r="63" spans="2:11" s="35" customFormat="1" ht="21" customHeight="1">
      <c r="B63" s="84" t="s">
        <v>126</v>
      </c>
      <c r="C63" s="84"/>
      <c r="D63" s="84"/>
      <c r="E63" s="86">
        <f>K60+K59+K55+K54+K53+K52+K51+K50+K49+K48+K47+K46+K45+K44+K43+K42+K41+K40+K39+K38+K37+K36+K35+K34+K33+K32+K31+K30+K29+K28+K27</f>
        <v>0</v>
      </c>
      <c r="F63" s="86"/>
      <c r="G63" s="86"/>
      <c r="H63" s="86"/>
      <c r="I63" s="86"/>
      <c r="J63" s="86"/>
      <c r="K63" s="86"/>
    </row>
    <row r="64" s="35" customFormat="1" ht="56.25" customHeight="1"/>
    <row r="65" spans="8:9" s="35" customFormat="1" ht="17.25" customHeight="1">
      <c r="H65" s="87" t="s">
        <v>138</v>
      </c>
      <c r="I65" s="87"/>
    </row>
    <row r="66" s="35" customFormat="1" ht="141.75" customHeight="1"/>
    <row r="67" spans="2:3" s="35" customFormat="1" ht="39" customHeight="1">
      <c r="B67" s="83" t="s">
        <v>139</v>
      </c>
      <c r="C67" s="83"/>
    </row>
    <row r="68" s="35" customFormat="1" ht="27.75" customHeight="1"/>
  </sheetData>
  <sheetProtection/>
  <mergeCells count="14">
    <mergeCell ref="H65:I65"/>
    <mergeCell ref="B67:C67"/>
    <mergeCell ref="D13:E13"/>
    <mergeCell ref="B23:J23"/>
    <mergeCell ref="B62:D62"/>
    <mergeCell ref="E62:K62"/>
    <mergeCell ref="B63:D63"/>
    <mergeCell ref="E63:K63"/>
    <mergeCell ref="B2:C2"/>
    <mergeCell ref="B4:C4"/>
    <mergeCell ref="F6:K9"/>
    <mergeCell ref="B7:C7"/>
    <mergeCell ref="B9:C10"/>
    <mergeCell ref="D12:E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N.Iława Przemysław Pierunek</dc:creator>
  <cp:keywords/>
  <dc:description/>
  <cp:lastModifiedBy>przemyslaw.pierunek</cp:lastModifiedBy>
  <cp:lastPrinted>2021-10-25T08:18:12Z</cp:lastPrinted>
  <dcterms:created xsi:type="dcterms:W3CDTF">2021-10-19T07:15:42Z</dcterms:created>
  <dcterms:modified xsi:type="dcterms:W3CDTF">2021-10-25T12:13:27Z</dcterms:modified>
  <cp:category/>
  <cp:version/>
  <cp:contentType/>
  <cp:contentStatus/>
</cp:coreProperties>
</file>