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rawy ZP_2024\ZP 24 Odpady - przetarg nieograniczony\"/>
    </mc:Choice>
  </mc:AlternateContent>
  <bookViews>
    <workbookView xWindow="0" yWindow="0" windowWidth="28710" windowHeight="11655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H21" i="1"/>
  <c r="J19" i="1"/>
  <c r="H19" i="1"/>
  <c r="K19" i="1"/>
  <c r="K25" i="1" l="1"/>
  <c r="J25" i="1"/>
  <c r="H25" i="1"/>
  <c r="K24" i="1"/>
  <c r="J24" i="1"/>
  <c r="H24" i="1"/>
  <c r="K23" i="1"/>
  <c r="J23" i="1"/>
  <c r="H23" i="1"/>
  <c r="K22" i="1"/>
  <c r="J22" i="1"/>
  <c r="H22" i="1"/>
  <c r="H16" i="1"/>
  <c r="J16" i="1"/>
  <c r="K16" i="1"/>
  <c r="K7" i="1"/>
  <c r="J7" i="1"/>
  <c r="H7" i="1"/>
  <c r="H26" i="1" l="1"/>
  <c r="K26" i="1" s="1"/>
  <c r="J18" i="1"/>
  <c r="H18" i="1"/>
  <c r="K18" i="1"/>
  <c r="K20" i="1"/>
  <c r="J20" i="1"/>
  <c r="H20" i="1"/>
  <c r="K17" i="1"/>
  <c r="J17" i="1"/>
  <c r="H17" i="1"/>
  <c r="K14" i="1"/>
  <c r="J14" i="1"/>
  <c r="H14" i="1"/>
  <c r="K13" i="1"/>
  <c r="J13" i="1"/>
  <c r="H13" i="1"/>
  <c r="K12" i="1"/>
  <c r="J12" i="1"/>
  <c r="H12" i="1"/>
  <c r="K11" i="1"/>
  <c r="J11" i="1"/>
  <c r="H11" i="1"/>
  <c r="H15" i="1" l="1"/>
  <c r="K15" i="1" s="1"/>
  <c r="K6" i="1"/>
  <c r="K8" i="1"/>
  <c r="K9" i="1"/>
  <c r="K5" i="1"/>
  <c r="J6" i="1"/>
  <c r="J8" i="1"/>
  <c r="J9" i="1"/>
  <c r="J5" i="1"/>
  <c r="H6" i="1"/>
  <c r="H8" i="1"/>
  <c r="H9" i="1"/>
  <c r="H5" i="1"/>
  <c r="H10" i="1" l="1"/>
  <c r="H27" i="1" l="1"/>
  <c r="K10" i="1"/>
  <c r="K27" i="1" s="1"/>
</calcChain>
</file>

<file path=xl/sharedStrings.xml><?xml version="1.0" encoding="utf-8"?>
<sst xmlns="http://schemas.openxmlformats.org/spreadsheetml/2006/main" count="73" uniqueCount="44">
  <si>
    <t>Miejscowość</t>
  </si>
  <si>
    <t>Kompleks</t>
  </si>
  <si>
    <t>Ilość pojemników</t>
  </si>
  <si>
    <t>Częstotliwość wywozu</t>
  </si>
  <si>
    <t>Vat %</t>
  </si>
  <si>
    <t>raz w tygodniu</t>
  </si>
  <si>
    <t>segregacja papier 1,1</t>
  </si>
  <si>
    <t>segregacja plastik 1,1</t>
  </si>
  <si>
    <t>segregacja szkło 1,1</t>
  </si>
  <si>
    <t>x</t>
  </si>
  <si>
    <r>
      <t>Razem</t>
    </r>
    <r>
      <rPr>
        <sz val="10"/>
        <color theme="1"/>
        <rFont val="Times New Roman"/>
        <family val="1"/>
        <charset val="238"/>
      </rPr>
      <t>:</t>
    </r>
  </si>
  <si>
    <r>
      <t>UWAGA!</t>
    </r>
    <r>
      <rPr>
        <sz val="10"/>
        <color theme="1"/>
        <rFont val="Times New Roman"/>
        <family val="1"/>
        <charset val="238"/>
      </rPr>
      <t xml:space="preserve"> Formularz należy opatrzyć kwalifikowanym podpisem elektronicznym</t>
    </r>
  </si>
  <si>
    <r>
      <t>Rodzaj pojemnika m</t>
    </r>
    <r>
      <rPr>
        <vertAlign val="superscript"/>
        <sz val="10"/>
        <color theme="1"/>
        <rFont val="Times New Roman"/>
        <family val="1"/>
        <charset val="238"/>
      </rPr>
      <t>3</t>
    </r>
  </si>
  <si>
    <t>Przewidywana ilość wywiezionych nieczystości w okresie trwania umowy w m3</t>
  </si>
  <si>
    <t>Wartość zamówienia netto zł. (kolumna 5x7)</t>
  </si>
  <si>
    <t>Cena jednostkowa netto zł. 
za m3 wywozu nieczystości</t>
  </si>
  <si>
    <t>Cena jednostkowa brutto zł. 
za m3 wywozu nieczystości</t>
  </si>
  <si>
    <t>co 2 tygodnie</t>
  </si>
  <si>
    <t>raz w miesiącu</t>
  </si>
  <si>
    <t>raz na kwartał</t>
  </si>
  <si>
    <t>Odpady zmieszane 1,1m3</t>
  </si>
  <si>
    <t>Mińsk Mazowiecki
ul. Warszawska 287</t>
  </si>
  <si>
    <t>K-1023</t>
  </si>
  <si>
    <t>Odpady zmieszane 7,0 m3</t>
  </si>
  <si>
    <t>Razem kompleks K-1023</t>
  </si>
  <si>
    <t>Mińsk Mazowiecki
ul. Warszawska 250</t>
  </si>
  <si>
    <t>segregacja papier 0,24*</t>
  </si>
  <si>
    <t>segregacja plastik 0,12*</t>
  </si>
  <si>
    <t>segregacja szkło 0,12*</t>
  </si>
  <si>
    <t>Odpady zmieszane 0,12m3*</t>
  </si>
  <si>
    <t xml:space="preserve">Mińsk Mazowiecki
ul. B. Chrobrego 2
</t>
  </si>
  <si>
    <t>segregacja plastik 0,24*</t>
  </si>
  <si>
    <t xml:space="preserve">Mińsk Mazowiecki
ul. Piękna 3
</t>
  </si>
  <si>
    <t>K-115</t>
  </si>
  <si>
    <t>segregacja papier 1,1*</t>
  </si>
  <si>
    <t>segregacja plastik 1,1*</t>
  </si>
  <si>
    <t>* Pojemniki własne. Wykonawca nie zabezpiecza pojemników.</t>
  </si>
  <si>
    <t xml:space="preserve">Wartość zamówienia  brutto zł. </t>
  </si>
  <si>
    <t>Załącznik nr 2b do SWZ</t>
  </si>
  <si>
    <t>Odpady zmieszane 0,12*</t>
  </si>
  <si>
    <t>Odpady zmieszane 0,24*</t>
  </si>
  <si>
    <t>Razem kompleks K-0115</t>
  </si>
  <si>
    <t>odpady biodegrado-walne 0,24*</t>
  </si>
  <si>
    <t>co dwa tygodnie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</si>
</sst>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0"/>
  <sheetViews>
    <sheetView tabSelected="1" topLeftCell="A13" zoomScaleNormal="100" workbookViewId="0">
      <selection activeCell="I19" sqref="I19"/>
    </sheetView>
  </sheetViews>
  <sheetFormatPr defaultRowHeight="15" x14ac:dyDescent="0.25"/>
  <cols>
    <col min="1" max="1" width="14.7109375" customWidth="1"/>
    <col min="3" max="3" width="10.5703125" customWidth="1"/>
    <col min="4" max="4" width="8" customWidth="1"/>
    <col min="5" max="5" width="12.7109375" customWidth="1"/>
    <col min="6" max="6" width="12.5703125" customWidth="1"/>
    <col min="7" max="7" width="10.42578125" customWidth="1"/>
    <col min="8" max="8" width="11.7109375" bestFit="1" customWidth="1"/>
    <col min="10" max="10" width="10.7109375" customWidth="1"/>
    <col min="11" max="11" width="11.7109375" bestFit="1" customWidth="1"/>
    <col min="14" max="14" width="11.85546875" bestFit="1" customWidth="1"/>
  </cols>
  <sheetData>
    <row r="2" spans="1:14" x14ac:dyDescent="0.25">
      <c r="A2" s="17" t="s">
        <v>38</v>
      </c>
      <c r="B2" s="17"/>
      <c r="C2" s="17"/>
    </row>
    <row r="3" spans="1:14" ht="76.5" x14ac:dyDescent="0.25">
      <c r="A3" s="3" t="s">
        <v>0</v>
      </c>
      <c r="B3" s="4" t="s">
        <v>1</v>
      </c>
      <c r="C3" s="3" t="s">
        <v>12</v>
      </c>
      <c r="D3" s="7" t="s">
        <v>2</v>
      </c>
      <c r="E3" s="3" t="s">
        <v>13</v>
      </c>
      <c r="F3" s="3" t="s">
        <v>3</v>
      </c>
      <c r="G3" s="3" t="s">
        <v>15</v>
      </c>
      <c r="H3" s="3" t="s">
        <v>14</v>
      </c>
      <c r="I3" s="3" t="s">
        <v>4</v>
      </c>
      <c r="J3" s="3" t="s">
        <v>16</v>
      </c>
      <c r="K3" s="3" t="s">
        <v>37</v>
      </c>
    </row>
    <row r="4" spans="1:14" x14ac:dyDescent="0.25">
      <c r="A4" s="3">
        <v>1</v>
      </c>
      <c r="B4" s="4">
        <v>2</v>
      </c>
      <c r="C4" s="4">
        <v>3</v>
      </c>
      <c r="D4" s="4">
        <v>4</v>
      </c>
      <c r="E4" s="5">
        <v>5</v>
      </c>
      <c r="F4" s="4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</row>
    <row r="5" spans="1:14" ht="25.5" x14ac:dyDescent="0.25">
      <c r="A5" s="24" t="s">
        <v>21</v>
      </c>
      <c r="B5" s="25" t="s">
        <v>22</v>
      </c>
      <c r="C5" s="14" t="s">
        <v>6</v>
      </c>
      <c r="D5" s="11">
        <v>10</v>
      </c>
      <c r="E5" s="5">
        <v>594</v>
      </c>
      <c r="F5" s="14" t="s">
        <v>5</v>
      </c>
      <c r="G5" s="8"/>
      <c r="H5" s="8">
        <f t="shared" ref="H5:H9" si="0">ROUND(E5*G5,2)</f>
        <v>0</v>
      </c>
      <c r="I5" s="6">
        <v>0.08</v>
      </c>
      <c r="J5" s="8">
        <f t="shared" ref="J5:J9" si="1">ROUND(G5*1.08,2)</f>
        <v>0</v>
      </c>
      <c r="K5" s="8">
        <f t="shared" ref="K5:K9" si="2">ROUND(E5*G5*1.08,2)</f>
        <v>0</v>
      </c>
    </row>
    <row r="6" spans="1:14" ht="25.5" x14ac:dyDescent="0.25">
      <c r="A6" s="24"/>
      <c r="B6" s="25"/>
      <c r="C6" s="13" t="s">
        <v>7</v>
      </c>
      <c r="D6" s="4">
        <v>10</v>
      </c>
      <c r="E6" s="5">
        <v>297</v>
      </c>
      <c r="F6" s="12" t="s">
        <v>17</v>
      </c>
      <c r="G6" s="8"/>
      <c r="H6" s="8">
        <f t="shared" si="0"/>
        <v>0</v>
      </c>
      <c r="I6" s="6">
        <v>0.08</v>
      </c>
      <c r="J6" s="8">
        <f t="shared" si="1"/>
        <v>0</v>
      </c>
      <c r="K6" s="8">
        <f t="shared" si="2"/>
        <v>0</v>
      </c>
    </row>
    <row r="7" spans="1:14" ht="25.5" x14ac:dyDescent="0.25">
      <c r="A7" s="24"/>
      <c r="B7" s="25"/>
      <c r="C7" s="13" t="s">
        <v>8</v>
      </c>
      <c r="D7" s="11">
        <v>4</v>
      </c>
      <c r="E7" s="5">
        <v>22</v>
      </c>
      <c r="F7" s="13" t="s">
        <v>19</v>
      </c>
      <c r="G7" s="8"/>
      <c r="H7" s="8">
        <f t="shared" si="0"/>
        <v>0</v>
      </c>
      <c r="I7" s="6">
        <v>0.08</v>
      </c>
      <c r="J7" s="8">
        <f t="shared" si="1"/>
        <v>0</v>
      </c>
      <c r="K7" s="8">
        <f t="shared" si="2"/>
        <v>0</v>
      </c>
    </row>
    <row r="8" spans="1:14" ht="38.25" x14ac:dyDescent="0.25">
      <c r="A8" s="24"/>
      <c r="B8" s="25"/>
      <c r="C8" s="13" t="s">
        <v>20</v>
      </c>
      <c r="D8" s="4">
        <v>16</v>
      </c>
      <c r="E8" s="5">
        <v>950.4</v>
      </c>
      <c r="F8" s="13" t="s">
        <v>5</v>
      </c>
      <c r="G8" s="8"/>
      <c r="H8" s="8">
        <f t="shared" si="0"/>
        <v>0</v>
      </c>
      <c r="I8" s="6">
        <v>0.08</v>
      </c>
      <c r="J8" s="8">
        <f t="shared" si="1"/>
        <v>0</v>
      </c>
      <c r="K8" s="8">
        <f t="shared" si="2"/>
        <v>0</v>
      </c>
    </row>
    <row r="9" spans="1:14" ht="38.25" x14ac:dyDescent="0.25">
      <c r="A9" s="24"/>
      <c r="B9" s="25"/>
      <c r="C9" s="13" t="s">
        <v>23</v>
      </c>
      <c r="D9" s="4">
        <v>2</v>
      </c>
      <c r="E9" s="5">
        <v>756</v>
      </c>
      <c r="F9" s="16" t="s">
        <v>5</v>
      </c>
      <c r="G9" s="8"/>
      <c r="H9" s="8">
        <f t="shared" si="0"/>
        <v>0</v>
      </c>
      <c r="I9" s="6">
        <v>0.08</v>
      </c>
      <c r="J9" s="8">
        <f t="shared" si="1"/>
        <v>0</v>
      </c>
      <c r="K9" s="8">
        <f t="shared" si="2"/>
        <v>0</v>
      </c>
    </row>
    <row r="10" spans="1:14" ht="25.5" customHeight="1" x14ac:dyDescent="0.25">
      <c r="A10" s="18" t="s">
        <v>24</v>
      </c>
      <c r="B10" s="19"/>
      <c r="C10" s="19"/>
      <c r="D10" s="19"/>
      <c r="E10" s="19"/>
      <c r="F10" s="19"/>
      <c r="G10" s="20"/>
      <c r="H10" s="9">
        <f>SUM(H5:H9)</f>
        <v>0</v>
      </c>
      <c r="I10" s="3" t="s">
        <v>9</v>
      </c>
      <c r="J10" s="8" t="s">
        <v>9</v>
      </c>
      <c r="K10" s="9">
        <f>ROUND(H10*1.08,2)</f>
        <v>0</v>
      </c>
      <c r="N10" s="10"/>
    </row>
    <row r="11" spans="1:14" ht="25.5" x14ac:dyDescent="0.25">
      <c r="A11" s="24" t="s">
        <v>25</v>
      </c>
      <c r="B11" s="25" t="s">
        <v>22</v>
      </c>
      <c r="C11" s="13" t="s">
        <v>26</v>
      </c>
      <c r="D11" s="11">
        <v>1</v>
      </c>
      <c r="E11" s="5">
        <v>3.12</v>
      </c>
      <c r="F11" s="12" t="s">
        <v>18</v>
      </c>
      <c r="G11" s="8"/>
      <c r="H11" s="8">
        <f t="shared" ref="H11:H14" si="3">ROUND(E11*G11,2)</f>
        <v>0</v>
      </c>
      <c r="I11" s="6">
        <v>0.08</v>
      </c>
      <c r="J11" s="8">
        <f t="shared" ref="J11:J14" si="4">ROUND(G11*1.08,2)</f>
        <v>0</v>
      </c>
      <c r="K11" s="8">
        <f t="shared" ref="K11:K14" si="5">ROUND(E11*G11*1.08,2)</f>
        <v>0</v>
      </c>
    </row>
    <row r="12" spans="1:14" ht="25.5" x14ac:dyDescent="0.25">
      <c r="A12" s="24"/>
      <c r="B12" s="25"/>
      <c r="C12" s="13" t="s">
        <v>27</v>
      </c>
      <c r="D12" s="11">
        <v>1</v>
      </c>
      <c r="E12" s="5">
        <v>1.56</v>
      </c>
      <c r="F12" s="12" t="s">
        <v>18</v>
      </c>
      <c r="G12" s="8"/>
      <c r="H12" s="8">
        <f t="shared" si="3"/>
        <v>0</v>
      </c>
      <c r="I12" s="6">
        <v>0.08</v>
      </c>
      <c r="J12" s="8">
        <f t="shared" si="4"/>
        <v>0</v>
      </c>
      <c r="K12" s="8">
        <f t="shared" si="5"/>
        <v>0</v>
      </c>
    </row>
    <row r="13" spans="1:14" ht="25.5" x14ac:dyDescent="0.25">
      <c r="A13" s="24"/>
      <c r="B13" s="25"/>
      <c r="C13" s="12" t="s">
        <v>28</v>
      </c>
      <c r="D13" s="11">
        <v>1</v>
      </c>
      <c r="E13" s="5">
        <v>0.6</v>
      </c>
      <c r="F13" s="12" t="s">
        <v>19</v>
      </c>
      <c r="G13" s="8"/>
      <c r="H13" s="8">
        <f t="shared" si="3"/>
        <v>0</v>
      </c>
      <c r="I13" s="6">
        <v>0.08</v>
      </c>
      <c r="J13" s="8">
        <f t="shared" si="4"/>
        <v>0</v>
      </c>
      <c r="K13" s="8">
        <f t="shared" si="5"/>
        <v>0</v>
      </c>
    </row>
    <row r="14" spans="1:14" ht="38.25" x14ac:dyDescent="0.25">
      <c r="A14" s="24"/>
      <c r="B14" s="25"/>
      <c r="C14" s="13" t="s">
        <v>29</v>
      </c>
      <c r="D14" s="11">
        <v>1</v>
      </c>
      <c r="E14" s="5">
        <v>6.48</v>
      </c>
      <c r="F14" s="12" t="s">
        <v>5</v>
      </c>
      <c r="G14" s="8"/>
      <c r="H14" s="8">
        <f t="shared" si="3"/>
        <v>0</v>
      </c>
      <c r="I14" s="6">
        <v>0.08</v>
      </c>
      <c r="J14" s="8">
        <f t="shared" si="4"/>
        <v>0</v>
      </c>
      <c r="K14" s="8">
        <f t="shared" si="5"/>
        <v>0</v>
      </c>
    </row>
    <row r="15" spans="1:14" ht="25.5" customHeight="1" x14ac:dyDescent="0.25">
      <c r="A15" s="18" t="s">
        <v>24</v>
      </c>
      <c r="B15" s="19"/>
      <c r="C15" s="19"/>
      <c r="D15" s="19"/>
      <c r="E15" s="19"/>
      <c r="F15" s="19"/>
      <c r="G15" s="20"/>
      <c r="H15" s="9">
        <f>SUM(H11:H14)</f>
        <v>0</v>
      </c>
      <c r="I15" s="12" t="s">
        <v>9</v>
      </c>
      <c r="J15" s="8" t="s">
        <v>9</v>
      </c>
      <c r="K15" s="9">
        <f>ROUND(H15*1.08,2)</f>
        <v>0</v>
      </c>
      <c r="N15" s="10"/>
    </row>
    <row r="16" spans="1:14" ht="38.25" x14ac:dyDescent="0.25">
      <c r="A16" s="24" t="s">
        <v>30</v>
      </c>
      <c r="B16" s="25" t="s">
        <v>22</v>
      </c>
      <c r="C16" s="12" t="s">
        <v>39</v>
      </c>
      <c r="D16" s="11">
        <v>1</v>
      </c>
      <c r="E16" s="5">
        <v>6.48</v>
      </c>
      <c r="F16" s="12" t="s">
        <v>5</v>
      </c>
      <c r="G16" s="8"/>
      <c r="H16" s="8">
        <f t="shared" ref="H16:H20" si="6">ROUND(E16*G16,2)</f>
        <v>0</v>
      </c>
      <c r="I16" s="6">
        <v>0.08</v>
      </c>
      <c r="J16" s="8">
        <f t="shared" ref="J16:J20" si="7">ROUND(G16*1.08,2)</f>
        <v>0</v>
      </c>
      <c r="K16" s="8">
        <f t="shared" ref="K16:K20" si="8">ROUND(E16*G16*1.08,2)</f>
        <v>0</v>
      </c>
    </row>
    <row r="17" spans="1:14" ht="25.5" x14ac:dyDescent="0.25">
      <c r="A17" s="24"/>
      <c r="B17" s="25"/>
      <c r="C17" s="12" t="s">
        <v>26</v>
      </c>
      <c r="D17" s="11">
        <v>1</v>
      </c>
      <c r="E17" s="5">
        <v>6.48</v>
      </c>
      <c r="F17" s="13" t="s">
        <v>43</v>
      </c>
      <c r="G17" s="8"/>
      <c r="H17" s="8">
        <f t="shared" si="6"/>
        <v>0</v>
      </c>
      <c r="I17" s="6">
        <v>0.08</v>
      </c>
      <c r="J17" s="8">
        <f t="shared" si="7"/>
        <v>0</v>
      </c>
      <c r="K17" s="8">
        <f t="shared" si="8"/>
        <v>0</v>
      </c>
    </row>
    <row r="18" spans="1:14" ht="25.5" x14ac:dyDescent="0.25">
      <c r="A18" s="24"/>
      <c r="B18" s="25"/>
      <c r="C18" s="12" t="s">
        <v>31</v>
      </c>
      <c r="D18" s="11">
        <v>1</v>
      </c>
      <c r="E18" s="5">
        <v>3.12</v>
      </c>
      <c r="F18" s="13" t="s">
        <v>18</v>
      </c>
      <c r="G18" s="8"/>
      <c r="H18" s="8">
        <f t="shared" si="6"/>
        <v>0</v>
      </c>
      <c r="I18" s="6">
        <v>0.08</v>
      </c>
      <c r="J18" s="8">
        <f t="shared" si="7"/>
        <v>0</v>
      </c>
      <c r="K18" s="8">
        <f t="shared" si="8"/>
        <v>0</v>
      </c>
    </row>
    <row r="19" spans="1:14" ht="38.25" x14ac:dyDescent="0.25">
      <c r="A19" s="24"/>
      <c r="B19" s="25"/>
      <c r="C19" s="15" t="s">
        <v>42</v>
      </c>
      <c r="D19" s="11">
        <v>1</v>
      </c>
      <c r="E19" s="5">
        <v>6.48</v>
      </c>
      <c r="F19" s="15" t="s">
        <v>43</v>
      </c>
      <c r="G19" s="8"/>
      <c r="H19" s="8">
        <f t="shared" si="6"/>
        <v>0</v>
      </c>
      <c r="I19" s="6">
        <v>0.08</v>
      </c>
      <c r="J19" s="8">
        <f t="shared" si="7"/>
        <v>0</v>
      </c>
      <c r="K19" s="8">
        <f t="shared" si="8"/>
        <v>0</v>
      </c>
    </row>
    <row r="20" spans="1:14" ht="25.5" x14ac:dyDescent="0.25">
      <c r="A20" s="24"/>
      <c r="B20" s="25"/>
      <c r="C20" s="12" t="s">
        <v>28</v>
      </c>
      <c r="D20" s="11">
        <v>1</v>
      </c>
      <c r="E20" s="5">
        <v>1.56</v>
      </c>
      <c r="F20" s="13" t="s">
        <v>18</v>
      </c>
      <c r="G20" s="8"/>
      <c r="H20" s="8">
        <f t="shared" si="6"/>
        <v>0</v>
      </c>
      <c r="I20" s="6">
        <v>0.08</v>
      </c>
      <c r="J20" s="8">
        <f t="shared" si="7"/>
        <v>0</v>
      </c>
      <c r="K20" s="8">
        <f t="shared" si="8"/>
        <v>0</v>
      </c>
    </row>
    <row r="21" spans="1:14" ht="25.5" customHeight="1" x14ac:dyDescent="0.25">
      <c r="A21" s="18" t="s">
        <v>24</v>
      </c>
      <c r="B21" s="19"/>
      <c r="C21" s="19"/>
      <c r="D21" s="19"/>
      <c r="E21" s="19"/>
      <c r="F21" s="19"/>
      <c r="G21" s="20"/>
      <c r="H21" s="9">
        <f>SUM(H16:H20)</f>
        <v>0</v>
      </c>
      <c r="I21" s="12" t="s">
        <v>9</v>
      </c>
      <c r="J21" s="8" t="s">
        <v>9</v>
      </c>
      <c r="K21" s="9">
        <f>ROUND(H21*1.08,2)</f>
        <v>0</v>
      </c>
      <c r="N21" s="10"/>
    </row>
    <row r="22" spans="1:14" ht="38.25" x14ac:dyDescent="0.25">
      <c r="A22" s="24" t="s">
        <v>32</v>
      </c>
      <c r="B22" s="25" t="s">
        <v>33</v>
      </c>
      <c r="C22" s="13" t="s">
        <v>40</v>
      </c>
      <c r="D22" s="11">
        <v>1</v>
      </c>
      <c r="E22" s="5">
        <v>12.96</v>
      </c>
      <c r="F22" s="13" t="s">
        <v>5</v>
      </c>
      <c r="G22" s="8"/>
      <c r="H22" s="8">
        <f t="shared" ref="H22:H25" si="9">ROUND(E22*G22,2)</f>
        <v>0</v>
      </c>
      <c r="I22" s="6">
        <v>0.08</v>
      </c>
      <c r="J22" s="8">
        <f t="shared" ref="J22:J25" si="10">ROUND(G22*1.08,2)</f>
        <v>0</v>
      </c>
      <c r="K22" s="8">
        <f t="shared" ref="K22:K25" si="11">ROUND(E22*G22*1.08,2)</f>
        <v>0</v>
      </c>
    </row>
    <row r="23" spans="1:14" ht="25.5" x14ac:dyDescent="0.25">
      <c r="A23" s="24"/>
      <c r="B23" s="25"/>
      <c r="C23" s="13" t="s">
        <v>34</v>
      </c>
      <c r="D23" s="11">
        <v>1</v>
      </c>
      <c r="E23" s="5">
        <v>14.3</v>
      </c>
      <c r="F23" s="13" t="s">
        <v>18</v>
      </c>
      <c r="G23" s="8"/>
      <c r="H23" s="8">
        <f t="shared" si="9"/>
        <v>0</v>
      </c>
      <c r="I23" s="6">
        <v>0.08</v>
      </c>
      <c r="J23" s="8">
        <f t="shared" si="10"/>
        <v>0</v>
      </c>
      <c r="K23" s="8">
        <f t="shared" si="11"/>
        <v>0</v>
      </c>
    </row>
    <row r="24" spans="1:14" ht="25.5" x14ac:dyDescent="0.25">
      <c r="A24" s="24"/>
      <c r="B24" s="25"/>
      <c r="C24" s="13" t="s">
        <v>35</v>
      </c>
      <c r="D24" s="11">
        <v>1</v>
      </c>
      <c r="E24" s="5">
        <v>14.3</v>
      </c>
      <c r="F24" s="13" t="s">
        <v>18</v>
      </c>
      <c r="G24" s="8"/>
      <c r="H24" s="8">
        <f t="shared" si="9"/>
        <v>0</v>
      </c>
      <c r="I24" s="6">
        <v>0.08</v>
      </c>
      <c r="J24" s="8">
        <f t="shared" si="10"/>
        <v>0</v>
      </c>
      <c r="K24" s="8">
        <f t="shared" si="11"/>
        <v>0</v>
      </c>
    </row>
    <row r="25" spans="1:14" ht="25.5" x14ac:dyDescent="0.25">
      <c r="A25" s="24"/>
      <c r="B25" s="25"/>
      <c r="C25" s="13" t="s">
        <v>28</v>
      </c>
      <c r="D25" s="11">
        <v>1</v>
      </c>
      <c r="E25" s="5">
        <v>0.6</v>
      </c>
      <c r="F25" s="13" t="s">
        <v>19</v>
      </c>
      <c r="G25" s="8"/>
      <c r="H25" s="8">
        <f t="shared" si="9"/>
        <v>0</v>
      </c>
      <c r="I25" s="6">
        <v>0.08</v>
      </c>
      <c r="J25" s="8">
        <f t="shared" si="10"/>
        <v>0</v>
      </c>
      <c r="K25" s="8">
        <f t="shared" si="11"/>
        <v>0</v>
      </c>
    </row>
    <row r="26" spans="1:14" ht="25.5" customHeight="1" x14ac:dyDescent="0.25">
      <c r="A26" s="18" t="s">
        <v>41</v>
      </c>
      <c r="B26" s="19"/>
      <c r="C26" s="19"/>
      <c r="D26" s="19"/>
      <c r="E26" s="19"/>
      <c r="F26" s="19"/>
      <c r="G26" s="20"/>
      <c r="H26" s="9">
        <f>SUM(H22:H25)</f>
        <v>0</v>
      </c>
      <c r="I26" s="13" t="s">
        <v>9</v>
      </c>
      <c r="J26" s="8" t="s">
        <v>9</v>
      </c>
      <c r="K26" s="9">
        <f>ROUND(H26*1.08,2)</f>
        <v>0</v>
      </c>
      <c r="N26" s="10"/>
    </row>
    <row r="27" spans="1:14" x14ac:dyDescent="0.25">
      <c r="A27" s="21" t="s">
        <v>10</v>
      </c>
      <c r="B27" s="22"/>
      <c r="C27" s="22"/>
      <c r="D27" s="22"/>
      <c r="E27" s="22"/>
      <c r="F27" s="22"/>
      <c r="G27" s="23"/>
      <c r="H27" s="9">
        <f>H10+H15+H21+H26</f>
        <v>0</v>
      </c>
      <c r="I27" s="3" t="s">
        <v>9</v>
      </c>
      <c r="J27" s="8" t="s">
        <v>9</v>
      </c>
      <c r="K27" s="9">
        <f>K10+K15+K21+K26</f>
        <v>0</v>
      </c>
    </row>
    <row r="28" spans="1:14" x14ac:dyDescent="0.25">
      <c r="A28" s="1"/>
    </row>
    <row r="29" spans="1:14" x14ac:dyDescent="0.25">
      <c r="A29" s="2" t="s">
        <v>11</v>
      </c>
      <c r="K29" s="10"/>
    </row>
    <row r="30" spans="1:14" x14ac:dyDescent="0.25">
      <c r="A30" t="s">
        <v>36</v>
      </c>
    </row>
  </sheetData>
  <mergeCells count="14">
    <mergeCell ref="A2:C2"/>
    <mergeCell ref="A26:G26"/>
    <mergeCell ref="A27:G27"/>
    <mergeCell ref="A10:G10"/>
    <mergeCell ref="A5:A9"/>
    <mergeCell ref="B5:B9"/>
    <mergeCell ref="A11:A14"/>
    <mergeCell ref="B11:B14"/>
    <mergeCell ref="A15:G15"/>
    <mergeCell ref="A16:A20"/>
    <mergeCell ref="B16:B20"/>
    <mergeCell ref="A21:G21"/>
    <mergeCell ref="A22:A25"/>
    <mergeCell ref="B22:B25"/>
  </mergeCells>
  <pageMargins left="0.70866141732283472" right="0.70866141732283472" top="0.35433070866141736" bottom="0.35433070866141736" header="0" footer="0"/>
  <pageSetup paperSize="9" scale="7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799E44B-6EB8-4A34-8C91-F8024332CB7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Damętka Andrzej</dc:creator>
  <cp:lastModifiedBy>Damętka Andrzej</cp:lastModifiedBy>
  <cp:lastPrinted>2024-09-25T08:26:15Z</cp:lastPrinted>
  <dcterms:created xsi:type="dcterms:W3CDTF">2021-10-21T10:16:17Z</dcterms:created>
  <dcterms:modified xsi:type="dcterms:W3CDTF">2024-09-25T08:26:19Z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7d362189-b653-42b7-9b2c-fad350c4e3b0</vt:lpwstr>
  </property>
  <property fmtid="{D5CDD505-2E9C-101B-9397-08002B2CF9AE}" pid="3" name="bjSaver">
    <vt:lpwstr>G6HPhn21tbIN4MK5X6Jgojiaxv1utVcJ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