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grygier\Documents\Kopia Jana\Zamówienia publiczne\Postępowania przetargowe\Postępowania 2023\10. Przebudowa ogrodzenia\SWZ + załączniki\"/>
    </mc:Choice>
  </mc:AlternateContent>
  <bookViews>
    <workbookView xWindow="0" yWindow="0" windowWidth="12960" windowHeight="8085"/>
  </bookViews>
  <sheets>
    <sheet name="kosztorys ofertowy" sheetId="1" r:id="rId1"/>
  </sheets>
  <calcPr calcId="152511" fullPrecision="0"/>
</workbook>
</file>

<file path=xl/calcChain.xml><?xml version="1.0" encoding="utf-8"?>
<calcChain xmlns="http://schemas.openxmlformats.org/spreadsheetml/2006/main">
  <c r="G40" i="1" l="1"/>
  <c r="G41" i="1"/>
  <c r="G42" i="1"/>
  <c r="G43" i="1"/>
  <c r="G44" i="1"/>
  <c r="G45" i="1"/>
  <c r="G46" i="1"/>
  <c r="G39" i="1"/>
  <c r="G47" i="1" s="1"/>
  <c r="G32" i="1"/>
  <c r="G33" i="1"/>
  <c r="G34" i="1"/>
  <c r="G35" i="1"/>
  <c r="G36" i="1"/>
  <c r="G31" i="1"/>
  <c r="G17" i="1"/>
  <c r="G18" i="1"/>
  <c r="G19" i="1"/>
  <c r="G20" i="1"/>
  <c r="G21" i="1"/>
  <c r="G22" i="1"/>
  <c r="G23" i="1"/>
  <c r="G24" i="1"/>
  <c r="G25" i="1"/>
  <c r="G26" i="1"/>
  <c r="G27" i="1"/>
  <c r="G28" i="1"/>
  <c r="G16" i="1"/>
  <c r="G9" i="1"/>
  <c r="G10" i="1"/>
  <c r="G11" i="1"/>
  <c r="G12" i="1"/>
  <c r="G13" i="1"/>
  <c r="G8" i="1"/>
  <c r="G14" i="1" s="1"/>
  <c r="G37" i="1" l="1"/>
  <c r="G29" i="1"/>
  <c r="G48" i="1" s="1"/>
  <c r="G49" i="1" s="1"/>
  <c r="G50" i="1" s="1"/>
</calcChain>
</file>

<file path=xl/sharedStrings.xml><?xml version="1.0" encoding="utf-8"?>
<sst xmlns="http://schemas.openxmlformats.org/spreadsheetml/2006/main" count="177" uniqueCount="139">
  <si>
    <t>Cena</t>
  </si>
  <si>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</si>
  <si>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</si>
  <si>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</si>
  <si>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</si>
  <si>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</si>
  <si>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</si>
  <si>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</si>
  <si>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</si>
  <si>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</si>
  <si>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</si>
  <si>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</si>
  <si>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</si>
  <si>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</si>
  <si>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</si>
  <si>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</si>
  <si>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</si>
  <si>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</si>
  <si>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</si>
  <si>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</si>
  <si>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</si>
  <si>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</si>
  <si>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</si>
  <si>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</si>
  <si>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</si>
  <si>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</si>
  <si>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</si>
  <si>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</si>
  <si>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</si>
  <si>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</si>
  <si>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</si>
  <si>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</si>
  <si>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</si>
  <si>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</si>
  <si>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</si>
  <si>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</si>
  <si>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m</t>
  </si>
  <si>
    <t>m3</t>
  </si>
  <si>
    <t>KNR 2-25 0307-03</t>
  </si>
  <si>
    <t>Ogrodzenia z siatki na słupkach stalowych obetonowanych - rozebranie</t>
  </si>
  <si>
    <t>KNR 4-01 0212-03</t>
  </si>
  <si>
    <t>KNR 2-01 0105-02</t>
  </si>
  <si>
    <t>Mechaniczne karczowanie pni (śr. 16-25 cm)</t>
  </si>
  <si>
    <t>szt.</t>
  </si>
  <si>
    <t>KNR 2-01 0105-03</t>
  </si>
  <si>
    <t>Mechaniczne karczowanie pni (śr. 26-35 cm)</t>
  </si>
  <si>
    <t>KNR 2-01 0105-04</t>
  </si>
  <si>
    <t>Mechaniczne karczowanie pni (śr. 36-45 cm)</t>
  </si>
  <si>
    <t>KNR 2-01 0312-11</t>
  </si>
  <si>
    <t>dół.</t>
  </si>
  <si>
    <t>KNR 2-01 0702-0101</t>
  </si>
  <si>
    <t>KNR 2-01 0202-03</t>
  </si>
  <si>
    <t>KNR 2-02 0204-01</t>
  </si>
  <si>
    <t>KNR 2-02 0208-04</t>
  </si>
  <si>
    <t>KNNR 6 0702-01 analogia</t>
  </si>
  <si>
    <t>Osadzenie słupków stalowych z rury prostokątnej 60x40mm gr. ścianki 3mm o długosci 2,40m w trakcie betonowania.</t>
  </si>
  <si>
    <t>KNNR 2 1201-03</t>
  </si>
  <si>
    <t>Podkłady z ubitych materiałów sypkich pod podłogi i posadzki - na gruncie - podbudowa pod cokół ogrodzenia.</t>
  </si>
  <si>
    <t>KNNR 2 0602-03</t>
  </si>
  <si>
    <t>Izolacje poziome przeciwdźwiękowe z płyt styropianowych układanych na wierzchu konstrukcji na sucho jednowarstwowo - styropian gruntowy EPS XPS Hydro Aqua gr. 5cm.</t>
  </si>
  <si>
    <t>KNR 2-02 0210-05</t>
  </si>
  <si>
    <t>KNR 2-02 0290-02</t>
  </si>
  <si>
    <t>Przygotowanie i montaż zbrojenia elementów budynków i budowli - pręty żebrowane o śr. 8-14 mm - słupki.</t>
  </si>
  <si>
    <t>t</t>
  </si>
  <si>
    <t>Przygotowanie i montaż zbrojenia elementów budynków i budowli - pręty żebrowane o śr. 8-14 mm - cokół.</t>
  </si>
  <si>
    <t>KNR 2-21 0609-08</t>
  </si>
  <si>
    <t>Okładziny z płytek kamiennych obrabianych na słupach - okładzina z płytek z kamienia naturalnego gr. 2cm cokołów.</t>
  </si>
  <si>
    <t>KNR 2-02 1805-11 analogia</t>
  </si>
  <si>
    <t>Osadzenie przęseł z paneli ogrodzeniowych drucianych długosci 2,5m, wys. 1,5m, gr. drutu 5mm między słupkami stalowymi z rur prostokatnych 60x40x3 na gotowym cokole.</t>
  </si>
  <si>
    <t>KNR 2-01 0224-02</t>
  </si>
  <si>
    <t>KNR 2-01 0515-02</t>
  </si>
  <si>
    <t>Ułożenie ścieków drogowych korytkowych o gr. 15 cm na podbudowie w dnie rowu</t>
  </si>
  <si>
    <t>KNNR 1 0514-01</t>
  </si>
  <si>
    <t>Umocnienie skarp i dna kanałów płytami prefabrykowanymi 90x60cm typu KRATA</t>
  </si>
  <si>
    <t>KNR 2-01 0506-08</t>
  </si>
  <si>
    <t>Plantowanie skarp i korony nasypów - kat. gruntu IV - uporzadkowanie terenu przy ogrodzeniu.</t>
  </si>
  <si>
    <t>Rozbiórka elementów konstrukcji betonowych zbrojonych - cokół ogrodzenia i fundamenty słupków.</t>
  </si>
  <si>
    <t>Wykopanie dołów o powierzchni dna do 0,2 m2 i głębokości do 1.0 m (kat. gruntu IV) - wykop pod fundamenty słupków ogrodzenia - urobek do wykorzystania na miejscu do zasypania dołów po rozbiórce ogrodzenia i karczowaniu pni.</t>
  </si>
  <si>
    <t>Kopanie koparkami podsiębiernymi rowów dla kabli o głębokości do 0,6 m i szer. dna do 0,4 m w gruncie kat. I-II - wykop pod fundamenty cokołów ogrodzenia - urobek do wykorzystania na miejscu do zasypania dołów po rozbiórce ogrodzenia i karczowaniu pni..</t>
  </si>
  <si>
    <t>Roboty ziemne wykonywane koparkami przedsiębiernymi o poj łyżki 0.40 m3 w gruncie kat. IV z transportem urobku samochodami samowyładowczymi na odległość do 1 km - wywóz gruzu i pni drzew.</t>
  </si>
  <si>
    <t>Stopy fundamentowe prostokątne żelbetowe, o objętości do 0,5 m3 - z zastosowaniem pompy do betonu - betonowanie fudamentów słupków ogrodzenia w gruncie. Beton B20 W8.</t>
  </si>
  <si>
    <t>Słupy żelbetowe, prostokątne o wysokości do 4 m; stosunek deskowanego obwodu do przekroju do 16 - z zastosowaniem pompy do betonu - betonowanie trzonów słupka. Beton B20 W8.</t>
  </si>
  <si>
    <t>Belki i podciągi żelbetowe; stosunek deskowanego obwodu do przekroju do 16 - z zastosowaniem pompy do betonu - belka - cokół ogrodzenia. Beton B20 W8</t>
  </si>
  <si>
    <t>KNR 2-31 1403-04</t>
  </si>
  <si>
    <t>Oczyszczenie rowów z namułu o grubości 10 cm z wyprofilowaniem skarp rowu</t>
  </si>
  <si>
    <t>KNR 2-23 0209-01</t>
  </si>
  <si>
    <t>Ręczne wykonywanie nawierzchni trawiastej siewem z przykryciem nasion po wysiewie grabiami</t>
  </si>
  <si>
    <t>KNR-W 2-02 2101-05 analogia</t>
  </si>
  <si>
    <t>Nakrywy cokołów zewnętrznych o przekroju do 0.01 m2 - skały osadowe, piaskowe, wapienne miękkie - - montaż daszków betonowych o szeokości 31cm na cokołach</t>
  </si>
  <si>
    <t>Roboty rozbiórkowe i przygotowawcze.</t>
  </si>
  <si>
    <t>1 d.1</t>
  </si>
  <si>
    <t>2 d.1</t>
  </si>
  <si>
    <t>3 d.1</t>
  </si>
  <si>
    <t>4 d.1</t>
  </si>
  <si>
    <t>5 d.1</t>
  </si>
  <si>
    <t>6 d.1</t>
  </si>
  <si>
    <t>Razem dział: Roboty rozbiórkowe i przygotowawcze.</t>
  </si>
  <si>
    <t>Ogrodzenie - cokół żelbetowy oblicowany kamieniem.</t>
  </si>
  <si>
    <t>7 d.2</t>
  </si>
  <si>
    <t>8 d.2</t>
  </si>
  <si>
    <t>9 d.2</t>
  </si>
  <si>
    <t>10 d.2</t>
  </si>
  <si>
    <t>11 d.2</t>
  </si>
  <si>
    <t>12 d.2</t>
  </si>
  <si>
    <t>13 d.2</t>
  </si>
  <si>
    <t>14 d.2</t>
  </si>
  <si>
    <t>15 d.2</t>
  </si>
  <si>
    <t>16 d.2</t>
  </si>
  <si>
    <t>17 d.2</t>
  </si>
  <si>
    <t>18 d.2</t>
  </si>
  <si>
    <t>19 d.2</t>
  </si>
  <si>
    <t>Razem dział: Ogrodzenie - cokół żelbetowy oblicowany kamieniem.</t>
  </si>
  <si>
    <t>Ogrodzenie - cokół prefabrykowany</t>
  </si>
  <si>
    <t>20 d.3</t>
  </si>
  <si>
    <t>21 d.3</t>
  </si>
  <si>
    <t>KNR 2-01 0310-02 analogia</t>
  </si>
  <si>
    <t>Ręczne wykopy ciągłe lub jamiste ze skarpami o szer. dna do 1,5 m i gł. do 1,5 m ze złożeniem urobku na odkład (kat. gruntu III) - wykop pod fundamenty cokołów ogrodzenia i fundamenty bramy i furtki - urobek do wykorzystania na miejscu do zasypania dołów po rozbiórce ogrodzenia i karczowaniu pni.</t>
  </si>
  <si>
    <t>22 d.3</t>
  </si>
  <si>
    <t>23 d.3</t>
  </si>
  <si>
    <t>24 d.3</t>
  </si>
  <si>
    <t>25 d.3</t>
  </si>
  <si>
    <t>KNR 2-25 0308-01 analogia</t>
  </si>
  <si>
    <t>Ogrodzenia z prefabrykowanych elementów żelbetowych - montaż cokołów żelbetowych z desek żelbetowych grubości min. 6cm i wysokosci 30cm oraz łączników betonowych.</t>
  </si>
  <si>
    <t>Razem dział: Ogrodzenie - cokół prefabrykowany</t>
  </si>
  <si>
    <t>26 d.4</t>
  </si>
  <si>
    <t>27 d.4</t>
  </si>
  <si>
    <t>28 d.4</t>
  </si>
  <si>
    <t>29 d.4</t>
  </si>
  <si>
    <t>30 d.4</t>
  </si>
  <si>
    <t>31 d.4</t>
  </si>
  <si>
    <t>Roboty towarzyszace i porządkowe.</t>
  </si>
  <si>
    <t>Wykopy rowów i kanałów melioracyjnych oraz wykopy przy regulacji rzek wykonywane koparkami podsiębiernymi 0.40 m3 na odkład w gruncie kat. III - grunt do rozplantowania na miejscu.</t>
  </si>
  <si>
    <t>Roboty ziemne wykonywane koparkami przedsiębiernymi o poj łyżki 0.40 m3 w gruncie kat. IV z transportem urobku samochodami samowyładowczymi na odległość do 1 km - wywóz urobku z oczyszczenia rowu.</t>
  </si>
  <si>
    <t>KNR 2-01 0228-02</t>
  </si>
  <si>
    <t>Wykopy wykonywane spycharkami o mocy 55 kW (75 KM) w gruncie kat. III - wyprofilowanie terenu przy ogrodzeniu.</t>
  </si>
  <si>
    <t>Razem dział: Roboty towarzyszace i porządkowe.</t>
  </si>
  <si>
    <t>32 d.4</t>
  </si>
  <si>
    <t>33 d.4</t>
  </si>
  <si>
    <t xml:space="preserve">  Przebudowa ogrodzenia posesji przy budynku administracyjnym Nadleśnictwa Bircza nr inw. 291/1692 Etap II-p.2.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</si>
</sst>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indexed="8"/>
      <name val="Arial"/>
      <family val="2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7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wrapText="1"/>
    </xf>
    <xf numFmtId="4" fontId="2" fillId="0" borderId="0" xfId="0" applyNumberFormat="1" applyFont="1"/>
    <xf numFmtId="0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2" fontId="13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0" fontId="16" fillId="3" borderId="4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top" wrapText="1"/>
    </xf>
    <xf numFmtId="0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4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2" fontId="13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FFFCC"/>
      <color rgb="FFFFFF66"/>
      <color rgb="FF99FF66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showZeros="0" tabSelected="1" view="pageBreakPreview" zoomScaleNormal="100" zoomScaleSheetLayoutView="100" workbookViewId="0">
      <selection activeCell="A3" sqref="A3:G3"/>
    </sheetView>
  </sheetViews>
  <sheetFormatPr defaultColWidth="8.85546875" defaultRowHeight="12.75" x14ac:dyDescent="0.25"/>
  <cols>
    <col min="1" max="1" width="3.7109375" style="1" customWidth="1"/>
    <col min="2" max="2" width="8.7109375" style="1" customWidth="1"/>
    <col min="3" max="3" width="37.7109375" style="1" customWidth="1"/>
    <col min="4" max="5" width="7.42578125" style="1" customWidth="1"/>
    <col min="6" max="6" width="8.7109375" style="1" customWidth="1"/>
    <col min="7" max="7" width="9.7109375" style="1" customWidth="1"/>
    <col min="8" max="16384" width="8.85546875" style="1"/>
  </cols>
  <sheetData>
    <row r="1" spans="1:7" ht="18" x14ac:dyDescent="0.25">
      <c r="A1" s="46" t="s">
        <v>4</v>
      </c>
      <c r="B1" s="46"/>
      <c r="C1" s="46"/>
      <c r="D1" s="46"/>
      <c r="E1" s="46"/>
      <c r="F1" s="46"/>
      <c r="G1" s="46"/>
    </row>
    <row r="3" spans="1:7" ht="33.4" customHeight="1" x14ac:dyDescent="0.25">
      <c r="A3" s="47" t="s">
        <v>138</v>
      </c>
      <c r="B3" s="47"/>
      <c r="C3" s="47"/>
      <c r="D3" s="47"/>
      <c r="E3" s="47"/>
      <c r="F3" s="47"/>
      <c r="G3" s="47"/>
    </row>
    <row r="5" spans="1:7" ht="30" customHeight="1" thickBot="1" x14ac:dyDescent="0.3">
      <c r="A5" s="2" t="s">
        <v>5</v>
      </c>
      <c r="B5" s="2" t="s">
        <v>1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0</v>
      </c>
    </row>
    <row r="6" spans="1:7" ht="13.5" thickTop="1" x14ac:dyDescent="0.25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</row>
    <row r="7" spans="1:7" x14ac:dyDescent="0.25">
      <c r="A7" s="42">
        <v>1</v>
      </c>
      <c r="B7" s="43"/>
      <c r="C7" s="30" t="s">
        <v>89</v>
      </c>
      <c r="D7" s="31"/>
      <c r="E7" s="32"/>
      <c r="F7" s="33"/>
      <c r="G7" s="33"/>
    </row>
    <row r="8" spans="1:7" ht="25.5" x14ac:dyDescent="0.25">
      <c r="A8" s="19" t="s">
        <v>90</v>
      </c>
      <c r="B8" s="6" t="s">
        <v>38</v>
      </c>
      <c r="C8" s="4" t="s">
        <v>39</v>
      </c>
      <c r="D8" s="5" t="s">
        <v>35</v>
      </c>
      <c r="E8" s="27">
        <v>166.85</v>
      </c>
      <c r="F8" s="7"/>
      <c r="G8" s="7">
        <f>E8*F8</f>
        <v>0</v>
      </c>
    </row>
    <row r="9" spans="1:7" ht="25.5" x14ac:dyDescent="0.25">
      <c r="A9" s="19" t="s">
        <v>91</v>
      </c>
      <c r="B9" s="6" t="s">
        <v>40</v>
      </c>
      <c r="C9" s="4" t="s">
        <v>76</v>
      </c>
      <c r="D9" s="5" t="s">
        <v>37</v>
      </c>
      <c r="E9" s="27">
        <v>11.04</v>
      </c>
      <c r="F9" s="7"/>
      <c r="G9" s="7">
        <f t="shared" ref="G9:G13" si="0">E9*F9</f>
        <v>0</v>
      </c>
    </row>
    <row r="10" spans="1:7" ht="25.5" x14ac:dyDescent="0.25">
      <c r="A10" s="19" t="s">
        <v>92</v>
      </c>
      <c r="B10" s="6" t="s">
        <v>41</v>
      </c>
      <c r="C10" s="4" t="s">
        <v>42</v>
      </c>
      <c r="D10" s="5" t="s">
        <v>43</v>
      </c>
      <c r="E10" s="27">
        <v>3</v>
      </c>
      <c r="F10" s="7"/>
      <c r="G10" s="7">
        <f t="shared" si="0"/>
        <v>0</v>
      </c>
    </row>
    <row r="11" spans="1:7" ht="25.5" x14ac:dyDescent="0.25">
      <c r="A11" s="19" t="s">
        <v>93</v>
      </c>
      <c r="B11" s="6" t="s">
        <v>44</v>
      </c>
      <c r="C11" s="4" t="s">
        <v>45</v>
      </c>
      <c r="D11" s="5" t="s">
        <v>43</v>
      </c>
      <c r="E11" s="27">
        <v>4</v>
      </c>
      <c r="F11" s="7"/>
      <c r="G11" s="7">
        <f t="shared" si="0"/>
        <v>0</v>
      </c>
    </row>
    <row r="12" spans="1:7" ht="25.5" x14ac:dyDescent="0.25">
      <c r="A12" s="19" t="s">
        <v>94</v>
      </c>
      <c r="B12" s="6" t="s">
        <v>46</v>
      </c>
      <c r="C12" s="4" t="s">
        <v>47</v>
      </c>
      <c r="D12" s="5" t="s">
        <v>43</v>
      </c>
      <c r="E12" s="27">
        <v>3</v>
      </c>
      <c r="F12" s="7"/>
      <c r="G12" s="7">
        <f t="shared" si="0"/>
        <v>0</v>
      </c>
    </row>
    <row r="13" spans="1:7" ht="51" x14ac:dyDescent="0.25">
      <c r="A13" s="19" t="s">
        <v>95</v>
      </c>
      <c r="B13" s="6" t="s">
        <v>51</v>
      </c>
      <c r="C13" s="4" t="s">
        <v>79</v>
      </c>
      <c r="D13" s="5" t="s">
        <v>37</v>
      </c>
      <c r="E13" s="27">
        <v>16.04</v>
      </c>
      <c r="F13" s="7"/>
      <c r="G13" s="7">
        <f t="shared" si="0"/>
        <v>0</v>
      </c>
    </row>
    <row r="14" spans="1:7" x14ac:dyDescent="0.25">
      <c r="A14" s="44"/>
      <c r="B14" s="45"/>
      <c r="C14" s="34" t="s">
        <v>96</v>
      </c>
      <c r="D14" s="35"/>
      <c r="E14" s="36"/>
      <c r="F14" s="37"/>
      <c r="G14" s="37">
        <f>SUM(G8:G13)</f>
        <v>0</v>
      </c>
    </row>
    <row r="15" spans="1:7" x14ac:dyDescent="0.25">
      <c r="A15" s="42">
        <v>2</v>
      </c>
      <c r="B15" s="43"/>
      <c r="C15" s="30" t="s">
        <v>97</v>
      </c>
      <c r="D15" s="31"/>
      <c r="E15" s="32"/>
      <c r="F15" s="33"/>
      <c r="G15" s="33"/>
    </row>
    <row r="16" spans="1:7" ht="63.75" x14ac:dyDescent="0.25">
      <c r="A16" s="19" t="s">
        <v>98</v>
      </c>
      <c r="B16" s="6" t="s">
        <v>48</v>
      </c>
      <c r="C16" s="4" t="s">
        <v>77</v>
      </c>
      <c r="D16" s="5" t="s">
        <v>49</v>
      </c>
      <c r="E16" s="27">
        <v>26</v>
      </c>
      <c r="F16" s="7"/>
      <c r="G16" s="7">
        <f>E16*F16</f>
        <v>0</v>
      </c>
    </row>
    <row r="17" spans="1:7" ht="63.75" x14ac:dyDescent="0.25">
      <c r="A17" s="19" t="s">
        <v>99</v>
      </c>
      <c r="B17" s="6" t="s">
        <v>50</v>
      </c>
      <c r="C17" s="4" t="s">
        <v>78</v>
      </c>
      <c r="D17" s="5" t="s">
        <v>36</v>
      </c>
      <c r="E17" s="27">
        <v>59.02</v>
      </c>
      <c r="F17" s="7"/>
      <c r="G17" s="7">
        <f t="shared" ref="G17:G28" si="1">E17*F17</f>
        <v>0</v>
      </c>
    </row>
    <row r="18" spans="1:7" ht="38.25" x14ac:dyDescent="0.25">
      <c r="A18" s="19" t="s">
        <v>100</v>
      </c>
      <c r="B18" s="6" t="s">
        <v>52</v>
      </c>
      <c r="C18" s="4" t="s">
        <v>80</v>
      </c>
      <c r="D18" s="5" t="s">
        <v>37</v>
      </c>
      <c r="E18" s="27">
        <v>2.81</v>
      </c>
      <c r="F18" s="7"/>
      <c r="G18" s="7">
        <f t="shared" si="1"/>
        <v>0</v>
      </c>
    </row>
    <row r="19" spans="1:7" ht="51" x14ac:dyDescent="0.25">
      <c r="A19" s="19" t="s">
        <v>101</v>
      </c>
      <c r="B19" s="6" t="s">
        <v>53</v>
      </c>
      <c r="C19" s="4" t="s">
        <v>81</v>
      </c>
      <c r="D19" s="5" t="s">
        <v>37</v>
      </c>
      <c r="E19" s="27">
        <v>0.54</v>
      </c>
      <c r="F19" s="7"/>
      <c r="G19" s="7">
        <f t="shared" si="1"/>
        <v>0</v>
      </c>
    </row>
    <row r="20" spans="1:7" ht="38.25" x14ac:dyDescent="0.25">
      <c r="A20" s="19" t="s">
        <v>102</v>
      </c>
      <c r="B20" s="6" t="s">
        <v>54</v>
      </c>
      <c r="C20" s="4" t="s">
        <v>55</v>
      </c>
      <c r="D20" s="5" t="s">
        <v>43</v>
      </c>
      <c r="E20" s="27">
        <v>26</v>
      </c>
      <c r="F20" s="7"/>
      <c r="G20" s="7">
        <f t="shared" si="1"/>
        <v>0</v>
      </c>
    </row>
    <row r="21" spans="1:7" ht="25.5" x14ac:dyDescent="0.25">
      <c r="A21" s="19" t="s">
        <v>103</v>
      </c>
      <c r="B21" s="6" t="s">
        <v>56</v>
      </c>
      <c r="C21" s="4" t="s">
        <v>57</v>
      </c>
      <c r="D21" s="5" t="s">
        <v>37</v>
      </c>
      <c r="E21" s="27">
        <v>3.24</v>
      </c>
      <c r="F21" s="7"/>
      <c r="G21" s="7">
        <f t="shared" si="1"/>
        <v>0</v>
      </c>
    </row>
    <row r="22" spans="1:7" ht="51" x14ac:dyDescent="0.25">
      <c r="A22" s="19" t="s">
        <v>104</v>
      </c>
      <c r="B22" s="6" t="s">
        <v>58</v>
      </c>
      <c r="C22" s="4" t="s">
        <v>59</v>
      </c>
      <c r="D22" s="5" t="s">
        <v>35</v>
      </c>
      <c r="E22" s="27">
        <v>15.08</v>
      </c>
      <c r="F22" s="7"/>
      <c r="G22" s="7">
        <f t="shared" si="1"/>
        <v>0</v>
      </c>
    </row>
    <row r="23" spans="1:7" ht="38.25" x14ac:dyDescent="0.25">
      <c r="A23" s="19" t="s">
        <v>105</v>
      </c>
      <c r="B23" s="6" t="s">
        <v>60</v>
      </c>
      <c r="C23" s="4" t="s">
        <v>82</v>
      </c>
      <c r="D23" s="5" t="s">
        <v>37</v>
      </c>
      <c r="E23" s="27">
        <v>2.9</v>
      </c>
      <c r="F23" s="7"/>
      <c r="G23" s="7">
        <f t="shared" si="1"/>
        <v>0</v>
      </c>
    </row>
    <row r="24" spans="1:7" ht="25.5" x14ac:dyDescent="0.25">
      <c r="A24" s="19" t="s">
        <v>106</v>
      </c>
      <c r="B24" s="6" t="s">
        <v>61</v>
      </c>
      <c r="C24" s="4" t="s">
        <v>62</v>
      </c>
      <c r="D24" s="5" t="s">
        <v>63</v>
      </c>
      <c r="E24" s="27">
        <v>0.16</v>
      </c>
      <c r="F24" s="7"/>
      <c r="G24" s="7">
        <f t="shared" si="1"/>
        <v>0</v>
      </c>
    </row>
    <row r="25" spans="1:7" ht="25.5" x14ac:dyDescent="0.25">
      <c r="A25" s="19" t="s">
        <v>107</v>
      </c>
      <c r="B25" s="6" t="s">
        <v>61</v>
      </c>
      <c r="C25" s="4" t="s">
        <v>64</v>
      </c>
      <c r="D25" s="5" t="s">
        <v>63</v>
      </c>
      <c r="E25" s="27">
        <v>0.25</v>
      </c>
      <c r="F25" s="7"/>
      <c r="G25" s="7">
        <f t="shared" si="1"/>
        <v>0</v>
      </c>
    </row>
    <row r="26" spans="1:7" ht="38.25" x14ac:dyDescent="0.25">
      <c r="A26" s="19" t="s">
        <v>108</v>
      </c>
      <c r="B26" s="6" t="s">
        <v>87</v>
      </c>
      <c r="C26" s="4" t="s">
        <v>88</v>
      </c>
      <c r="D26" s="5" t="s">
        <v>36</v>
      </c>
      <c r="E26" s="27">
        <v>66.819999999999993</v>
      </c>
      <c r="F26" s="7"/>
      <c r="G26" s="7">
        <f t="shared" si="1"/>
        <v>0</v>
      </c>
    </row>
    <row r="27" spans="1:7" ht="25.5" x14ac:dyDescent="0.25">
      <c r="A27" s="19" t="s">
        <v>109</v>
      </c>
      <c r="B27" s="6" t="s">
        <v>65</v>
      </c>
      <c r="C27" s="4" t="s">
        <v>66</v>
      </c>
      <c r="D27" s="5" t="s">
        <v>35</v>
      </c>
      <c r="E27" s="27">
        <v>56.99</v>
      </c>
      <c r="F27" s="7"/>
      <c r="G27" s="7">
        <f t="shared" si="1"/>
        <v>0</v>
      </c>
    </row>
    <row r="28" spans="1:7" ht="51" x14ac:dyDescent="0.25">
      <c r="A28" s="19" t="s">
        <v>110</v>
      </c>
      <c r="B28" s="6" t="s">
        <v>67</v>
      </c>
      <c r="C28" s="4" t="s">
        <v>68</v>
      </c>
      <c r="D28" s="5" t="s">
        <v>35</v>
      </c>
      <c r="E28" s="27">
        <v>97.5</v>
      </c>
      <c r="F28" s="7"/>
      <c r="G28" s="7">
        <f t="shared" si="1"/>
        <v>0</v>
      </c>
    </row>
    <row r="29" spans="1:7" ht="25.5" x14ac:dyDescent="0.25">
      <c r="A29" s="44"/>
      <c r="B29" s="45"/>
      <c r="C29" s="34" t="s">
        <v>111</v>
      </c>
      <c r="D29" s="35"/>
      <c r="E29" s="36"/>
      <c r="F29" s="37"/>
      <c r="G29" s="37">
        <f>SUM(G16:G28)</f>
        <v>0</v>
      </c>
    </row>
    <row r="30" spans="1:7" x14ac:dyDescent="0.25">
      <c r="A30" s="42">
        <v>3</v>
      </c>
      <c r="B30" s="43"/>
      <c r="C30" s="30" t="s">
        <v>112</v>
      </c>
      <c r="D30" s="31"/>
      <c r="E30" s="32"/>
      <c r="F30" s="33"/>
      <c r="G30" s="33"/>
    </row>
    <row r="31" spans="1:7" ht="63.75" x14ac:dyDescent="0.25">
      <c r="A31" s="28" t="s">
        <v>113</v>
      </c>
      <c r="B31" s="29" t="s">
        <v>48</v>
      </c>
      <c r="C31" s="38" t="s">
        <v>77</v>
      </c>
      <c r="D31" s="39" t="s">
        <v>49</v>
      </c>
      <c r="E31" s="40">
        <v>19</v>
      </c>
      <c r="F31" s="41"/>
      <c r="G31" s="41">
        <f>E31*F31</f>
        <v>0</v>
      </c>
    </row>
    <row r="32" spans="1:7" ht="76.5" x14ac:dyDescent="0.25">
      <c r="A32" s="28" t="s">
        <v>114</v>
      </c>
      <c r="B32" s="29" t="s">
        <v>115</v>
      </c>
      <c r="C32" s="38" t="s">
        <v>116</v>
      </c>
      <c r="D32" s="39" t="s">
        <v>37</v>
      </c>
      <c r="E32" s="40">
        <v>1.78</v>
      </c>
      <c r="F32" s="41"/>
      <c r="G32" s="41">
        <f t="shared" ref="G32:G36" si="2">E32*F32</f>
        <v>0</v>
      </c>
    </row>
    <row r="33" spans="1:7" ht="38.25" x14ac:dyDescent="0.25">
      <c r="A33" s="28" t="s">
        <v>117</v>
      </c>
      <c r="B33" s="29" t="s">
        <v>52</v>
      </c>
      <c r="C33" s="38" t="s">
        <v>80</v>
      </c>
      <c r="D33" s="39" t="s">
        <v>37</v>
      </c>
      <c r="E33" s="40">
        <v>2.0499999999999998</v>
      </c>
      <c r="F33" s="41"/>
      <c r="G33" s="41">
        <f t="shared" si="2"/>
        <v>0</v>
      </c>
    </row>
    <row r="34" spans="1:7" ht="38.25" x14ac:dyDescent="0.25">
      <c r="A34" s="19" t="s">
        <v>118</v>
      </c>
      <c r="B34" s="6" t="s">
        <v>54</v>
      </c>
      <c r="C34" s="4" t="s">
        <v>55</v>
      </c>
      <c r="D34" s="5" t="s">
        <v>43</v>
      </c>
      <c r="E34" s="27">
        <v>19</v>
      </c>
      <c r="F34" s="7"/>
      <c r="G34" s="41">
        <f t="shared" si="2"/>
        <v>0</v>
      </c>
    </row>
    <row r="35" spans="1:7" ht="51" x14ac:dyDescent="0.25">
      <c r="A35" s="19" t="s">
        <v>119</v>
      </c>
      <c r="B35" s="6" t="s">
        <v>67</v>
      </c>
      <c r="C35" s="4" t="s">
        <v>68</v>
      </c>
      <c r="D35" s="5" t="s">
        <v>35</v>
      </c>
      <c r="E35" s="27">
        <v>77.13</v>
      </c>
      <c r="F35" s="7"/>
      <c r="G35" s="41">
        <f t="shared" si="2"/>
        <v>0</v>
      </c>
    </row>
    <row r="36" spans="1:7" ht="51" x14ac:dyDescent="0.25">
      <c r="A36" s="19" t="s">
        <v>120</v>
      </c>
      <c r="B36" s="6" t="s">
        <v>121</v>
      </c>
      <c r="C36" s="4" t="s">
        <v>122</v>
      </c>
      <c r="D36" s="5" t="s">
        <v>35</v>
      </c>
      <c r="E36" s="27">
        <v>20.5</v>
      </c>
      <c r="F36" s="7"/>
      <c r="G36" s="41">
        <f t="shared" si="2"/>
        <v>0</v>
      </c>
    </row>
    <row r="37" spans="1:7" x14ac:dyDescent="0.25">
      <c r="A37" s="44"/>
      <c r="B37" s="45"/>
      <c r="C37" s="34" t="s">
        <v>123</v>
      </c>
      <c r="D37" s="35"/>
      <c r="E37" s="36"/>
      <c r="F37" s="37"/>
      <c r="G37" s="37">
        <f>SUM(G31:G36)</f>
        <v>0</v>
      </c>
    </row>
    <row r="38" spans="1:7" x14ac:dyDescent="0.25">
      <c r="A38" s="42">
        <v>4</v>
      </c>
      <c r="B38" s="43"/>
      <c r="C38" s="30" t="s">
        <v>130</v>
      </c>
      <c r="D38" s="31"/>
      <c r="E38" s="32"/>
      <c r="F38" s="33"/>
      <c r="G38" s="33"/>
    </row>
    <row r="39" spans="1:7" ht="51" x14ac:dyDescent="0.25">
      <c r="A39" s="19" t="s">
        <v>124</v>
      </c>
      <c r="B39" s="6" t="s">
        <v>69</v>
      </c>
      <c r="C39" s="4" t="s">
        <v>131</v>
      </c>
      <c r="D39" s="5" t="s">
        <v>37</v>
      </c>
      <c r="E39" s="27">
        <v>15</v>
      </c>
      <c r="F39" s="7"/>
      <c r="G39" s="7">
        <f>E39*F39</f>
        <v>0</v>
      </c>
    </row>
    <row r="40" spans="1:7" ht="25.5" x14ac:dyDescent="0.25">
      <c r="A40" s="19" t="s">
        <v>125</v>
      </c>
      <c r="B40" s="6" t="s">
        <v>83</v>
      </c>
      <c r="C40" s="4" t="s">
        <v>84</v>
      </c>
      <c r="D40" s="5" t="s">
        <v>36</v>
      </c>
      <c r="E40" s="27">
        <v>45</v>
      </c>
      <c r="F40" s="7"/>
      <c r="G40" s="7">
        <f t="shared" ref="G40:G46" si="3">E40*F40</f>
        <v>0</v>
      </c>
    </row>
    <row r="41" spans="1:7" ht="51" x14ac:dyDescent="0.25">
      <c r="A41" s="19" t="s">
        <v>126</v>
      </c>
      <c r="B41" s="6" t="s">
        <v>51</v>
      </c>
      <c r="C41" s="4" t="s">
        <v>132</v>
      </c>
      <c r="D41" s="5" t="s">
        <v>37</v>
      </c>
      <c r="E41" s="27">
        <v>0.45</v>
      </c>
      <c r="F41" s="7"/>
      <c r="G41" s="7">
        <f t="shared" si="3"/>
        <v>0</v>
      </c>
    </row>
    <row r="42" spans="1:7" ht="25.5" x14ac:dyDescent="0.25">
      <c r="A42" s="19" t="s">
        <v>127</v>
      </c>
      <c r="B42" s="6" t="s">
        <v>70</v>
      </c>
      <c r="C42" s="4" t="s">
        <v>71</v>
      </c>
      <c r="D42" s="5" t="s">
        <v>36</v>
      </c>
      <c r="E42" s="27">
        <v>5</v>
      </c>
      <c r="F42" s="7"/>
      <c r="G42" s="7">
        <f t="shared" si="3"/>
        <v>0</v>
      </c>
    </row>
    <row r="43" spans="1:7" ht="25.5" x14ac:dyDescent="0.25">
      <c r="A43" s="19" t="s">
        <v>128</v>
      </c>
      <c r="B43" s="6" t="s">
        <v>72</v>
      </c>
      <c r="C43" s="4" t="s">
        <v>73</v>
      </c>
      <c r="D43" s="5" t="s">
        <v>35</v>
      </c>
      <c r="E43" s="27">
        <v>10</v>
      </c>
      <c r="F43" s="7"/>
      <c r="G43" s="7">
        <f t="shared" si="3"/>
        <v>0</v>
      </c>
    </row>
    <row r="44" spans="1:7" ht="25.5" x14ac:dyDescent="0.25">
      <c r="A44" s="19" t="s">
        <v>129</v>
      </c>
      <c r="B44" s="6" t="s">
        <v>74</v>
      </c>
      <c r="C44" s="4" t="s">
        <v>75</v>
      </c>
      <c r="D44" s="5" t="s">
        <v>35</v>
      </c>
      <c r="E44" s="27">
        <v>270</v>
      </c>
      <c r="F44" s="7"/>
      <c r="G44" s="7">
        <f t="shared" si="3"/>
        <v>0</v>
      </c>
    </row>
    <row r="45" spans="1:7" ht="38.25" x14ac:dyDescent="0.25">
      <c r="A45" s="19" t="s">
        <v>136</v>
      </c>
      <c r="B45" s="6" t="s">
        <v>133</v>
      </c>
      <c r="C45" s="4" t="s">
        <v>134</v>
      </c>
      <c r="D45" s="5" t="s">
        <v>37</v>
      </c>
      <c r="E45" s="27">
        <v>61.8</v>
      </c>
      <c r="F45" s="7"/>
      <c r="G45" s="7">
        <f t="shared" si="3"/>
        <v>0</v>
      </c>
    </row>
    <row r="46" spans="1:7" ht="25.5" x14ac:dyDescent="0.25">
      <c r="A46" s="19" t="s">
        <v>137</v>
      </c>
      <c r="B46" s="6" t="s">
        <v>85</v>
      </c>
      <c r="C46" s="4" t="s">
        <v>86</v>
      </c>
      <c r="D46" s="5" t="s">
        <v>35</v>
      </c>
      <c r="E46" s="27">
        <v>424.5</v>
      </c>
      <c r="F46" s="7"/>
      <c r="G46" s="7">
        <f t="shared" si="3"/>
        <v>0</v>
      </c>
    </row>
    <row r="47" spans="1:7" ht="13.5" thickBot="1" x14ac:dyDescent="0.3">
      <c r="A47" s="19"/>
      <c r="B47" s="6"/>
      <c r="C47" s="34" t="s">
        <v>135</v>
      </c>
      <c r="D47" s="35"/>
      <c r="E47" s="36"/>
      <c r="F47" s="37"/>
      <c r="G47" s="37">
        <f>SUM(G39:G46)</f>
        <v>0</v>
      </c>
    </row>
    <row r="48" spans="1:7" ht="15" customHeight="1" thickTop="1" thickBot="1" x14ac:dyDescent="0.3">
      <c r="A48" s="8" t="s">
        <v>3</v>
      </c>
      <c r="B48" s="9" t="s">
        <v>3</v>
      </c>
      <c r="C48" s="10" t="s">
        <v>17</v>
      </c>
      <c r="D48" s="11"/>
      <c r="E48" s="11"/>
      <c r="F48" s="12"/>
      <c r="G48" s="13">
        <f>G14+G29+G37+G47</f>
        <v>0</v>
      </c>
    </row>
    <row r="49" spans="1:8" ht="15" customHeight="1" thickTop="1" thickBot="1" x14ac:dyDescent="0.3">
      <c r="A49"/>
      <c r="B49"/>
      <c r="C49" s="10" t="s">
        <v>18</v>
      </c>
      <c r="D49" s="14" t="s">
        <v>2</v>
      </c>
      <c r="E49" s="14" t="s">
        <v>19</v>
      </c>
      <c r="F49" s="15">
        <v>23</v>
      </c>
      <c r="G49" s="13">
        <f>G48*23%</f>
        <v>0</v>
      </c>
    </row>
    <row r="50" spans="1:8" ht="15" customHeight="1" thickTop="1" thickBot="1" x14ac:dyDescent="0.3">
      <c r="A50"/>
      <c r="B50"/>
      <c r="C50" s="10" t="s">
        <v>20</v>
      </c>
      <c r="D50" s="16"/>
      <c r="E50" s="16"/>
      <c r="F50" s="17"/>
      <c r="G50" s="13">
        <f>G49+G48</f>
        <v>0</v>
      </c>
    </row>
    <row r="51" spans="1:8" ht="13.5" thickTop="1" x14ac:dyDescent="0.25"/>
    <row r="54" spans="1:8" s="20" customFormat="1" ht="17.25" customHeight="1" x14ac:dyDescent="0.2">
      <c r="A54" s="24"/>
      <c r="B54" s="24"/>
      <c r="C54" s="25" t="s">
        <v>21</v>
      </c>
      <c r="D54" s="24"/>
      <c r="E54" s="24"/>
      <c r="F54" s="52" t="s">
        <v>22</v>
      </c>
      <c r="G54" s="52"/>
      <c r="H54" s="26"/>
    </row>
    <row r="57" spans="1:8" x14ac:dyDescent="0.25">
      <c r="G57" s="18"/>
    </row>
    <row r="58" spans="1:8" s="20" customFormat="1" ht="17.25" customHeight="1" x14ac:dyDescent="0.2">
      <c r="A58" s="49" t="s">
        <v>23</v>
      </c>
      <c r="B58" s="49"/>
      <c r="C58" s="49"/>
      <c r="D58" s="49"/>
      <c r="E58" s="49"/>
      <c r="F58" s="49"/>
      <c r="G58" s="49"/>
      <c r="H58" s="49"/>
    </row>
    <row r="59" spans="1:8" s="20" customFormat="1" ht="17.25" customHeight="1" x14ac:dyDescent="0.2">
      <c r="A59" s="48" t="s">
        <v>24</v>
      </c>
      <c r="B59" s="48"/>
      <c r="C59" s="48"/>
      <c r="D59" s="48"/>
      <c r="E59" s="48" t="s">
        <v>25</v>
      </c>
      <c r="F59" s="48"/>
      <c r="G59" s="50" t="s">
        <v>26</v>
      </c>
      <c r="H59" s="51"/>
    </row>
    <row r="60" spans="1:8" s="20" customFormat="1" ht="21" customHeight="1" x14ac:dyDescent="0.2">
      <c r="A60" s="53" t="s">
        <v>27</v>
      </c>
      <c r="B60" s="53"/>
      <c r="C60" s="53"/>
      <c r="D60" s="53"/>
      <c r="E60" s="54" t="s">
        <v>28</v>
      </c>
      <c r="F60" s="54"/>
      <c r="G60" s="55">
        <v>0</v>
      </c>
      <c r="H60" s="55"/>
    </row>
    <row r="61" spans="1:8" s="20" customFormat="1" ht="19.5" customHeight="1" x14ac:dyDescent="0.2">
      <c r="A61" s="53" t="s">
        <v>29</v>
      </c>
      <c r="B61" s="53"/>
      <c r="C61" s="53"/>
      <c r="D61" s="53"/>
      <c r="E61" s="54" t="s">
        <v>30</v>
      </c>
      <c r="F61" s="54"/>
      <c r="G61" s="55">
        <v>0</v>
      </c>
      <c r="H61" s="55"/>
    </row>
    <row r="62" spans="1:8" s="20" customFormat="1" ht="19.5" customHeight="1" x14ac:dyDescent="0.2">
      <c r="A62" s="53" t="s">
        <v>31</v>
      </c>
      <c r="B62" s="53"/>
      <c r="C62" s="53"/>
      <c r="D62" s="53"/>
      <c r="E62" s="54" t="s">
        <v>32</v>
      </c>
      <c r="F62" s="54"/>
      <c r="G62" s="55">
        <v>0</v>
      </c>
      <c r="H62" s="55"/>
    </row>
    <row r="63" spans="1:8" s="20" customFormat="1" ht="17.25" customHeight="1" x14ac:dyDescent="0.2">
      <c r="A63" s="53" t="s">
        <v>33</v>
      </c>
      <c r="B63" s="53"/>
      <c r="C63" s="53"/>
      <c r="D63" s="53"/>
      <c r="E63" s="54" t="s">
        <v>34</v>
      </c>
      <c r="F63" s="54"/>
      <c r="G63" s="55">
        <v>0</v>
      </c>
      <c r="H63" s="55"/>
    </row>
    <row r="66" spans="1:8" s="20" customFormat="1" ht="17.25" customHeight="1" x14ac:dyDescent="0.2">
      <c r="A66" s="21"/>
      <c r="B66" s="21"/>
      <c r="C66" s="21"/>
      <c r="D66" s="21"/>
      <c r="E66" s="22"/>
      <c r="F66" s="22"/>
      <c r="G66" s="23"/>
      <c r="H66" s="23"/>
    </row>
    <row r="67" spans="1:8" s="20" customFormat="1" ht="17.25" customHeight="1" x14ac:dyDescent="0.2">
      <c r="A67" s="21"/>
      <c r="B67" s="21"/>
      <c r="C67" s="21"/>
      <c r="D67" s="21"/>
      <c r="E67" s="22"/>
      <c r="F67" s="22"/>
      <c r="G67" s="23"/>
      <c r="H67" s="23"/>
    </row>
  </sheetData>
  <mergeCells count="19">
    <mergeCell ref="A62:D62"/>
    <mergeCell ref="E62:F62"/>
    <mergeCell ref="G62:H62"/>
    <mergeCell ref="A63:D63"/>
    <mergeCell ref="E63:F63"/>
    <mergeCell ref="G63:H63"/>
    <mergeCell ref="A60:D60"/>
    <mergeCell ref="E60:F60"/>
    <mergeCell ref="G60:H60"/>
    <mergeCell ref="A61:D61"/>
    <mergeCell ref="E61:F61"/>
    <mergeCell ref="G61:H61"/>
    <mergeCell ref="A1:G1"/>
    <mergeCell ref="A3:G3"/>
    <mergeCell ref="E59:F59"/>
    <mergeCell ref="A58:H58"/>
    <mergeCell ref="A59:D59"/>
    <mergeCell ref="G59:H59"/>
    <mergeCell ref="F54:G54"/>
  </mergeCells>
  <pageMargins left="0.70866141732283472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 Grygier - Nadleśnictwo Bircza</cp:lastModifiedBy>
  <cp:lastPrinted>2014-03-20T09:56:15Z</cp:lastPrinted>
  <dcterms:created xsi:type="dcterms:W3CDTF">2013-05-31T10:52:38Z</dcterms:created>
  <dcterms:modified xsi:type="dcterms:W3CDTF">2023-08-04T12:38:21Z</dcterms:modified>
</cp:coreProperties>
</file>