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35" windowHeight="119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<sst xmlns="http://schemas.openxmlformats.org/spreadsheetml/2006/main" count="253" uniqueCount="141">
  <si>
    <t>Lp.</t>
  </si>
  <si>
    <t>Podstawa wyceny</t>
  </si>
  <si>
    <t>Opis robót</t>
  </si>
  <si>
    <t xml:space="preserve">Ilość </t>
  </si>
  <si>
    <t>Wartość netto</t>
  </si>
  <si>
    <t>Jednostka obmiarowa</t>
  </si>
  <si>
    <r>
      <t>m</t>
    </r>
    <r>
      <rPr>
        <vertAlign val="superscript"/>
        <sz val="8"/>
        <color indexed="8"/>
        <rFont val="Arial"/>
        <family val="2"/>
      </rPr>
      <t>2</t>
    </r>
  </si>
  <si>
    <t>szt.</t>
  </si>
  <si>
    <t>KNR 231/114/3</t>
  </si>
  <si>
    <t>KNR 231/114/7</t>
  </si>
  <si>
    <t>KNR 231/114/8</t>
  </si>
  <si>
    <t>KNR 231/114/2</t>
  </si>
  <si>
    <t>KNR 231/1406/2</t>
  </si>
  <si>
    <t>KNR 231/1406/3</t>
  </si>
  <si>
    <t>KNR 231/1406/4</t>
  </si>
  <si>
    <t xml:space="preserve">Regulacja pionowa studzienek dla urządzeń podziemnych, zawory wodociągowe i gazowe </t>
  </si>
  <si>
    <t>Wartość kosztorysu netto</t>
  </si>
  <si>
    <t>VAT (23 %)</t>
  </si>
  <si>
    <t>Wartość kosztorysu brutto</t>
  </si>
  <si>
    <t>KNR 231/310/1</t>
  </si>
  <si>
    <t>KNR 231/310/2</t>
  </si>
  <si>
    <t>KNR 231/310/5</t>
  </si>
  <si>
    <t>KNR 231/310/6</t>
  </si>
  <si>
    <r>
      <t>m</t>
    </r>
    <r>
      <rPr>
        <vertAlign val="superscript"/>
        <sz val="8"/>
        <color indexed="8"/>
        <rFont val="Arial"/>
        <family val="2"/>
      </rPr>
      <t>2</t>
    </r>
  </si>
  <si>
    <t>Regulacja pionowa studzienek dla urządzeń podziemnych, kratki ściekowe uliczne - STAROUŻYTECZNE</t>
  </si>
  <si>
    <t>Regulacja pionowa studzienek dla urządzeń podziemnych, włazy kanałowe - STAROUŻYTECZNE</t>
  </si>
  <si>
    <t>KNNR 6/103/1</t>
  </si>
  <si>
    <t xml:space="preserve">Podbudowy z kruszyw, pospółka, warstwa dolna, grubość warstwy po zagęszczeniu 8 cm </t>
  </si>
  <si>
    <t>KNR 231/111/3</t>
  </si>
  <si>
    <t>KNR 231/111/4</t>
  </si>
  <si>
    <t>KNR 231/111/5</t>
  </si>
  <si>
    <t>Podbudowy z gruntu stabilizowanego cemenetem wykonywane sprzętem mechanicznym, mieszarki doczepne, grubość podbudowy po zagęszczeniu 15 cm - WYMAGANA WYTRZYMAŁOŚĆ PO ZAGĘSZCZENIU - 2,5 MPa</t>
  </si>
  <si>
    <t>KALKULACJA INDYWIDUALNA</t>
  </si>
  <si>
    <t>KNR 231/802/7</t>
  </si>
  <si>
    <t>KNR 201/206/2</t>
  </si>
  <si>
    <t>KNR 201/214/4 (3)</t>
  </si>
  <si>
    <r>
      <t>m</t>
    </r>
    <r>
      <rPr>
        <sz val="10"/>
        <color indexed="8"/>
        <rFont val="Arial"/>
        <family val="2"/>
      </rPr>
      <t>³</t>
    </r>
  </si>
  <si>
    <r>
      <t>m</t>
    </r>
    <r>
      <rPr>
        <sz val="10"/>
        <color indexed="8"/>
        <rFont val="Arial"/>
        <family val="2"/>
      </rPr>
      <t>³</t>
    </r>
  </si>
  <si>
    <t>Cena jednostkowa</t>
  </si>
  <si>
    <t>Podbudowy z kruszyw, tłuczeń, warstwa górna, dodatek za każdy dalszy 1 cm grubości -2cm</t>
  </si>
  <si>
    <t>Podbudowy z kruszyw, tłuczeń, warstwa górna, grubość warstwy po zagęszczeniu 8 cm 4300m2</t>
  </si>
  <si>
    <t xml:space="preserve">Podbudowy z gruntu stabilizowanego cemenetem wykonywane sprzętem mechanicznym, mieszarki doczepne, dodatek za każdy następny 1 cm grubości podbudowy-10cm </t>
  </si>
  <si>
    <r>
      <t>Podbudowy z gruntu stabilizowanego cemenetem wykonywane sprzętem mechanicznym, dodatek za zwiększenie ilości cementu o 1 kg/m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-2kg</t>
    </r>
  </si>
  <si>
    <t>1</t>
  </si>
  <si>
    <t>1.1</t>
  </si>
  <si>
    <t>1.2</t>
  </si>
  <si>
    <t>1.3</t>
  </si>
  <si>
    <t>1.4</t>
  </si>
  <si>
    <t>1.5</t>
  </si>
  <si>
    <t>1.6</t>
  </si>
  <si>
    <t>1.9</t>
  </si>
  <si>
    <t>1.10</t>
  </si>
  <si>
    <t>1.11</t>
  </si>
  <si>
    <t>1.12</t>
  </si>
  <si>
    <t>1.13</t>
  </si>
  <si>
    <t>1.14</t>
  </si>
  <si>
    <t>Rozebranie podbudowy, z kruszywa kamiennego mechanicznie, grubość podbudowy 15·cm ; OBMIAR:320*3,5=1120m2</t>
  </si>
  <si>
    <t>Profilowanie i zagęszczanie podłoża pod warstwy konstrukcyjne nawierzchni, wykonywane ręcznie, kategoria gruntu II - IV; OBMIAR:320*4,5=1440</t>
  </si>
  <si>
    <t>Podbudowy z kruszyw, pospółka, warstwa dolna, dodatek za każdy dalszy 1 cm grubości - 2cm</t>
  </si>
  <si>
    <t xml:space="preserve">ULICA STROMA </t>
  </si>
  <si>
    <t>1.7</t>
  </si>
  <si>
    <t>1.8</t>
  </si>
  <si>
    <t>POZ.1 UL.STROMA                                                               Wartość kosztorysu netto</t>
  </si>
  <si>
    <t>ULICA KAWECZYŃSKA - BOCZNA</t>
  </si>
  <si>
    <t>Rozebranie podbudowy, z kruszywa kamiennego mechanicznie, grubość podbudowy 15·cm ; OBMIAR:300*3,5=1050m2</t>
  </si>
  <si>
    <t>Nakłady uzupełniające za każde dalsze rozpoczęte 0,5·km odległości transportu, ponad 1·km samochodami samowyładowczymi, po drogach utwardzonych, grunt kategorii III-IV, samochód 10-15·t;OBMIAR:200*6=1200m3</t>
  </si>
  <si>
    <t>Nakłady uzupełniające za każde dalsze rozpoczęte 0,5·km odległości transportu, ponad 1·km samochodami samowyładowczymi, po drogach utwardzonych, grunt kategorii III-IV, samochód 10-15·t;OBMIAR:187,5*6=1125m3</t>
  </si>
  <si>
    <t>Profilowanie i zagęszczanie podłoża pod warstwy konstrukcyjne nawierzchni, wykonywane ręcznie, kategoria gruntu II - IV; OBMIAR:300*4,5=1350</t>
  </si>
  <si>
    <t>Roboty ziemne koparkami podsiębiernymi 
z transportem urobku samochodami samowyładowczymi do 1·km, koparka 0,40·m3, grunt kategorii III; OBMIAR:1120*0,15(jezdnia)+320*0,5*2*0,10(pobocza)=    200m3</t>
  </si>
  <si>
    <t>Roboty ziemne koparkami podsiębiernymi 
z transportem urobku samochodami samowyładowczymi do 1·km, koparka 0,40·m3, grunt kategorii III; OBMIAR:1050*0,15(jezdnia)+300*0,5*2*0,10(pobocza)= 187,5m3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</si>
  <si>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</si>
  <si>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</si>
  <si>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</si>
  <si>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</si>
  <si>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</si>
  <si>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</si>
  <si>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</si>
  <si>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</si>
  <si>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</si>
  <si>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</si>
  <si>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</si>
  <si>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</si>
  <si>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</si>
  <si>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</si>
  <si>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</si>
  <si>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KNNR 1/111/1</t>
  </si>
  <si>
    <t>Roboty pomiarowe przy liniowych robotach ziemnych, trasa dróg w terenie równinnym.</t>
  </si>
  <si>
    <t>KALK IND.</t>
  </si>
  <si>
    <t>1.15</t>
  </si>
  <si>
    <t>1.16</t>
  </si>
  <si>
    <t>km</t>
  </si>
  <si>
    <t>Opracowanie projektu organizacji ruchu na czas prac oraz zabezpieczenie miejsca prac i oznakowanie prac</t>
  </si>
  <si>
    <t>2.15</t>
  </si>
  <si>
    <t>2.16</t>
  </si>
  <si>
    <t>POZ.2 UL.KAWECZYNSKA- BOCZNA                                                               Wartość kosztorysu netto</t>
  </si>
  <si>
    <t>3</t>
  </si>
  <si>
    <t>ULICA WIŚNIOWA-BOCZNA</t>
  </si>
  <si>
    <t>3.1</t>
  </si>
  <si>
    <t>3.2</t>
  </si>
  <si>
    <t>3.3</t>
  </si>
  <si>
    <t>3.4</t>
  </si>
  <si>
    <t>3.5</t>
  </si>
  <si>
    <t>3.6</t>
  </si>
  <si>
    <t>3.9</t>
  </si>
  <si>
    <t>3.10</t>
  </si>
  <si>
    <t>3.11</t>
  </si>
  <si>
    <t>3.12</t>
  </si>
  <si>
    <t>3.13</t>
  </si>
  <si>
    <t>3.14</t>
  </si>
  <si>
    <t>3.15</t>
  </si>
  <si>
    <t>3.16</t>
  </si>
  <si>
    <t>Rozebranie podbudowy, z kruszywa kamiennego mechanicznie, grubość podbudowy 15·cm ; OBMIAR:400*3,2=1280m2</t>
  </si>
  <si>
    <t>Profilowanie i zagęszczanie podłoża pod warstwy konstrukcyjne nawierzchni, wykonywane ręcznie, kategoria gruntu II - IV; OBMIAR:400*4,2=1680m2</t>
  </si>
  <si>
    <t>Roboty ziemne koparkami podsiębiernymi 
z transportem urobku samochodami samowyładowczymi do 1·km, koparka 0,40·m3, grunt kategorii III; OBMIAR:1280*0,05(jezdnia)+400*0,5*2*0,10(pobocza)= 104m3</t>
  </si>
  <si>
    <t>Nakłady uzupełniające za każde dalsze rozpoczęte 0,5·km odległości transportu, ponad 1·km samochodami samowyładowczymi, po drogach utwardzonych, grunt kategorii III-IV, samochód 10-15·t;OBMIAR:104*6=624m3</t>
  </si>
  <si>
    <t>POZ.3 UL.WIŚNIOWA- BOCZNA                                                               Wartość kosztorysu netto</t>
  </si>
  <si>
    <t>ULICA KRASICKIEGO</t>
  </si>
  <si>
    <t>4</t>
  </si>
  <si>
    <t>Mechaniczne frezowanie nawierzchni asfaltowych na zimno przy użyciu frezarki z odwiezieniem ścinki do 5 km, frezowanie na głębokości 3 cm - OBMIAR:2500m2</t>
  </si>
  <si>
    <t>Mechaniczne frezowanie nawierzchni asfaltowych na zimno przy użyciu frezarki z odwiezieniem ścinki do 5 km, dodatek za każdy dlaszy 1 cm frezowania - 3cm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</si>
  <si>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</si>
  <si>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</si>
  <si>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</si>
  <si>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</si>
  <si>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</si>
  <si>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</si>
  <si>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</si>
  <si>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</si>
  <si>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</si>
  <si>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POZ.4 UL.KRASICKIEGO                                                     Wartość kosztorysu netto</t>
  </si>
  <si>
    <t xml:space="preserve">Nawierzchnie z mieszanek mineralno - bitumicznych stosowanych do dróg kategorii KR3 - warstwa wiążąca o grubości 4 cm ; OBMIAR|:320*3,5=1120m2 ; </t>
  </si>
  <si>
    <t xml:space="preserve">Nawierzchnie z mieszanek mineralno - bitumicznych  stosowanych do dróg kategorii KR3 -dodatek za każdy dalszy 1 cm grubości warstwy </t>
  </si>
  <si>
    <t xml:space="preserve">Nawierzchnie z mieszanek mineralno - bitumicznych  stosowanych do dróg kategorii KR3- warstwa ścieralna o grubości 3 cm </t>
  </si>
  <si>
    <t xml:space="preserve">Nawierzchnie z mieszanek mineralno - bitumicznych  stosowanych do dróg kategorii KR3- dodatek za każdy dalszy 1 cm grubości warstwy </t>
  </si>
  <si>
    <t xml:space="preserve">Nawierzchnie z mieszanek mineralno - bitumicznych  stosowanych do dróg kategorii KR3- warstwa wiążąca o grubości 4 cm ; OBMIAR|:300*3,5=1050m2 ; </t>
  </si>
  <si>
    <t xml:space="preserve">Nawierzchnie z mieszanek mineralno - bitumicznych  stosowanych do dróg kategorii KR3-warstwa ścieralna o grubości 3 cm </t>
  </si>
  <si>
    <t xml:space="preserve">Nawierzchnie z mieszanek mineralno - bitumicznych  stosowanych do dróg kategorii KR3 -warstwa ścieralna o grubości 3 cm </t>
  </si>
  <si>
    <t xml:space="preserve">Nawierzchnie z mieszanek mineralno - bitumicznych  stosowanych do dróg kategorii KR3- warstwa wiążąca o grubości 4 cm ;-3cm OBMIAR|:2500*3/4=1875m2 ; </t>
  </si>
  <si>
    <t xml:space="preserve">Nawierzchnie z mieszanek mineralno - bitumicznych  stosowanych do dróg kategorii KR3- dodatek za każdy dalszy 2 cm grubości warstwy </t>
  </si>
  <si>
    <t xml:space="preserve">REMONT NAWIERZCHNI ULIC STROMEJ, WIśNIOWEJ                                    KAWĘCZYNSKIEJ I KRASICKIEGO W DĘBICY
 W ZAKRESIE  WYKONANIA NAWIERZCHNI BITUMICZNEJ </t>
  </si>
  <si>
    <t>KOSZTORYS OFERTOWY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</si>
</sst>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mmm/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8" fontId="5" fillId="32" borderId="15" xfId="0" applyNumberFormat="1" applyFont="1" applyFill="1" applyBorder="1" applyAlignment="1">
      <alignment horizontal="right" vertical="center" wrapText="1"/>
    </xf>
    <xf numFmtId="166" fontId="4" fillId="0" borderId="17" xfId="0" applyNumberFormat="1" applyFont="1" applyBorder="1" applyAlignment="1">
      <alignment vertical="center" wrapText="1"/>
    </xf>
    <xf numFmtId="166" fontId="4" fillId="0" borderId="18" xfId="0" applyNumberFormat="1" applyFont="1" applyBorder="1" applyAlignment="1">
      <alignment vertical="center" wrapText="1"/>
    </xf>
    <xf numFmtId="166" fontId="5" fillId="33" borderId="18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8" fontId="4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66" fontId="5" fillId="34" borderId="19" xfId="0" applyNumberFormat="1" applyFont="1" applyFill="1" applyBorder="1" applyAlignment="1">
      <alignment horizontal="right" vertical="center" wrapText="1"/>
    </xf>
    <xf numFmtId="166" fontId="41" fillId="0" borderId="17" xfId="0" applyNumberFormat="1" applyFont="1" applyBorder="1" applyAlignment="1">
      <alignment horizontal="right" vertical="center" wrapText="1"/>
    </xf>
    <xf numFmtId="166" fontId="41" fillId="0" borderId="17" xfId="0" applyNumberFormat="1" applyFont="1" applyBorder="1" applyAlignment="1">
      <alignment vertical="center" wrapText="1"/>
    </xf>
    <xf numFmtId="16" fontId="4" fillId="35" borderId="10" xfId="0" applyNumberFormat="1" applyFont="1" applyFill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shrinkToFit="1"/>
    </xf>
    <xf numFmtId="4" fontId="2" fillId="0" borderId="17" xfId="0" applyNumberFormat="1" applyFont="1" applyBorder="1" applyAlignment="1">
      <alignment horizontal="center" vertical="center" shrinkToFit="1"/>
    </xf>
    <xf numFmtId="16" fontId="2" fillId="0" borderId="16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4" borderId="20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right" vertical="center" wrapText="1"/>
    </xf>
    <xf numFmtId="0" fontId="5" fillId="32" borderId="1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50" zoomScaleNormal="150" zoomScalePageLayoutView="0" workbookViewId="0" topLeftCell="A71">
      <selection activeCell="K84" sqref="K84"/>
    </sheetView>
  </sheetViews>
  <sheetFormatPr defaultColWidth="8.796875" defaultRowHeight="14.25"/>
  <cols>
    <col min="1" max="1" width="3.19921875" style="1" customWidth="1"/>
    <col min="2" max="2" width="13.59765625" style="1" customWidth="1"/>
    <col min="3" max="3" width="26.5" style="1" customWidth="1"/>
    <col min="4" max="4" width="7.69921875" style="1" customWidth="1"/>
    <col min="5" max="5" width="9.59765625" style="1" customWidth="1"/>
    <col min="6" max="6" width="6.59765625" style="1" customWidth="1"/>
    <col min="7" max="7" width="12.59765625" style="1" customWidth="1"/>
    <col min="8" max="8" width="10.09765625" style="1" bestFit="1" customWidth="1"/>
    <col min="9" max="16384" width="9" style="1" customWidth="1"/>
  </cols>
  <sheetData>
    <row r="1" spans="1:7" ht="20.25">
      <c r="A1" s="45" t="s">
        <v>140</v>
      </c>
      <c r="B1" s="45"/>
      <c r="C1" s="45"/>
      <c r="D1" s="45"/>
      <c r="E1" s="45"/>
      <c r="F1" s="45"/>
      <c r="G1" s="45"/>
    </row>
    <row r="2" spans="1:7" ht="11.25">
      <c r="A2" s="46" t="s">
        <v>139</v>
      </c>
      <c r="B2" s="46"/>
      <c r="C2" s="46"/>
      <c r="D2" s="46"/>
      <c r="E2" s="46"/>
      <c r="F2" s="46"/>
      <c r="G2" s="46"/>
    </row>
    <row r="3" spans="1:7" ht="11.25">
      <c r="A3" s="47"/>
      <c r="B3" s="47"/>
      <c r="C3" s="47"/>
      <c r="D3" s="47"/>
      <c r="E3" s="47"/>
      <c r="F3" s="47"/>
      <c r="G3" s="47"/>
    </row>
    <row r="4" spans="1:7" ht="11.25">
      <c r="A4" s="47"/>
      <c r="B4" s="47"/>
      <c r="C4" s="47"/>
      <c r="D4" s="47"/>
      <c r="E4" s="47"/>
      <c r="F4" s="47"/>
      <c r="G4" s="47"/>
    </row>
    <row r="5" spans="1:7" ht="11.25">
      <c r="A5" s="47"/>
      <c r="B5" s="47"/>
      <c r="C5" s="47"/>
      <c r="D5" s="47"/>
      <c r="E5" s="47"/>
      <c r="F5" s="47"/>
      <c r="G5" s="47"/>
    </row>
    <row r="6" spans="1:7" ht="25.5" customHeight="1">
      <c r="A6" s="47"/>
      <c r="B6" s="47"/>
      <c r="C6" s="47"/>
      <c r="D6" s="47"/>
      <c r="E6" s="47"/>
      <c r="F6" s="47"/>
      <c r="G6" s="47"/>
    </row>
    <row r="7" spans="1:7" ht="18.75" thickBot="1">
      <c r="A7" s="17"/>
      <c r="B7" s="17"/>
      <c r="C7" s="17"/>
      <c r="D7" s="17"/>
      <c r="E7" s="17"/>
      <c r="F7" s="17"/>
      <c r="G7" s="17"/>
    </row>
    <row r="8" spans="1:7" ht="38.25" customHeight="1">
      <c r="A8" s="2" t="s">
        <v>0</v>
      </c>
      <c r="B8" s="3" t="s">
        <v>1</v>
      </c>
      <c r="C8" s="3" t="s">
        <v>2</v>
      </c>
      <c r="D8" s="3" t="s">
        <v>5</v>
      </c>
      <c r="E8" s="3" t="s">
        <v>38</v>
      </c>
      <c r="F8" s="3" t="s">
        <v>3</v>
      </c>
      <c r="G8" s="4" t="s">
        <v>4</v>
      </c>
    </row>
    <row r="9" spans="1:7" ht="12" thickBot="1">
      <c r="A9" s="5">
        <v>1</v>
      </c>
      <c r="B9" s="6">
        <v>2</v>
      </c>
      <c r="C9" s="6">
        <v>3</v>
      </c>
      <c r="D9" s="6">
        <v>4</v>
      </c>
      <c r="E9" s="6"/>
      <c r="F9" s="6">
        <v>6</v>
      </c>
      <c r="G9" s="7">
        <v>7</v>
      </c>
    </row>
    <row r="10" spans="1:7" ht="14.25" customHeight="1">
      <c r="A10" s="27" t="s">
        <v>43</v>
      </c>
      <c r="B10" s="38" t="s">
        <v>59</v>
      </c>
      <c r="C10" s="39"/>
      <c r="D10" s="39"/>
      <c r="E10" s="39"/>
      <c r="F10" s="39"/>
      <c r="G10" s="40"/>
    </row>
    <row r="11" spans="1:8" ht="31.5" customHeight="1">
      <c r="A11" s="28" t="s">
        <v>44</v>
      </c>
      <c r="B11" s="29" t="s">
        <v>85</v>
      </c>
      <c r="C11" s="20" t="s">
        <v>86</v>
      </c>
      <c r="D11" s="30" t="s">
        <v>90</v>
      </c>
      <c r="E11" s="13"/>
      <c r="F11" s="31">
        <v>0.32</v>
      </c>
      <c r="G11" s="14">
        <f>E11*F11</f>
        <v>0</v>
      </c>
      <c r="H11" s="22"/>
    </row>
    <row r="12" spans="1:8" ht="34.5" customHeight="1">
      <c r="A12" s="28" t="s">
        <v>45</v>
      </c>
      <c r="B12" s="29" t="s">
        <v>87</v>
      </c>
      <c r="C12" s="20" t="s">
        <v>91</v>
      </c>
      <c r="D12" s="30" t="s">
        <v>7</v>
      </c>
      <c r="E12" s="13"/>
      <c r="F12" s="32">
        <v>1</v>
      </c>
      <c r="G12" s="14">
        <f>E12*F12</f>
        <v>0</v>
      </c>
      <c r="H12" s="22"/>
    </row>
    <row r="13" spans="1:8" ht="45">
      <c r="A13" s="28" t="s">
        <v>46</v>
      </c>
      <c r="B13" s="21" t="s">
        <v>33</v>
      </c>
      <c r="C13" s="20" t="s">
        <v>56</v>
      </c>
      <c r="D13" s="21" t="s">
        <v>23</v>
      </c>
      <c r="E13" s="13"/>
      <c r="F13" s="18">
        <v>1120</v>
      </c>
      <c r="G13" s="14">
        <f aca="true" t="shared" si="0" ref="G13:G26">E13*F13</f>
        <v>0</v>
      </c>
      <c r="H13" s="22"/>
    </row>
    <row r="14" spans="1:8" ht="67.5">
      <c r="A14" s="28" t="s">
        <v>47</v>
      </c>
      <c r="B14" s="21" t="s">
        <v>34</v>
      </c>
      <c r="C14" s="20" t="s">
        <v>68</v>
      </c>
      <c r="D14" s="21" t="s">
        <v>37</v>
      </c>
      <c r="E14" s="19"/>
      <c r="F14" s="23">
        <v>200</v>
      </c>
      <c r="G14" s="19">
        <f t="shared" si="0"/>
        <v>0</v>
      </c>
      <c r="H14" s="22"/>
    </row>
    <row r="15" spans="1:7" ht="78.75">
      <c r="A15" s="28" t="s">
        <v>48</v>
      </c>
      <c r="B15" s="21" t="s">
        <v>35</v>
      </c>
      <c r="C15" s="20" t="s">
        <v>65</v>
      </c>
      <c r="D15" s="21" t="s">
        <v>36</v>
      </c>
      <c r="E15" s="19"/>
      <c r="F15" s="23">
        <v>1200</v>
      </c>
      <c r="G15" s="19">
        <f t="shared" si="0"/>
        <v>0</v>
      </c>
    </row>
    <row r="16" spans="1:8" ht="45">
      <c r="A16" s="28" t="s">
        <v>49</v>
      </c>
      <c r="B16" s="9" t="s">
        <v>26</v>
      </c>
      <c r="C16" s="20" t="s">
        <v>57</v>
      </c>
      <c r="D16" s="9" t="s">
        <v>6</v>
      </c>
      <c r="E16" s="13"/>
      <c r="F16" s="18">
        <v>1440</v>
      </c>
      <c r="G16" s="14">
        <f t="shared" si="0"/>
        <v>0</v>
      </c>
      <c r="H16" s="22"/>
    </row>
    <row r="17" spans="1:8" ht="39" customHeight="1">
      <c r="A17" s="28" t="s">
        <v>60</v>
      </c>
      <c r="B17" s="9" t="s">
        <v>8</v>
      </c>
      <c r="C17" s="16" t="s">
        <v>27</v>
      </c>
      <c r="D17" s="9" t="s">
        <v>6</v>
      </c>
      <c r="E17" s="13"/>
      <c r="F17" s="18">
        <v>1120</v>
      </c>
      <c r="G17" s="14">
        <f t="shared" si="0"/>
        <v>0</v>
      </c>
      <c r="H17" s="22"/>
    </row>
    <row r="18" spans="1:8" ht="33.75">
      <c r="A18" s="28" t="s">
        <v>61</v>
      </c>
      <c r="B18" s="9" t="s">
        <v>11</v>
      </c>
      <c r="C18" s="20" t="s">
        <v>58</v>
      </c>
      <c r="D18" s="9" t="s">
        <v>23</v>
      </c>
      <c r="E18" s="13"/>
      <c r="F18" s="18">
        <v>2240</v>
      </c>
      <c r="G18" s="14">
        <f t="shared" si="0"/>
        <v>0</v>
      </c>
      <c r="H18" s="22"/>
    </row>
    <row r="19" spans="1:7" ht="33.75">
      <c r="A19" s="28" t="s">
        <v>50</v>
      </c>
      <c r="B19" s="9" t="s">
        <v>9</v>
      </c>
      <c r="C19" s="20" t="s">
        <v>40</v>
      </c>
      <c r="D19" s="9" t="s">
        <v>23</v>
      </c>
      <c r="E19" s="13"/>
      <c r="F19" s="18">
        <v>1440</v>
      </c>
      <c r="G19" s="14">
        <f t="shared" si="0"/>
        <v>0</v>
      </c>
    </row>
    <row r="20" spans="1:8" ht="33.75">
      <c r="A20" s="28" t="s">
        <v>51</v>
      </c>
      <c r="B20" s="9" t="s">
        <v>10</v>
      </c>
      <c r="C20" s="20" t="s">
        <v>39</v>
      </c>
      <c r="D20" s="9" t="s">
        <v>23</v>
      </c>
      <c r="E20" s="13"/>
      <c r="F20" s="18">
        <v>2880</v>
      </c>
      <c r="G20" s="14">
        <f t="shared" si="0"/>
        <v>0</v>
      </c>
      <c r="H20" s="22"/>
    </row>
    <row r="21" spans="1:8" ht="33.75">
      <c r="A21" s="28" t="s">
        <v>52</v>
      </c>
      <c r="B21" s="9" t="s">
        <v>13</v>
      </c>
      <c r="C21" s="10" t="s">
        <v>25</v>
      </c>
      <c r="D21" s="9" t="s">
        <v>7</v>
      </c>
      <c r="E21" s="13"/>
      <c r="F21" s="9">
        <v>1</v>
      </c>
      <c r="G21" s="14">
        <f t="shared" si="0"/>
        <v>0</v>
      </c>
      <c r="H21" s="22"/>
    </row>
    <row r="22" spans="1:8" ht="46.5" customHeight="1">
      <c r="A22" s="28" t="s">
        <v>53</v>
      </c>
      <c r="B22" s="9" t="s">
        <v>14</v>
      </c>
      <c r="C22" s="10" t="s">
        <v>15</v>
      </c>
      <c r="D22" s="9" t="s">
        <v>7</v>
      </c>
      <c r="E22" s="13"/>
      <c r="F22" s="9">
        <v>2</v>
      </c>
      <c r="G22" s="14">
        <f t="shared" si="0"/>
        <v>0</v>
      </c>
      <c r="H22" s="22"/>
    </row>
    <row r="23" spans="1:8" ht="56.25">
      <c r="A23" s="28" t="s">
        <v>54</v>
      </c>
      <c r="B23" s="9" t="s">
        <v>19</v>
      </c>
      <c r="C23" s="20" t="s">
        <v>130</v>
      </c>
      <c r="D23" s="9" t="s">
        <v>6</v>
      </c>
      <c r="E23" s="25"/>
      <c r="F23" s="18">
        <v>1120</v>
      </c>
      <c r="G23" s="14">
        <f t="shared" si="0"/>
        <v>0</v>
      </c>
      <c r="H23" s="22"/>
    </row>
    <row r="24" spans="1:7" ht="45">
      <c r="A24" s="28" t="s">
        <v>55</v>
      </c>
      <c r="B24" s="9" t="s">
        <v>20</v>
      </c>
      <c r="C24" s="20" t="s">
        <v>131</v>
      </c>
      <c r="D24" s="9" t="s">
        <v>6</v>
      </c>
      <c r="E24" s="25"/>
      <c r="F24" s="18">
        <v>1120</v>
      </c>
      <c r="G24" s="14">
        <f t="shared" si="0"/>
        <v>0</v>
      </c>
    </row>
    <row r="25" spans="1:7" ht="45">
      <c r="A25" s="28" t="s">
        <v>88</v>
      </c>
      <c r="B25" s="9" t="s">
        <v>21</v>
      </c>
      <c r="C25" s="20" t="s">
        <v>132</v>
      </c>
      <c r="D25" s="9" t="s">
        <v>23</v>
      </c>
      <c r="E25" s="25"/>
      <c r="F25" s="18">
        <v>1120</v>
      </c>
      <c r="G25" s="14">
        <f t="shared" si="0"/>
        <v>0</v>
      </c>
    </row>
    <row r="26" spans="1:7" ht="45" customHeight="1">
      <c r="A26" s="28" t="s">
        <v>89</v>
      </c>
      <c r="B26" s="9" t="s">
        <v>22</v>
      </c>
      <c r="C26" s="20" t="s">
        <v>133</v>
      </c>
      <c r="D26" s="9" t="s">
        <v>23</v>
      </c>
      <c r="E26" s="25"/>
      <c r="F26" s="18">
        <v>1120</v>
      </c>
      <c r="G26" s="14">
        <f t="shared" si="0"/>
        <v>0</v>
      </c>
    </row>
    <row r="27" spans="1:7" ht="13.5" thickBot="1">
      <c r="A27" s="36" t="s">
        <v>62</v>
      </c>
      <c r="B27" s="37"/>
      <c r="C27" s="37"/>
      <c r="D27" s="37"/>
      <c r="E27" s="37"/>
      <c r="F27" s="37"/>
      <c r="G27" s="24">
        <f>SUM(G11:G26)</f>
        <v>0</v>
      </c>
    </row>
    <row r="28" spans="1:7" ht="11.25">
      <c r="A28" s="27" t="s">
        <v>70</v>
      </c>
      <c r="B28" s="38" t="s">
        <v>63</v>
      </c>
      <c r="C28" s="39"/>
      <c r="D28" s="39"/>
      <c r="E28" s="39"/>
      <c r="F28" s="39"/>
      <c r="G28" s="40"/>
    </row>
    <row r="29" spans="1:7" ht="33.75">
      <c r="A29" s="33" t="s">
        <v>71</v>
      </c>
      <c r="B29" s="29" t="s">
        <v>85</v>
      </c>
      <c r="C29" s="20" t="s">
        <v>86</v>
      </c>
      <c r="D29" s="30" t="s">
        <v>90</v>
      </c>
      <c r="E29" s="13"/>
      <c r="F29" s="31">
        <v>0.3</v>
      </c>
      <c r="G29" s="14">
        <f>E29*F29</f>
        <v>0</v>
      </c>
    </row>
    <row r="30" spans="1:7" ht="51" customHeight="1">
      <c r="A30" s="33" t="s">
        <v>72</v>
      </c>
      <c r="B30" s="29" t="s">
        <v>87</v>
      </c>
      <c r="C30" s="20" t="s">
        <v>91</v>
      </c>
      <c r="D30" s="30" t="s">
        <v>7</v>
      </c>
      <c r="E30" s="13"/>
      <c r="F30" s="32">
        <v>1</v>
      </c>
      <c r="G30" s="14">
        <f>E30*F30</f>
        <v>0</v>
      </c>
    </row>
    <row r="31" spans="1:7" ht="48" customHeight="1">
      <c r="A31" s="33" t="s">
        <v>73</v>
      </c>
      <c r="B31" s="21" t="s">
        <v>33</v>
      </c>
      <c r="C31" s="20" t="s">
        <v>64</v>
      </c>
      <c r="D31" s="21" t="s">
        <v>23</v>
      </c>
      <c r="E31" s="13"/>
      <c r="F31" s="18">
        <v>1050</v>
      </c>
      <c r="G31" s="14">
        <f aca="true" t="shared" si="1" ref="G31:G44">E31*F31</f>
        <v>0</v>
      </c>
    </row>
    <row r="32" spans="1:7" ht="33.75" customHeight="1">
      <c r="A32" s="33" t="s">
        <v>74</v>
      </c>
      <c r="B32" s="21" t="s">
        <v>34</v>
      </c>
      <c r="C32" s="20" t="s">
        <v>69</v>
      </c>
      <c r="D32" s="21" t="s">
        <v>37</v>
      </c>
      <c r="E32" s="19"/>
      <c r="F32" s="23">
        <v>187.5</v>
      </c>
      <c r="G32" s="19">
        <f t="shared" si="1"/>
        <v>0</v>
      </c>
    </row>
    <row r="33" spans="1:7" ht="78.75">
      <c r="A33" s="33" t="s">
        <v>75</v>
      </c>
      <c r="B33" s="21" t="s">
        <v>35</v>
      </c>
      <c r="C33" s="20" t="s">
        <v>66</v>
      </c>
      <c r="D33" s="21" t="s">
        <v>36</v>
      </c>
      <c r="E33" s="19"/>
      <c r="F33" s="23">
        <v>1125</v>
      </c>
      <c r="G33" s="19">
        <f t="shared" si="1"/>
        <v>0</v>
      </c>
    </row>
    <row r="34" spans="1:7" ht="45">
      <c r="A34" s="33" t="s">
        <v>76</v>
      </c>
      <c r="B34" s="9" t="s">
        <v>26</v>
      </c>
      <c r="C34" s="20" t="s">
        <v>67</v>
      </c>
      <c r="D34" s="9" t="s">
        <v>6</v>
      </c>
      <c r="E34" s="13"/>
      <c r="F34" s="18">
        <v>1350</v>
      </c>
      <c r="G34" s="14">
        <f t="shared" si="1"/>
        <v>0</v>
      </c>
    </row>
    <row r="35" spans="1:7" ht="33.75">
      <c r="A35" s="33" t="s">
        <v>77</v>
      </c>
      <c r="B35" s="9" t="s">
        <v>8</v>
      </c>
      <c r="C35" s="16" t="s">
        <v>27</v>
      </c>
      <c r="D35" s="9" t="s">
        <v>6</v>
      </c>
      <c r="E35" s="13"/>
      <c r="F35" s="18">
        <v>1050</v>
      </c>
      <c r="G35" s="14">
        <f t="shared" si="1"/>
        <v>0</v>
      </c>
    </row>
    <row r="36" spans="1:7" ht="33.75">
      <c r="A36" s="33" t="s">
        <v>78</v>
      </c>
      <c r="B36" s="9" t="s">
        <v>11</v>
      </c>
      <c r="C36" s="20" t="s">
        <v>58</v>
      </c>
      <c r="D36" s="9" t="s">
        <v>23</v>
      </c>
      <c r="E36" s="13"/>
      <c r="F36" s="18">
        <v>2100</v>
      </c>
      <c r="G36" s="14">
        <f t="shared" si="1"/>
        <v>0</v>
      </c>
    </row>
    <row r="37" spans="1:7" ht="33.75">
      <c r="A37" s="33" t="s">
        <v>79</v>
      </c>
      <c r="B37" s="9" t="s">
        <v>9</v>
      </c>
      <c r="C37" s="20" t="s">
        <v>40</v>
      </c>
      <c r="D37" s="9" t="s">
        <v>23</v>
      </c>
      <c r="E37" s="13"/>
      <c r="F37" s="18">
        <v>1350</v>
      </c>
      <c r="G37" s="14">
        <f t="shared" si="1"/>
        <v>0</v>
      </c>
    </row>
    <row r="38" spans="1:7" ht="33.75">
      <c r="A38" s="33" t="s">
        <v>80</v>
      </c>
      <c r="B38" s="9" t="s">
        <v>10</v>
      </c>
      <c r="C38" s="20" t="s">
        <v>39</v>
      </c>
      <c r="D38" s="9" t="s">
        <v>23</v>
      </c>
      <c r="E38" s="13"/>
      <c r="F38" s="18">
        <v>2700</v>
      </c>
      <c r="G38" s="14">
        <f t="shared" si="1"/>
        <v>0</v>
      </c>
    </row>
    <row r="39" spans="1:7" ht="41.25" customHeight="1">
      <c r="A39" s="33" t="s">
        <v>81</v>
      </c>
      <c r="B39" s="9" t="s">
        <v>13</v>
      </c>
      <c r="C39" s="10" t="s">
        <v>25</v>
      </c>
      <c r="D39" s="9" t="s">
        <v>7</v>
      </c>
      <c r="E39" s="13"/>
      <c r="F39" s="9">
        <v>8</v>
      </c>
      <c r="G39" s="14">
        <f t="shared" si="1"/>
        <v>0</v>
      </c>
    </row>
    <row r="40" spans="1:7" ht="42" customHeight="1">
      <c r="A40" s="33" t="s">
        <v>82</v>
      </c>
      <c r="B40" s="9" t="s">
        <v>14</v>
      </c>
      <c r="C40" s="10" t="s">
        <v>15</v>
      </c>
      <c r="D40" s="9" t="s">
        <v>7</v>
      </c>
      <c r="E40" s="13"/>
      <c r="F40" s="9">
        <v>4</v>
      </c>
      <c r="G40" s="14">
        <f t="shared" si="1"/>
        <v>0</v>
      </c>
    </row>
    <row r="41" spans="1:7" ht="48.75" customHeight="1">
      <c r="A41" s="33" t="s">
        <v>83</v>
      </c>
      <c r="B41" s="9" t="s">
        <v>19</v>
      </c>
      <c r="C41" s="20" t="s">
        <v>134</v>
      </c>
      <c r="D41" s="9" t="s">
        <v>6</v>
      </c>
      <c r="E41" s="25"/>
      <c r="F41" s="18">
        <v>1050</v>
      </c>
      <c r="G41" s="14">
        <f t="shared" si="1"/>
        <v>0</v>
      </c>
    </row>
    <row r="42" spans="1:7" ht="45">
      <c r="A42" s="33" t="s">
        <v>84</v>
      </c>
      <c r="B42" s="9" t="s">
        <v>20</v>
      </c>
      <c r="C42" s="20" t="s">
        <v>133</v>
      </c>
      <c r="D42" s="9" t="s">
        <v>6</v>
      </c>
      <c r="E42" s="25"/>
      <c r="F42" s="18">
        <v>1050</v>
      </c>
      <c r="G42" s="14">
        <f t="shared" si="1"/>
        <v>0</v>
      </c>
    </row>
    <row r="43" spans="1:7" ht="45">
      <c r="A43" s="33" t="s">
        <v>92</v>
      </c>
      <c r="B43" s="9" t="s">
        <v>21</v>
      </c>
      <c r="C43" s="20" t="s">
        <v>135</v>
      </c>
      <c r="D43" s="21" t="s">
        <v>6</v>
      </c>
      <c r="E43" s="25"/>
      <c r="F43" s="18">
        <v>1050</v>
      </c>
      <c r="G43" s="14">
        <f t="shared" si="1"/>
        <v>0</v>
      </c>
    </row>
    <row r="44" spans="1:7" ht="45">
      <c r="A44" s="33" t="s">
        <v>93</v>
      </c>
      <c r="B44" s="9" t="s">
        <v>22</v>
      </c>
      <c r="C44" s="20" t="s">
        <v>133</v>
      </c>
      <c r="D44" s="9" t="s">
        <v>23</v>
      </c>
      <c r="E44" s="25"/>
      <c r="F44" s="18">
        <v>1050</v>
      </c>
      <c r="G44" s="14">
        <f t="shared" si="1"/>
        <v>0</v>
      </c>
    </row>
    <row r="45" spans="1:7" ht="13.5" thickBot="1">
      <c r="A45" s="36" t="s">
        <v>94</v>
      </c>
      <c r="B45" s="37"/>
      <c r="C45" s="37"/>
      <c r="D45" s="37"/>
      <c r="E45" s="37"/>
      <c r="F45" s="37"/>
      <c r="G45" s="24">
        <f>SUM(G29:G44)</f>
        <v>0</v>
      </c>
    </row>
    <row r="46" spans="1:7" ht="11.25">
      <c r="A46" s="27" t="s">
        <v>95</v>
      </c>
      <c r="B46" s="38" t="s">
        <v>96</v>
      </c>
      <c r="C46" s="39"/>
      <c r="D46" s="39"/>
      <c r="E46" s="39"/>
      <c r="F46" s="39"/>
      <c r="G46" s="40"/>
    </row>
    <row r="47" spans="1:7" ht="33.75">
      <c r="A47" s="33" t="s">
        <v>97</v>
      </c>
      <c r="B47" s="29" t="s">
        <v>85</v>
      </c>
      <c r="C47" s="20" t="s">
        <v>86</v>
      </c>
      <c r="D47" s="30" t="s">
        <v>90</v>
      </c>
      <c r="E47" s="13"/>
      <c r="F47" s="31">
        <v>0.4</v>
      </c>
      <c r="G47" s="14">
        <f>E47*F47</f>
        <v>0</v>
      </c>
    </row>
    <row r="48" spans="1:7" ht="33.75">
      <c r="A48" s="33" t="s">
        <v>98</v>
      </c>
      <c r="B48" s="29" t="s">
        <v>87</v>
      </c>
      <c r="C48" s="20" t="s">
        <v>91</v>
      </c>
      <c r="D48" s="30" t="s">
        <v>7</v>
      </c>
      <c r="E48" s="13"/>
      <c r="F48" s="32">
        <v>1</v>
      </c>
      <c r="G48" s="14">
        <f aca="true" t="shared" si="2" ref="G48:G63">E48*F48</f>
        <v>0</v>
      </c>
    </row>
    <row r="49" spans="1:7" ht="45">
      <c r="A49" s="33" t="s">
        <v>99</v>
      </c>
      <c r="B49" s="21" t="s">
        <v>33</v>
      </c>
      <c r="C49" s="20" t="s">
        <v>111</v>
      </c>
      <c r="D49" s="21" t="s">
        <v>23</v>
      </c>
      <c r="E49" s="13"/>
      <c r="F49" s="18">
        <v>1280</v>
      </c>
      <c r="G49" s="14">
        <f t="shared" si="2"/>
        <v>0</v>
      </c>
    </row>
    <row r="50" spans="1:7" ht="67.5">
      <c r="A50" s="33" t="s">
        <v>100</v>
      </c>
      <c r="B50" s="21" t="s">
        <v>34</v>
      </c>
      <c r="C50" s="20" t="s">
        <v>113</v>
      </c>
      <c r="D50" s="21" t="s">
        <v>37</v>
      </c>
      <c r="E50" s="19"/>
      <c r="F50" s="23">
        <v>104</v>
      </c>
      <c r="G50" s="19">
        <f t="shared" si="2"/>
        <v>0</v>
      </c>
    </row>
    <row r="51" spans="1:7" ht="67.5">
      <c r="A51" s="33" t="s">
        <v>101</v>
      </c>
      <c r="B51" s="21" t="s">
        <v>35</v>
      </c>
      <c r="C51" s="20" t="s">
        <v>114</v>
      </c>
      <c r="D51" s="21" t="s">
        <v>36</v>
      </c>
      <c r="E51" s="19"/>
      <c r="F51" s="23">
        <v>1392</v>
      </c>
      <c r="G51" s="19">
        <f t="shared" si="2"/>
        <v>0</v>
      </c>
    </row>
    <row r="52" spans="1:7" ht="67.5">
      <c r="A52" s="8">
        <v>3</v>
      </c>
      <c r="B52" s="9" t="s">
        <v>28</v>
      </c>
      <c r="C52" s="10" t="s">
        <v>31</v>
      </c>
      <c r="D52" s="9" t="s">
        <v>23</v>
      </c>
      <c r="E52" s="19"/>
      <c r="F52" s="18">
        <v>1280</v>
      </c>
      <c r="G52" s="19">
        <f t="shared" si="2"/>
        <v>0</v>
      </c>
    </row>
    <row r="53" spans="1:7" ht="56.25">
      <c r="A53" s="8">
        <v>4</v>
      </c>
      <c r="B53" s="9" t="s">
        <v>29</v>
      </c>
      <c r="C53" s="20" t="s">
        <v>41</v>
      </c>
      <c r="D53" s="9" t="s">
        <v>23</v>
      </c>
      <c r="E53" s="19"/>
      <c r="F53" s="18">
        <v>12800</v>
      </c>
      <c r="G53" s="19">
        <f t="shared" si="2"/>
        <v>0</v>
      </c>
    </row>
    <row r="54" spans="1:7" ht="45">
      <c r="A54" s="8">
        <v>5</v>
      </c>
      <c r="B54" s="9" t="s">
        <v>30</v>
      </c>
      <c r="C54" s="20" t="s">
        <v>42</v>
      </c>
      <c r="D54" s="9" t="s">
        <v>23</v>
      </c>
      <c r="E54" s="19"/>
      <c r="F54" s="18">
        <v>2560</v>
      </c>
      <c r="G54" s="19">
        <f t="shared" si="2"/>
        <v>0</v>
      </c>
    </row>
    <row r="55" spans="1:7" ht="45">
      <c r="A55" s="33" t="s">
        <v>102</v>
      </c>
      <c r="B55" s="9" t="s">
        <v>26</v>
      </c>
      <c r="C55" s="20" t="s">
        <v>112</v>
      </c>
      <c r="D55" s="9" t="s">
        <v>6</v>
      </c>
      <c r="E55" s="13"/>
      <c r="F55" s="18">
        <v>1680</v>
      </c>
      <c r="G55" s="14">
        <f t="shared" si="2"/>
        <v>0</v>
      </c>
    </row>
    <row r="56" spans="1:7" ht="33.75">
      <c r="A56" s="33" t="s">
        <v>103</v>
      </c>
      <c r="B56" s="9" t="s">
        <v>9</v>
      </c>
      <c r="C56" s="20" t="s">
        <v>40</v>
      </c>
      <c r="D56" s="9" t="s">
        <v>23</v>
      </c>
      <c r="E56" s="13"/>
      <c r="F56" s="18">
        <v>1680</v>
      </c>
      <c r="G56" s="14">
        <f t="shared" si="2"/>
        <v>0</v>
      </c>
    </row>
    <row r="57" spans="1:7" ht="33.75">
      <c r="A57" s="33" t="s">
        <v>104</v>
      </c>
      <c r="B57" s="9" t="s">
        <v>10</v>
      </c>
      <c r="C57" s="20" t="s">
        <v>39</v>
      </c>
      <c r="D57" s="9" t="s">
        <v>23</v>
      </c>
      <c r="E57" s="13"/>
      <c r="F57" s="18">
        <v>3360</v>
      </c>
      <c r="G57" s="14">
        <f t="shared" si="2"/>
        <v>0</v>
      </c>
    </row>
    <row r="58" spans="1:7" ht="33.75">
      <c r="A58" s="33" t="s">
        <v>105</v>
      </c>
      <c r="B58" s="9" t="s">
        <v>13</v>
      </c>
      <c r="C58" s="10" t="s">
        <v>25</v>
      </c>
      <c r="D58" s="9" t="s">
        <v>7</v>
      </c>
      <c r="E58" s="13"/>
      <c r="F58" s="9">
        <v>1</v>
      </c>
      <c r="G58" s="14">
        <f t="shared" si="2"/>
        <v>0</v>
      </c>
    </row>
    <row r="59" spans="1:7" ht="33.75">
      <c r="A59" s="33" t="s">
        <v>106</v>
      </c>
      <c r="B59" s="9" t="s">
        <v>14</v>
      </c>
      <c r="C59" s="10" t="s">
        <v>15</v>
      </c>
      <c r="D59" s="9" t="s">
        <v>7</v>
      </c>
      <c r="E59" s="13"/>
      <c r="F59" s="9">
        <v>1</v>
      </c>
      <c r="G59" s="14">
        <f t="shared" si="2"/>
        <v>0</v>
      </c>
    </row>
    <row r="60" spans="1:7" ht="56.25">
      <c r="A60" s="33" t="s">
        <v>107</v>
      </c>
      <c r="B60" s="9" t="s">
        <v>19</v>
      </c>
      <c r="C60" s="20" t="s">
        <v>134</v>
      </c>
      <c r="D60" s="9" t="s">
        <v>6</v>
      </c>
      <c r="E60" s="25"/>
      <c r="F60" s="18">
        <v>1280</v>
      </c>
      <c r="G60" s="14">
        <f t="shared" si="2"/>
        <v>0</v>
      </c>
    </row>
    <row r="61" spans="1:7" ht="45">
      <c r="A61" s="33" t="s">
        <v>108</v>
      </c>
      <c r="B61" s="9" t="s">
        <v>20</v>
      </c>
      <c r="C61" s="20" t="s">
        <v>133</v>
      </c>
      <c r="D61" s="9" t="s">
        <v>6</v>
      </c>
      <c r="E61" s="25"/>
      <c r="F61" s="18">
        <v>1280</v>
      </c>
      <c r="G61" s="14">
        <f t="shared" si="2"/>
        <v>0</v>
      </c>
    </row>
    <row r="62" spans="1:7" ht="45">
      <c r="A62" s="33" t="s">
        <v>109</v>
      </c>
      <c r="B62" s="9" t="s">
        <v>21</v>
      </c>
      <c r="C62" s="20" t="s">
        <v>136</v>
      </c>
      <c r="D62" s="9" t="s">
        <v>23</v>
      </c>
      <c r="E62" s="25"/>
      <c r="F62" s="18">
        <v>1280</v>
      </c>
      <c r="G62" s="14">
        <f t="shared" si="2"/>
        <v>0</v>
      </c>
    </row>
    <row r="63" spans="1:7" ht="45">
      <c r="A63" s="33" t="s">
        <v>110</v>
      </c>
      <c r="B63" s="9" t="s">
        <v>22</v>
      </c>
      <c r="C63" s="20" t="s">
        <v>133</v>
      </c>
      <c r="D63" s="9" t="s">
        <v>23</v>
      </c>
      <c r="E63" s="25"/>
      <c r="F63" s="18">
        <v>1280</v>
      </c>
      <c r="G63" s="14">
        <f t="shared" si="2"/>
        <v>0</v>
      </c>
    </row>
    <row r="64" spans="1:7" ht="13.5" thickBot="1">
      <c r="A64" s="36" t="s">
        <v>115</v>
      </c>
      <c r="B64" s="37"/>
      <c r="C64" s="37"/>
      <c r="D64" s="37"/>
      <c r="E64" s="37"/>
      <c r="F64" s="37"/>
      <c r="G64" s="24">
        <f>SUM(G47:G63)</f>
        <v>0</v>
      </c>
    </row>
    <row r="65" spans="1:7" ht="11.25">
      <c r="A65" s="27" t="s">
        <v>117</v>
      </c>
      <c r="B65" s="38" t="s">
        <v>116</v>
      </c>
      <c r="C65" s="39"/>
      <c r="D65" s="39"/>
      <c r="E65" s="39"/>
      <c r="F65" s="39"/>
      <c r="G65" s="40"/>
    </row>
    <row r="66" spans="1:7" ht="33.75">
      <c r="A66" s="33" t="s">
        <v>120</v>
      </c>
      <c r="B66" s="29" t="s">
        <v>85</v>
      </c>
      <c r="C66" s="20" t="s">
        <v>86</v>
      </c>
      <c r="D66" s="30" t="s">
        <v>90</v>
      </c>
      <c r="E66" s="13"/>
      <c r="F66" s="31">
        <v>0.23</v>
      </c>
      <c r="G66" s="14">
        <f>E66*F66</f>
        <v>0</v>
      </c>
    </row>
    <row r="67" spans="1:7" ht="33.75">
      <c r="A67" s="33" t="s">
        <v>121</v>
      </c>
      <c r="B67" s="29" t="s">
        <v>87</v>
      </c>
      <c r="C67" s="20" t="s">
        <v>91</v>
      </c>
      <c r="D67" s="30" t="s">
        <v>7</v>
      </c>
      <c r="E67" s="13"/>
      <c r="F67" s="32">
        <v>1</v>
      </c>
      <c r="G67" s="14">
        <f aca="true" t="shared" si="3" ref="G67:G74">E67*F67</f>
        <v>0</v>
      </c>
    </row>
    <row r="68" spans="1:7" ht="56.25">
      <c r="A68" s="33" t="s">
        <v>122</v>
      </c>
      <c r="B68" s="9" t="s">
        <v>32</v>
      </c>
      <c r="C68" s="20" t="s">
        <v>118</v>
      </c>
      <c r="D68" s="9" t="s">
        <v>23</v>
      </c>
      <c r="E68" s="26"/>
      <c r="F68" s="18">
        <v>2500</v>
      </c>
      <c r="G68" s="14">
        <f>E68*F68</f>
        <v>0</v>
      </c>
    </row>
    <row r="69" spans="1:7" ht="56.25">
      <c r="A69" s="33" t="s">
        <v>123</v>
      </c>
      <c r="B69" s="9" t="s">
        <v>32</v>
      </c>
      <c r="C69" s="20" t="s">
        <v>119</v>
      </c>
      <c r="D69" s="9" t="s">
        <v>23</v>
      </c>
      <c r="E69" s="26"/>
      <c r="F69" s="18">
        <v>7500</v>
      </c>
      <c r="G69" s="14">
        <f>E69*F69</f>
        <v>0</v>
      </c>
    </row>
    <row r="70" spans="1:7" ht="33.75">
      <c r="A70" s="33" t="s">
        <v>124</v>
      </c>
      <c r="B70" s="9" t="s">
        <v>12</v>
      </c>
      <c r="C70" s="10" t="s">
        <v>24</v>
      </c>
      <c r="D70" s="9" t="s">
        <v>7</v>
      </c>
      <c r="E70" s="13"/>
      <c r="F70" s="11">
        <v>4</v>
      </c>
      <c r="G70" s="14">
        <f>E70*F70</f>
        <v>0</v>
      </c>
    </row>
    <row r="71" spans="1:7" ht="33.75">
      <c r="A71" s="33" t="s">
        <v>125</v>
      </c>
      <c r="B71" s="9" t="s">
        <v>14</v>
      </c>
      <c r="C71" s="10" t="s">
        <v>15</v>
      </c>
      <c r="D71" s="9" t="s">
        <v>7</v>
      </c>
      <c r="E71" s="13"/>
      <c r="F71" s="9">
        <v>4</v>
      </c>
      <c r="G71" s="14">
        <f t="shared" si="3"/>
        <v>0</v>
      </c>
    </row>
    <row r="72" spans="1:7" ht="56.25">
      <c r="A72" s="33" t="s">
        <v>126</v>
      </c>
      <c r="B72" s="9" t="s">
        <v>19</v>
      </c>
      <c r="C72" s="20" t="s">
        <v>137</v>
      </c>
      <c r="D72" s="9" t="s">
        <v>6</v>
      </c>
      <c r="E72" s="25"/>
      <c r="F72" s="18">
        <v>1875</v>
      </c>
      <c r="G72" s="14">
        <f t="shared" si="3"/>
        <v>0</v>
      </c>
    </row>
    <row r="73" spans="1:7" ht="45">
      <c r="A73" s="33" t="s">
        <v>127</v>
      </c>
      <c r="B73" s="9" t="s">
        <v>21</v>
      </c>
      <c r="C73" s="20" t="s">
        <v>132</v>
      </c>
      <c r="D73" s="9" t="s">
        <v>23</v>
      </c>
      <c r="E73" s="25"/>
      <c r="F73" s="18">
        <v>2500</v>
      </c>
      <c r="G73" s="14">
        <f t="shared" si="3"/>
        <v>0</v>
      </c>
    </row>
    <row r="74" spans="1:7" ht="45">
      <c r="A74" s="33" t="s">
        <v>128</v>
      </c>
      <c r="B74" s="9" t="s">
        <v>22</v>
      </c>
      <c r="C74" s="20" t="s">
        <v>138</v>
      </c>
      <c r="D74" s="9" t="s">
        <v>23</v>
      </c>
      <c r="E74" s="25"/>
      <c r="F74" s="18">
        <v>5000</v>
      </c>
      <c r="G74" s="14">
        <f t="shared" si="3"/>
        <v>0</v>
      </c>
    </row>
    <row r="75" spans="1:7" ht="12.75">
      <c r="A75" s="36" t="s">
        <v>129</v>
      </c>
      <c r="B75" s="37"/>
      <c r="C75" s="37"/>
      <c r="D75" s="37"/>
      <c r="E75" s="37"/>
      <c r="F75" s="37"/>
      <c r="G75" s="24">
        <f>SUM(G66:G74)</f>
        <v>0</v>
      </c>
    </row>
    <row r="76" spans="1:7" ht="12.75">
      <c r="A76" s="36" t="s">
        <v>16</v>
      </c>
      <c r="B76" s="37"/>
      <c r="C76" s="37"/>
      <c r="D76" s="37"/>
      <c r="E76" s="37"/>
      <c r="F76" s="37"/>
      <c r="G76" s="24">
        <f>SUM(G27+G45+G64+G75)</f>
        <v>0</v>
      </c>
    </row>
    <row r="77" spans="1:7" ht="12.75">
      <c r="A77" s="41" t="s">
        <v>17</v>
      </c>
      <c r="B77" s="42"/>
      <c r="C77" s="42"/>
      <c r="D77" s="42"/>
      <c r="E77" s="42"/>
      <c r="F77" s="42"/>
      <c r="G77" s="15">
        <f>G76*0.23</f>
        <v>0</v>
      </c>
    </row>
    <row r="78" spans="1:7" ht="13.5" thickBot="1">
      <c r="A78" s="43" t="s">
        <v>18</v>
      </c>
      <c r="B78" s="44"/>
      <c r="C78" s="44"/>
      <c r="D78" s="44"/>
      <c r="E78" s="44"/>
      <c r="F78" s="44"/>
      <c r="G78" s="12">
        <f>G76+G77</f>
        <v>0</v>
      </c>
    </row>
    <row r="80" spans="2:3" ht="11.25">
      <c r="B80" s="34"/>
      <c r="C80" s="35"/>
    </row>
  </sheetData>
  <sheetProtection/>
  <mergeCells count="14">
    <mergeCell ref="A1:G1"/>
    <mergeCell ref="A2:G6"/>
    <mergeCell ref="B10:G10"/>
    <mergeCell ref="A27:F27"/>
    <mergeCell ref="B46:G46"/>
    <mergeCell ref="A64:F64"/>
    <mergeCell ref="B80:C80"/>
    <mergeCell ref="A75:F75"/>
    <mergeCell ref="B28:G28"/>
    <mergeCell ref="A45:F45"/>
    <mergeCell ref="A76:F76"/>
    <mergeCell ref="A77:F77"/>
    <mergeCell ref="A78:F78"/>
    <mergeCell ref="B65:G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 System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 user</dc:creator>
  <cp:keywords/>
  <dc:description/>
  <cp:lastModifiedBy>Klaudia Reguła</cp:lastModifiedBy>
  <cp:lastPrinted>2024-02-15T12:22:14Z</cp:lastPrinted>
  <dcterms:created xsi:type="dcterms:W3CDTF">2013-11-13T12:33:58Z</dcterms:created>
  <dcterms:modified xsi:type="dcterms:W3CDTF">2024-02-16T07:31:01Z</dcterms:modified>
  <cp:category/>
  <cp:version/>
  <cp:contentType/>
  <cp:contentStatus/>
</cp:coreProperties>
</file>