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1075" windowHeight="9015"/>
  </bookViews>
  <sheets>
    <sheet name="UTP(03.2020)" sheetId="1" r:id="rId1"/>
  </sheets>
  <definedNames>
    <definedName name="_xlnm.Print_Area" localSheetId="0">'UTP(03.2020)'!$A$1:$S$19</definedName>
    <definedName name="_xlnm.Print_Titles" localSheetId="0">'UTP(03.2020)'!$A:$C,'UTP(03.2020)'!$1:$1</definedName>
  </definedNames>
  <calcPr calcId="145621" fullCalcOnLoad="1"/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3" i="1"/>
  <c r="O16" i="1"/>
  <c r="O14" i="1"/>
  <c r="O11" i="1"/>
  <c r="O3" i="1"/>
</calcChain>
</file>

<file path=xl/sharedStrings.xml><?xml version="1.0" encoding="utf-8"?>
<sst xmlns="http://schemas.openxmlformats.org/spreadsheetml/2006/main" count="140" uniqueCount="102">
  <si>
    <t>Wykaz pojazdów Uniwersytetu Technologiczno – Przyrodniczego w Bydgoszczy</t>
  </si>
  <si>
    <t>Lp.</t>
  </si>
  <si>
    <t>Marka,typ</t>
  </si>
  <si>
    <t>Nr rej.</t>
  </si>
  <si>
    <t>Nr nadwozia</t>
  </si>
  <si>
    <r>
      <t>Poj. silnika [cm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charset val="238"/>
      </rPr>
      <t>]</t>
    </r>
  </si>
  <si>
    <t>Moc [kW]</t>
  </si>
  <si>
    <t>Rodzaj zasilania</t>
  </si>
  <si>
    <t>Rok prod.</t>
  </si>
  <si>
    <t>Data 1-ej rej.</t>
  </si>
  <si>
    <t>Rodzaj pojazdu</t>
  </si>
  <si>
    <t>Ładow ność [kg]</t>
  </si>
  <si>
    <t>Liczba miejsc</t>
  </si>
  <si>
    <t>Ryzyko</t>
  </si>
  <si>
    <t>Stan licznika</t>
  </si>
  <si>
    <t>Rodzaj wartości</t>
  </si>
  <si>
    <t>Okres ubezpieczenia    od  -  do</t>
  </si>
  <si>
    <t>Jednostka</t>
  </si>
  <si>
    <t>1.</t>
  </si>
  <si>
    <t>Citroen Jumper 33 L2H2 100</t>
  </si>
  <si>
    <t>CB 4003V</t>
  </si>
  <si>
    <t>VF7YBAMFB11940525</t>
  </si>
  <si>
    <t>Diesel</t>
  </si>
  <si>
    <t>ciężarowy</t>
  </si>
  <si>
    <t>OC / NNW / AC</t>
  </si>
  <si>
    <t>Netto+</t>
  </si>
  <si>
    <t>Administracja Centralna</t>
  </si>
  <si>
    <t>2.</t>
  </si>
  <si>
    <t>Ursus C330</t>
  </si>
  <si>
    <t>CB 822H</t>
  </si>
  <si>
    <t>198415/ 606/79</t>
  </si>
  <si>
    <t>ciągnik</t>
  </si>
  <si>
    <t>OC / NNW</t>
  </si>
  <si>
    <t>UTP</t>
  </si>
  <si>
    <t>3.</t>
  </si>
  <si>
    <t>4.</t>
  </si>
  <si>
    <t>Sanok D732</t>
  </si>
  <si>
    <t>BGV 8036</t>
  </si>
  <si>
    <t>przyczepa</t>
  </si>
  <si>
    <t>OC</t>
  </si>
  <si>
    <t>5.</t>
  </si>
  <si>
    <t>Ursus 2812</t>
  </si>
  <si>
    <t>BGK 1007</t>
  </si>
  <si>
    <t>80907 / 193600</t>
  </si>
  <si>
    <t>6.</t>
  </si>
  <si>
    <t>Niewiadów A2502A</t>
  </si>
  <si>
    <t>CBY 58PM</t>
  </si>
  <si>
    <t>SWNA25020W0001130</t>
  </si>
  <si>
    <t>7.</t>
  </si>
  <si>
    <t>Świdnik 1.95</t>
  </si>
  <si>
    <t>BDU 1759</t>
  </si>
  <si>
    <t>przyczepa lekka</t>
  </si>
  <si>
    <t>8.</t>
  </si>
  <si>
    <t>Citroen Berlingo 1.6 HDI First</t>
  </si>
  <si>
    <t>CB 4651P</t>
  </si>
  <si>
    <t>VF7GJ9HWC8N042962</t>
  </si>
  <si>
    <t>osobowy</t>
  </si>
  <si>
    <t>Wydział Rolnictwa i Biotechnologii</t>
  </si>
  <si>
    <t>9.</t>
  </si>
  <si>
    <t>Niewiadów B750</t>
  </si>
  <si>
    <t>CB 83456</t>
  </si>
  <si>
    <t>SWNB7500050019430</t>
  </si>
  <si>
    <t>10.</t>
  </si>
  <si>
    <t>Skoda Superb 3U</t>
  </si>
  <si>
    <t>CB 6065F</t>
  </si>
  <si>
    <t>TMBCS63U059081819</t>
  </si>
  <si>
    <t>brutto</t>
  </si>
  <si>
    <t>11.</t>
  </si>
  <si>
    <t>ZETOR 10641 FORTERRA</t>
  </si>
  <si>
    <t>CB 1931</t>
  </si>
  <si>
    <t>S1064107912F</t>
  </si>
  <si>
    <t>ciągnik rolniczy</t>
  </si>
  <si>
    <t>12.</t>
  </si>
  <si>
    <t>THULE Trailers</t>
  </si>
  <si>
    <t>CB 84912</t>
  </si>
  <si>
    <t>UH2000C167P179205</t>
  </si>
  <si>
    <t>13.</t>
  </si>
  <si>
    <t>Renault Kangoo</t>
  </si>
  <si>
    <t>CB 4669K</t>
  </si>
  <si>
    <t>VF1KCTGEF38359605</t>
  </si>
  <si>
    <t>Wydział Budownictwa Architektury i Inżynierii Środowiska</t>
  </si>
  <si>
    <t>14.</t>
  </si>
  <si>
    <t>IFA HW 80.11</t>
  </si>
  <si>
    <t>CBY 66S1</t>
  </si>
  <si>
    <t>przyczepa rolnicza</t>
  </si>
  <si>
    <t>UTP Mochełek</t>
  </si>
  <si>
    <t>15.</t>
  </si>
  <si>
    <t>Skoda Superb II</t>
  </si>
  <si>
    <t>CB 3227U</t>
  </si>
  <si>
    <t>TMBNF73T5B9045677</t>
  </si>
  <si>
    <t>16.</t>
  </si>
  <si>
    <t>Nissan LEAF I
Tekna</t>
  </si>
  <si>
    <t>B/N</t>
  </si>
  <si>
    <t>SJNFAAZE0U6900062</t>
  </si>
  <si>
    <t>80 kW 24kWh</t>
  </si>
  <si>
    <t>Elektry-czny</t>
  </si>
  <si>
    <t xml:space="preserve">OC / NNW </t>
  </si>
  <si>
    <t>Wydział Inżynierii Mechanicznej</t>
  </si>
  <si>
    <t>NEW HOLLAND TD4020F</t>
  </si>
  <si>
    <t>CB 185G</t>
  </si>
  <si>
    <t xml:space="preserve"> ZEAA02717</t>
  </si>
  <si>
    <t>Szacowana wartość na dzień wznowienia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</si>
</sst>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sz val="16"/>
      <name val="Arial CE"/>
      <charset val="238"/>
    </font>
    <font>
      <b/>
      <sz val="9"/>
      <name val="Arial CE"/>
      <family val="2"/>
      <charset val="238"/>
    </font>
    <font>
      <b/>
      <vertAlign val="superscript"/>
      <sz val="9"/>
      <name val="Arial CE"/>
      <charset val="238"/>
    </font>
    <font>
      <b/>
      <sz val="9"/>
      <name val="Arial CE"/>
      <charset val="238"/>
    </font>
    <font>
      <sz val="9"/>
      <color indexed="17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0" fontId="9" fillId="0" borderId="0"/>
    <xf numFmtId="0" fontId="1" fillId="4" borderId="9" applyNumberFormat="0" applyFont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vertical="center" wrapText="1"/>
    </xf>
    <xf numFmtId="14" fontId="2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vertical="center" wrapText="1"/>
    </xf>
    <xf numFmtId="44" fontId="2" fillId="3" borderId="7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vertical="center" wrapText="1"/>
    </xf>
    <xf numFmtId="44" fontId="7" fillId="3" borderId="3" xfId="0" applyNumberFormat="1" applyFont="1" applyFill="1" applyBorder="1" applyAlignment="1">
      <alignment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2" fillId="0" borderId="8" xfId="0" applyNumberFormat="1" applyFont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164" fontId="10" fillId="2" borderId="3" xfId="0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Uwag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BreakPreview" zoomScaleNormal="100" zoomScaleSheetLayoutView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S18" sqref="S18"/>
    </sheetView>
  </sheetViews>
  <sheetFormatPr defaultRowHeight="12" x14ac:dyDescent="0.2"/>
  <cols>
    <col min="1" max="1" width="3.5703125" style="1" customWidth="1"/>
    <col min="2" max="2" width="17.28515625" style="6" bestFit="1" customWidth="1"/>
    <col min="3" max="3" width="9.140625" style="6"/>
    <col min="4" max="4" width="19.28515625" style="1" customWidth="1"/>
    <col min="5" max="5" width="6.42578125" style="1" customWidth="1"/>
    <col min="6" max="6" width="6.28515625" style="1" customWidth="1"/>
    <col min="7" max="7" width="8.140625" style="1" bestFit="1" customWidth="1"/>
    <col min="8" max="8" width="5.85546875" style="1" customWidth="1"/>
    <col min="9" max="9" width="11.5703125" style="1" bestFit="1" customWidth="1"/>
    <col min="10" max="10" width="10.42578125" style="1" bestFit="1" customWidth="1"/>
    <col min="11" max="12" width="6.42578125" style="1" bestFit="1" customWidth="1"/>
    <col min="13" max="13" width="9.5703125" style="1" customWidth="1"/>
    <col min="14" max="14" width="11" style="38" customWidth="1"/>
    <col min="15" max="15" width="12.28515625" style="38" customWidth="1"/>
    <col min="16" max="16" width="8.140625" style="38" bestFit="1" customWidth="1"/>
    <col min="17" max="18" width="10.140625" style="6" bestFit="1" customWidth="1"/>
    <col min="19" max="19" width="12.85546875" style="1" customWidth="1"/>
    <col min="20" max="16384" width="9.140625" style="6"/>
  </cols>
  <sheetData>
    <row r="1" spans="1:19" ht="20.25" x14ac:dyDescent="0.2">
      <c r="B1" s="2"/>
      <c r="C1" s="3"/>
      <c r="D1" s="4" t="s">
        <v>0</v>
      </c>
      <c r="E1" s="3"/>
      <c r="F1" s="3"/>
      <c r="G1" s="3"/>
      <c r="H1" s="3"/>
      <c r="I1" s="3"/>
      <c r="J1" s="3"/>
      <c r="K1" s="3"/>
      <c r="L1" s="3"/>
      <c r="M1" s="3"/>
      <c r="N1" s="5"/>
      <c r="O1" s="5"/>
      <c r="P1" s="5"/>
      <c r="Q1" s="3"/>
      <c r="R1" s="3"/>
    </row>
    <row r="2" spans="1:19" s="13" customFormat="1" ht="45" x14ac:dyDescent="0.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9" t="s">
        <v>14</v>
      </c>
      <c r="O2" s="41" t="s">
        <v>101</v>
      </c>
      <c r="P2" s="10" t="s">
        <v>15</v>
      </c>
      <c r="Q2" s="11" t="s">
        <v>16</v>
      </c>
      <c r="R2" s="12"/>
      <c r="S2" s="9" t="s">
        <v>17</v>
      </c>
    </row>
    <row r="3" spans="1:19" s="22" customFormat="1" ht="27" customHeight="1" x14ac:dyDescent="0.2">
      <c r="A3" s="14" t="s">
        <v>18</v>
      </c>
      <c r="B3" s="15" t="s">
        <v>19</v>
      </c>
      <c r="C3" s="15" t="s">
        <v>20</v>
      </c>
      <c r="D3" s="14" t="s">
        <v>21</v>
      </c>
      <c r="E3" s="14">
        <v>2198</v>
      </c>
      <c r="F3" s="14">
        <v>74</v>
      </c>
      <c r="G3" s="14" t="s">
        <v>22</v>
      </c>
      <c r="H3" s="14">
        <v>2011</v>
      </c>
      <c r="I3" s="16">
        <v>40767</v>
      </c>
      <c r="J3" s="14" t="s">
        <v>23</v>
      </c>
      <c r="K3" s="14">
        <v>1100</v>
      </c>
      <c r="L3" s="14">
        <v>7</v>
      </c>
      <c r="M3" s="17" t="s">
        <v>24</v>
      </c>
      <c r="N3" s="18">
        <v>152660</v>
      </c>
      <c r="O3" s="19">
        <f>26000*90%</f>
        <v>23400</v>
      </c>
      <c r="P3" s="19" t="s">
        <v>25</v>
      </c>
      <c r="Q3" s="20">
        <v>44157</v>
      </c>
      <c r="R3" s="21">
        <f>Q3+364</f>
        <v>44521</v>
      </c>
      <c r="S3" s="14" t="s">
        <v>26</v>
      </c>
    </row>
    <row r="4" spans="1:19" s="22" customFormat="1" ht="27" customHeight="1" x14ac:dyDescent="0.2">
      <c r="A4" s="14" t="s">
        <v>27</v>
      </c>
      <c r="B4" s="15" t="s">
        <v>28</v>
      </c>
      <c r="C4" s="15" t="s">
        <v>29</v>
      </c>
      <c r="D4" s="14" t="s">
        <v>30</v>
      </c>
      <c r="E4" s="14">
        <v>1960</v>
      </c>
      <c r="F4" s="23"/>
      <c r="G4" s="23"/>
      <c r="H4" s="14">
        <v>1975</v>
      </c>
      <c r="I4" s="14"/>
      <c r="J4" s="14" t="s">
        <v>31</v>
      </c>
      <c r="K4" s="14"/>
      <c r="L4" s="14">
        <v>2</v>
      </c>
      <c r="M4" s="17" t="s">
        <v>32</v>
      </c>
      <c r="N4" s="24"/>
      <c r="O4" s="25"/>
      <c r="P4" s="25"/>
      <c r="Q4" s="20">
        <v>44157</v>
      </c>
      <c r="R4" s="21">
        <f t="shared" ref="R4:R18" si="0">Q4+364</f>
        <v>44521</v>
      </c>
      <c r="S4" s="14" t="s">
        <v>33</v>
      </c>
    </row>
    <row r="5" spans="1:19" s="22" customFormat="1" ht="27" customHeight="1" x14ac:dyDescent="0.2">
      <c r="A5" s="14" t="s">
        <v>34</v>
      </c>
      <c r="B5" s="15" t="s">
        <v>36</v>
      </c>
      <c r="C5" s="15" t="s">
        <v>37</v>
      </c>
      <c r="D5" s="14">
        <v>30207</v>
      </c>
      <c r="E5" s="23"/>
      <c r="F5" s="23"/>
      <c r="G5" s="23"/>
      <c r="H5" s="14">
        <v>1986</v>
      </c>
      <c r="I5" s="16">
        <v>31680</v>
      </c>
      <c r="J5" s="14" t="s">
        <v>38</v>
      </c>
      <c r="K5" s="14">
        <v>4000</v>
      </c>
      <c r="L5" s="23"/>
      <c r="M5" s="17" t="s">
        <v>39</v>
      </c>
      <c r="N5" s="24"/>
      <c r="O5" s="25"/>
      <c r="P5" s="25"/>
      <c r="Q5" s="20">
        <v>44157</v>
      </c>
      <c r="R5" s="21">
        <f t="shared" si="0"/>
        <v>44521</v>
      </c>
      <c r="S5" s="14" t="s">
        <v>33</v>
      </c>
    </row>
    <row r="6" spans="1:19" s="22" customFormat="1" ht="27" customHeight="1" x14ac:dyDescent="0.2">
      <c r="A6" s="14" t="s">
        <v>35</v>
      </c>
      <c r="B6" s="15" t="s">
        <v>41</v>
      </c>
      <c r="C6" s="15" t="s">
        <v>42</v>
      </c>
      <c r="D6" s="14" t="s">
        <v>43</v>
      </c>
      <c r="E6" s="14">
        <v>2502</v>
      </c>
      <c r="F6" s="28"/>
      <c r="G6" s="28"/>
      <c r="H6" s="14">
        <v>1995</v>
      </c>
      <c r="I6" s="16">
        <v>34809</v>
      </c>
      <c r="J6" s="14" t="s">
        <v>31</v>
      </c>
      <c r="K6" s="14">
        <v>0</v>
      </c>
      <c r="L6" s="14">
        <v>1</v>
      </c>
      <c r="M6" s="17" t="s">
        <v>32</v>
      </c>
      <c r="N6" s="24"/>
      <c r="O6" s="25"/>
      <c r="P6" s="25"/>
      <c r="Q6" s="20">
        <v>44157</v>
      </c>
      <c r="R6" s="21">
        <f t="shared" si="0"/>
        <v>44521</v>
      </c>
      <c r="S6" s="14" t="s">
        <v>33</v>
      </c>
    </row>
    <row r="7" spans="1:19" s="22" customFormat="1" ht="27" customHeight="1" x14ac:dyDescent="0.2">
      <c r="A7" s="14" t="s">
        <v>40</v>
      </c>
      <c r="B7" s="15" t="s">
        <v>45</v>
      </c>
      <c r="C7" s="15" t="s">
        <v>46</v>
      </c>
      <c r="D7" s="14" t="s">
        <v>47</v>
      </c>
      <c r="E7" s="28"/>
      <c r="F7" s="28"/>
      <c r="G7" s="28"/>
      <c r="H7" s="14">
        <v>1998</v>
      </c>
      <c r="I7" s="16">
        <v>36013</v>
      </c>
      <c r="J7" s="14" t="s">
        <v>38</v>
      </c>
      <c r="K7" s="14">
        <v>1850</v>
      </c>
      <c r="L7" s="23"/>
      <c r="M7" s="17" t="s">
        <v>39</v>
      </c>
      <c r="N7" s="29"/>
      <c r="O7" s="30"/>
      <c r="P7" s="30"/>
      <c r="Q7" s="20">
        <v>44157</v>
      </c>
      <c r="R7" s="21">
        <f t="shared" si="0"/>
        <v>44521</v>
      </c>
      <c r="S7" s="14" t="s">
        <v>33</v>
      </c>
    </row>
    <row r="8" spans="1:19" s="22" customFormat="1" ht="27" customHeight="1" x14ac:dyDescent="0.2">
      <c r="A8" s="14" t="s">
        <v>44</v>
      </c>
      <c r="B8" s="15" t="s">
        <v>49</v>
      </c>
      <c r="C8" s="15" t="s">
        <v>50</v>
      </c>
      <c r="D8" s="14">
        <v>328</v>
      </c>
      <c r="E8" s="23"/>
      <c r="F8" s="23"/>
      <c r="G8" s="23"/>
      <c r="H8" s="14">
        <v>1993</v>
      </c>
      <c r="I8" s="16">
        <v>34933</v>
      </c>
      <c r="J8" s="14" t="s">
        <v>51</v>
      </c>
      <c r="K8" s="14">
        <v>300</v>
      </c>
      <c r="L8" s="23"/>
      <c r="M8" s="31" t="s">
        <v>39</v>
      </c>
      <c r="N8" s="26"/>
      <c r="O8" s="27"/>
      <c r="P8" s="27"/>
      <c r="Q8" s="20">
        <v>44157</v>
      </c>
      <c r="R8" s="21">
        <f t="shared" si="0"/>
        <v>44521</v>
      </c>
      <c r="S8" s="14" t="s">
        <v>33</v>
      </c>
    </row>
    <row r="9" spans="1:19" s="22" customFormat="1" ht="33.75" x14ac:dyDescent="0.2">
      <c r="A9" s="14" t="s">
        <v>48</v>
      </c>
      <c r="B9" s="15" t="s">
        <v>53</v>
      </c>
      <c r="C9" s="15" t="s">
        <v>54</v>
      </c>
      <c r="D9" s="14" t="s">
        <v>55</v>
      </c>
      <c r="E9" s="14">
        <v>1560</v>
      </c>
      <c r="F9" s="14">
        <v>55</v>
      </c>
      <c r="G9" s="14" t="s">
        <v>22</v>
      </c>
      <c r="H9" s="14">
        <v>2008</v>
      </c>
      <c r="I9" s="16">
        <v>39892</v>
      </c>
      <c r="J9" s="14" t="s">
        <v>56</v>
      </c>
      <c r="K9" s="14">
        <v>0</v>
      </c>
      <c r="L9" s="14">
        <v>5</v>
      </c>
      <c r="M9" s="17" t="s">
        <v>32</v>
      </c>
      <c r="N9" s="26"/>
      <c r="O9" s="27"/>
      <c r="P9" s="27"/>
      <c r="Q9" s="20">
        <v>44157</v>
      </c>
      <c r="R9" s="21">
        <f t="shared" si="0"/>
        <v>44521</v>
      </c>
      <c r="S9" s="32" t="s">
        <v>57</v>
      </c>
    </row>
    <row r="10" spans="1:19" s="22" customFormat="1" ht="27" customHeight="1" x14ac:dyDescent="0.2">
      <c r="A10" s="14" t="s">
        <v>52</v>
      </c>
      <c r="B10" s="15" t="s">
        <v>59</v>
      </c>
      <c r="C10" s="15" t="s">
        <v>60</v>
      </c>
      <c r="D10" s="14" t="s">
        <v>61</v>
      </c>
      <c r="E10" s="23"/>
      <c r="F10" s="23"/>
      <c r="G10" s="23"/>
      <c r="H10" s="14">
        <v>2005</v>
      </c>
      <c r="I10" s="16">
        <v>38659</v>
      </c>
      <c r="J10" s="14" t="s">
        <v>51</v>
      </c>
      <c r="K10" s="14"/>
      <c r="L10" s="23"/>
      <c r="M10" s="17" t="s">
        <v>39</v>
      </c>
      <c r="N10" s="24"/>
      <c r="O10" s="25"/>
      <c r="P10" s="25"/>
      <c r="Q10" s="20">
        <v>44157</v>
      </c>
      <c r="R10" s="21">
        <f t="shared" si="0"/>
        <v>44521</v>
      </c>
      <c r="S10" s="14" t="s">
        <v>33</v>
      </c>
    </row>
    <row r="11" spans="1:19" s="22" customFormat="1" ht="27" customHeight="1" x14ac:dyDescent="0.2">
      <c r="A11" s="14" t="s">
        <v>58</v>
      </c>
      <c r="B11" s="15" t="s">
        <v>63</v>
      </c>
      <c r="C11" s="15" t="s">
        <v>64</v>
      </c>
      <c r="D11" s="14" t="s">
        <v>65</v>
      </c>
      <c r="E11" s="14">
        <v>1896</v>
      </c>
      <c r="F11" s="14">
        <v>74</v>
      </c>
      <c r="G11" s="14" t="s">
        <v>22</v>
      </c>
      <c r="H11" s="14">
        <v>2004</v>
      </c>
      <c r="I11" s="16">
        <v>38267</v>
      </c>
      <c r="J11" s="14" t="s">
        <v>56</v>
      </c>
      <c r="K11" s="14">
        <v>0</v>
      </c>
      <c r="L11" s="14">
        <v>5</v>
      </c>
      <c r="M11" s="17" t="s">
        <v>24</v>
      </c>
      <c r="N11" s="18">
        <v>377650</v>
      </c>
      <c r="O11" s="19">
        <f>9600*90%</f>
        <v>8640</v>
      </c>
      <c r="P11" s="19" t="s">
        <v>66</v>
      </c>
      <c r="Q11" s="20">
        <v>44157</v>
      </c>
      <c r="R11" s="21">
        <f t="shared" si="0"/>
        <v>44521</v>
      </c>
      <c r="S11" s="14" t="s">
        <v>26</v>
      </c>
    </row>
    <row r="12" spans="1:19" s="22" customFormat="1" ht="27" customHeight="1" x14ac:dyDescent="0.2">
      <c r="A12" s="14" t="s">
        <v>62</v>
      </c>
      <c r="B12" s="15" t="s">
        <v>68</v>
      </c>
      <c r="C12" s="15" t="s">
        <v>69</v>
      </c>
      <c r="D12" s="14" t="s">
        <v>70</v>
      </c>
      <c r="E12" s="14">
        <v>4156</v>
      </c>
      <c r="F12" s="23"/>
      <c r="G12" s="23"/>
      <c r="H12" s="14">
        <v>2005</v>
      </c>
      <c r="I12" s="16">
        <v>38728</v>
      </c>
      <c r="J12" s="14" t="s">
        <v>71</v>
      </c>
      <c r="K12" s="14">
        <v>0</v>
      </c>
      <c r="L12" s="14">
        <v>1</v>
      </c>
      <c r="M12" s="17" t="s">
        <v>32</v>
      </c>
      <c r="N12" s="24"/>
      <c r="O12" s="25"/>
      <c r="P12" s="25"/>
      <c r="Q12" s="20">
        <v>44157</v>
      </c>
      <c r="R12" s="21">
        <f t="shared" si="0"/>
        <v>44521</v>
      </c>
      <c r="S12" s="14" t="s">
        <v>33</v>
      </c>
    </row>
    <row r="13" spans="1:19" s="22" customFormat="1" ht="27" customHeight="1" x14ac:dyDescent="0.2">
      <c r="A13" s="14" t="s">
        <v>67</v>
      </c>
      <c r="B13" s="15" t="s">
        <v>73</v>
      </c>
      <c r="C13" s="15" t="s">
        <v>74</v>
      </c>
      <c r="D13" s="14" t="s">
        <v>75</v>
      </c>
      <c r="E13" s="23"/>
      <c r="F13" s="23"/>
      <c r="G13" s="23"/>
      <c r="H13" s="14">
        <v>2007</v>
      </c>
      <c r="I13" s="16">
        <v>39260</v>
      </c>
      <c r="J13" s="14" t="s">
        <v>51</v>
      </c>
      <c r="K13" s="14">
        <v>520</v>
      </c>
      <c r="L13" s="23"/>
      <c r="M13" s="17" t="s">
        <v>39</v>
      </c>
      <c r="N13" s="26"/>
      <c r="O13" s="27"/>
      <c r="P13" s="27"/>
      <c r="Q13" s="20">
        <v>44157</v>
      </c>
      <c r="R13" s="21">
        <f t="shared" si="0"/>
        <v>44521</v>
      </c>
      <c r="S13" s="14" t="s">
        <v>33</v>
      </c>
    </row>
    <row r="14" spans="1:19" s="22" customFormat="1" ht="56.25" x14ac:dyDescent="0.2">
      <c r="A14" s="14" t="s">
        <v>72</v>
      </c>
      <c r="B14" s="15" t="s">
        <v>77</v>
      </c>
      <c r="C14" s="15" t="s">
        <v>78</v>
      </c>
      <c r="D14" s="14" t="s">
        <v>79</v>
      </c>
      <c r="E14" s="14">
        <v>1461</v>
      </c>
      <c r="F14" s="14">
        <v>50</v>
      </c>
      <c r="G14" s="14" t="s">
        <v>22</v>
      </c>
      <c r="H14" s="14">
        <v>2007</v>
      </c>
      <c r="I14" s="16">
        <v>39316</v>
      </c>
      <c r="J14" s="14" t="s">
        <v>56</v>
      </c>
      <c r="K14" s="14">
        <v>0</v>
      </c>
      <c r="L14" s="14">
        <v>5</v>
      </c>
      <c r="M14" s="17" t="s">
        <v>24</v>
      </c>
      <c r="N14" s="18">
        <v>169500</v>
      </c>
      <c r="O14" s="33">
        <f>8800*90%</f>
        <v>7920</v>
      </c>
      <c r="P14" s="17" t="s">
        <v>66</v>
      </c>
      <c r="Q14" s="20">
        <v>44157</v>
      </c>
      <c r="R14" s="21">
        <f t="shared" si="0"/>
        <v>44521</v>
      </c>
      <c r="S14" s="32" t="s">
        <v>80</v>
      </c>
    </row>
    <row r="15" spans="1:19" ht="23.25" customHeight="1" x14ac:dyDescent="0.2">
      <c r="A15" s="14" t="s">
        <v>76</v>
      </c>
      <c r="B15" s="15" t="s">
        <v>82</v>
      </c>
      <c r="C15" s="15" t="s">
        <v>83</v>
      </c>
      <c r="D15" s="14">
        <v>319782</v>
      </c>
      <c r="E15" s="23"/>
      <c r="F15" s="23"/>
      <c r="G15" s="23"/>
      <c r="H15" s="14">
        <v>1983</v>
      </c>
      <c r="I15" s="16">
        <v>30328</v>
      </c>
      <c r="J15" s="14" t="s">
        <v>84</v>
      </c>
      <c r="K15" s="14">
        <v>8500</v>
      </c>
      <c r="L15" s="23"/>
      <c r="M15" s="17" t="s">
        <v>39</v>
      </c>
      <c r="N15" s="24"/>
      <c r="O15" s="34"/>
      <c r="P15" s="34"/>
      <c r="Q15" s="20">
        <v>44157</v>
      </c>
      <c r="R15" s="21">
        <f t="shared" si="0"/>
        <v>44521</v>
      </c>
      <c r="S15" s="14" t="s">
        <v>85</v>
      </c>
    </row>
    <row r="16" spans="1:19" ht="24" x14ac:dyDescent="0.2">
      <c r="A16" s="14" t="s">
        <v>81</v>
      </c>
      <c r="B16" s="15" t="s">
        <v>87</v>
      </c>
      <c r="C16" s="15" t="s">
        <v>88</v>
      </c>
      <c r="D16" s="14" t="s">
        <v>89</v>
      </c>
      <c r="E16" s="35">
        <v>1968</v>
      </c>
      <c r="F16" s="35">
        <v>125</v>
      </c>
      <c r="G16" s="35" t="s">
        <v>22</v>
      </c>
      <c r="H16" s="14">
        <v>2011</v>
      </c>
      <c r="I16" s="16">
        <v>40589</v>
      </c>
      <c r="J16" s="14" t="s">
        <v>56</v>
      </c>
      <c r="K16" s="14">
        <v>0</v>
      </c>
      <c r="L16" s="35">
        <v>5</v>
      </c>
      <c r="M16" s="17" t="s">
        <v>24</v>
      </c>
      <c r="N16" s="36">
        <v>215500</v>
      </c>
      <c r="O16" s="37">
        <f>32200*90%</f>
        <v>28980</v>
      </c>
      <c r="P16" s="17" t="s">
        <v>66</v>
      </c>
      <c r="Q16" s="20">
        <v>44157</v>
      </c>
      <c r="R16" s="21">
        <f t="shared" si="0"/>
        <v>44521</v>
      </c>
      <c r="S16" s="14" t="s">
        <v>26</v>
      </c>
    </row>
    <row r="17" spans="1:19" ht="24" customHeight="1" x14ac:dyDescent="0.2">
      <c r="A17" s="14" t="s">
        <v>86</v>
      </c>
      <c r="B17" s="15" t="s">
        <v>91</v>
      </c>
      <c r="C17" s="15" t="s">
        <v>92</v>
      </c>
      <c r="D17" s="14" t="s">
        <v>93</v>
      </c>
      <c r="E17" s="14"/>
      <c r="F17" s="14" t="s">
        <v>94</v>
      </c>
      <c r="G17" s="14" t="s">
        <v>95</v>
      </c>
      <c r="H17" s="14">
        <v>2017</v>
      </c>
      <c r="I17" s="16"/>
      <c r="J17" s="14" t="s">
        <v>56</v>
      </c>
      <c r="K17" s="14">
        <v>395</v>
      </c>
      <c r="L17" s="14">
        <v>5</v>
      </c>
      <c r="M17" s="17" t="s">
        <v>96</v>
      </c>
      <c r="N17" s="24"/>
      <c r="O17" s="25"/>
      <c r="P17" s="25"/>
      <c r="Q17" s="20">
        <v>44157</v>
      </c>
      <c r="R17" s="21">
        <f t="shared" si="0"/>
        <v>44521</v>
      </c>
      <c r="S17" s="32" t="s">
        <v>97</v>
      </c>
    </row>
    <row r="18" spans="1:19" ht="24" customHeight="1" x14ac:dyDescent="0.2">
      <c r="A18" s="14" t="s">
        <v>90</v>
      </c>
      <c r="B18" s="15" t="s">
        <v>98</v>
      </c>
      <c r="C18" s="15" t="s">
        <v>99</v>
      </c>
      <c r="D18" s="14" t="s">
        <v>100</v>
      </c>
      <c r="E18" s="35">
        <v>3202</v>
      </c>
      <c r="F18" s="35"/>
      <c r="G18" s="35" t="s">
        <v>22</v>
      </c>
      <c r="H18" s="14">
        <v>2014</v>
      </c>
      <c r="I18" s="16">
        <v>41990</v>
      </c>
      <c r="J18" s="14" t="s">
        <v>71</v>
      </c>
      <c r="K18" s="14">
        <v>0</v>
      </c>
      <c r="L18" s="35">
        <v>1</v>
      </c>
      <c r="M18" s="17" t="s">
        <v>32</v>
      </c>
      <c r="N18" s="24"/>
      <c r="O18" s="25"/>
      <c r="P18" s="25"/>
      <c r="Q18" s="20">
        <v>44157</v>
      </c>
      <c r="R18" s="21">
        <f t="shared" si="0"/>
        <v>44521</v>
      </c>
      <c r="S18" s="14" t="s">
        <v>33</v>
      </c>
    </row>
    <row r="19" spans="1:19" ht="24.75" customHeight="1" x14ac:dyDescent="0.2"/>
    <row r="20" spans="1:19" s="39" customFormat="1" x14ac:dyDescent="0.2">
      <c r="N20" s="40"/>
      <c r="O20" s="40"/>
      <c r="P20" s="40"/>
    </row>
  </sheetData>
  <mergeCells count="1">
    <mergeCell ref="Q2:R2"/>
  </mergeCells>
  <printOptions horizontalCentered="1"/>
  <pageMargins left="0.19685039370078741" right="0.19685039370078741" top="0.51181102362204722" bottom="0.39370078740157483" header="0.51181102362204722" footer="0.39370078740157483"/>
  <pageSetup paperSize="9" scale="75" orientation="landscape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UTP(03.2020)</vt:lpstr>
      <vt:lpstr>'UTP(03.2020)'!Obszar_wydruku</vt:lpstr>
      <vt:lpstr>'UTP(03.2020)'!Tytuły_wydruku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Mikado</dc:creator>
  <cp:lastModifiedBy>Mikado</cp:lastModifiedBy>
  <dcterms:created xsi:type="dcterms:W3CDTF">2020-03-20T09:05:47Z</dcterms:created>
  <dcterms:modified xsi:type="dcterms:W3CDTF">2020-03-20T09:09:00Z</dcterms:modified>
</cp:coreProperties>
</file>