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0"/>
  </bookViews>
  <sheets>
    <sheet name="Arkusz1" sheetId="1" r:id="rId1"/>
  </sheets>
  <definedNames>
    <definedName name="_xlnm.Print_Area" localSheetId="0">'Arkusz1'!$A$1:$U$108</definedName>
    <definedName name="_xlnm.Print_Titles" localSheetId="0">'Arkusz1'!$1:$1</definedName>
  </definedNames>
  <calcPr fullCalcOnLoad="1"/>
</workbook>
</file>

<file path=xl/sharedStrings.xml><?xml version="1.0" encoding="utf-8"?>
<sst xmlns="http://schemas.openxmlformats.org/spreadsheetml/2006/main" count="1052" uniqueCount="303">
  <si>
    <t>Marka</t>
  </si>
  <si>
    <t>Nr rej.</t>
  </si>
  <si>
    <t>Rodzaj</t>
  </si>
  <si>
    <t>Nr nadwozia / podwozia</t>
  </si>
  <si>
    <t>Rok</t>
  </si>
  <si>
    <t>Poj.</t>
  </si>
  <si>
    <t>Zakres</t>
  </si>
  <si>
    <t>Liczba miejsc</t>
  </si>
  <si>
    <t>Przebieg w km</t>
  </si>
  <si>
    <t>L.p.</t>
  </si>
  <si>
    <t xml:space="preserve">Wartość w PLN </t>
  </si>
  <si>
    <t>CIĘŻAROWY</t>
  </si>
  <si>
    <t>CITROEN BERLINGO</t>
  </si>
  <si>
    <t>VF7GC9HXC94342066</t>
  </si>
  <si>
    <t>VF7GC9HXC94365231</t>
  </si>
  <si>
    <t>CITROEN JUMPER</t>
  </si>
  <si>
    <t>VF7YBAMFB11373945</t>
  </si>
  <si>
    <t>VF7YBAMFB11370392</t>
  </si>
  <si>
    <t>ZGL17497</t>
  </si>
  <si>
    <t>VF7ZBPMFA17114188</t>
  </si>
  <si>
    <t>FIAT SEICENTO</t>
  </si>
  <si>
    <t>ZGL49NC</t>
  </si>
  <si>
    <t>ZFA18700000863048</t>
  </si>
  <si>
    <t>ZGL14PC</t>
  </si>
  <si>
    <t>ZFA18700000863094</t>
  </si>
  <si>
    <t>ZFA18700000862247</t>
  </si>
  <si>
    <t>ZFA18700001052977</t>
  </si>
  <si>
    <t>ZFA18700001053219</t>
  </si>
  <si>
    <t>ZFA18700001058152</t>
  </si>
  <si>
    <t>ZGL37PC</t>
  </si>
  <si>
    <t>ZGL02833</t>
  </si>
  <si>
    <t>ZGL02818</t>
  </si>
  <si>
    <t>ZGL03132</t>
  </si>
  <si>
    <t>URSUS C-360</t>
  </si>
  <si>
    <t>CIĄGNIK</t>
  </si>
  <si>
    <t>ZGL92MT</t>
  </si>
  <si>
    <t>181597</t>
  </si>
  <si>
    <t>ZGL1AF6</t>
  </si>
  <si>
    <t>ZGL60MP</t>
  </si>
  <si>
    <t>ZGL71AP</t>
  </si>
  <si>
    <t>ZGL1GU8</t>
  </si>
  <si>
    <t>ZGL57LP</t>
  </si>
  <si>
    <t>ZGL88FP</t>
  </si>
  <si>
    <t>ZGL1FN2</t>
  </si>
  <si>
    <t>ZGL69LP</t>
  </si>
  <si>
    <t>SCX3527</t>
  </si>
  <si>
    <t>SCX3550</t>
  </si>
  <si>
    <t>ZGL1CH8</t>
  </si>
  <si>
    <t>ZGL1JA1</t>
  </si>
  <si>
    <t>ZGL1JE7</t>
  </si>
  <si>
    <t>ZGL1JE9</t>
  </si>
  <si>
    <t>2055S15H000409</t>
  </si>
  <si>
    <t>SWNB1301030002173</t>
  </si>
  <si>
    <t>SWNB7500070034172</t>
  </si>
  <si>
    <t>SUCW3F30F52000267</t>
  </si>
  <si>
    <t>SMN520H00W0015126</t>
  </si>
  <si>
    <t>SMN520H00W0015127</t>
  </si>
  <si>
    <t>SWNB50000X0001866</t>
  </si>
  <si>
    <t>SZ9WB1E518AWE1135</t>
  </si>
  <si>
    <t>SZ9WB1E518AWE1132</t>
  </si>
  <si>
    <t>SZ9WB1E518AWE1137</t>
  </si>
  <si>
    <t>PRZYCZEPA D-43</t>
  </si>
  <si>
    <t>PRZYCZEPA PN-40</t>
  </si>
  <si>
    <t>PRZYCZEPA ZPC</t>
  </si>
  <si>
    <t>PRZYCZEPA B-750</t>
  </si>
  <si>
    <t>PRZYCZEPA VIOLA</t>
  </si>
  <si>
    <t>PRZYCZEPA B5019</t>
  </si>
  <si>
    <t>PRZYCZEPA WEEKEND</t>
  </si>
  <si>
    <t>KOPARKA CATEPILLAR</t>
  </si>
  <si>
    <t>MINIKOPARKA YANMAR</t>
  </si>
  <si>
    <t>MINIKOPARKA JCB 8015</t>
  </si>
  <si>
    <t>2CR01634</t>
  </si>
  <si>
    <t>JCB3CXSMT71332136</t>
  </si>
  <si>
    <t>B691B13747</t>
  </si>
  <si>
    <t>SLP080153E0895810</t>
  </si>
  <si>
    <t>SLP080153E0895729</t>
  </si>
  <si>
    <t>KOPARKA GĄSIENICOWA HYUNDAI ROBEX 210LC-3</t>
  </si>
  <si>
    <t>EM02CK10086H</t>
  </si>
  <si>
    <t>ZGL 24225</t>
  </si>
  <si>
    <t>ZGL 24327</t>
  </si>
  <si>
    <t>ciężarowy</t>
  </si>
  <si>
    <t>VF7ZBPMFA17196538</t>
  </si>
  <si>
    <t>ZGL 18474</t>
  </si>
  <si>
    <t>ZGL 23653</t>
  </si>
  <si>
    <t>WFOUXXTTPU3K68025</t>
  </si>
  <si>
    <t>FORD TRANSIT CONNECT</t>
  </si>
  <si>
    <t>ZGL 23599</t>
  </si>
  <si>
    <t>WFOUXXTTPU4T16305</t>
  </si>
  <si>
    <t>ZGL 23722</t>
  </si>
  <si>
    <t>WFOUXXTTPU3D73337</t>
  </si>
  <si>
    <t>FIAT DUCATO</t>
  </si>
  <si>
    <t>ZGL 19559</t>
  </si>
  <si>
    <t>ZFA24400007647357</t>
  </si>
  <si>
    <t>SAM D-44</t>
  </si>
  <si>
    <t>PRZYCZEPA CIĘŻAROWA</t>
  </si>
  <si>
    <t>DAF 55.210</t>
  </si>
  <si>
    <t>ZGL 20281</t>
  </si>
  <si>
    <t>XLRAE55CE1L228470</t>
  </si>
  <si>
    <t>TOYOTA HILUX</t>
  </si>
  <si>
    <t>AHTFZ29G609035782</t>
  </si>
  <si>
    <t>ZGL 21277</t>
  </si>
  <si>
    <t>ZGL 21366</t>
  </si>
  <si>
    <t>FIAT SEICENTO VAN</t>
  </si>
  <si>
    <t>ZGL 22390</t>
  </si>
  <si>
    <t>ZFA18700001209939</t>
  </si>
  <si>
    <t>ZGL 22451</t>
  </si>
  <si>
    <t>ZFA18700001209936</t>
  </si>
  <si>
    <t>SPOMASZ</t>
  </si>
  <si>
    <t>ZGL 1EJ5</t>
  </si>
  <si>
    <t>ZGL 24030</t>
  </si>
  <si>
    <t>WMAL87ZZ44Y130387</t>
  </si>
  <si>
    <t>ZGL 21544</t>
  </si>
  <si>
    <t>VF7GC9HXC8J049913</t>
  </si>
  <si>
    <t>ZGL 21727</t>
  </si>
  <si>
    <t>VF7GC9HXC8J049912</t>
  </si>
  <si>
    <t>ZGL 21768</t>
  </si>
  <si>
    <t>VF7ZBPMFA17276365</t>
  </si>
  <si>
    <t>ZGL 26283</t>
  </si>
  <si>
    <t>VF7233GL216205100</t>
  </si>
  <si>
    <t>RENAULT KANGOO</t>
  </si>
  <si>
    <t>ZGL 26287</t>
  </si>
  <si>
    <t>VF1FC1EBF36961768</t>
  </si>
  <si>
    <t>KOPARKO ŁADOWARKA CASE 580 SLE</t>
  </si>
  <si>
    <t>CGG0162115</t>
  </si>
  <si>
    <t>ZGL 1EJ4</t>
  </si>
  <si>
    <t>MERCEDES BENZ 811 DK</t>
  </si>
  <si>
    <t>ZGL 23652</t>
  </si>
  <si>
    <t>WDB6703411N020100</t>
  </si>
  <si>
    <t>N8GH15785</t>
  </si>
  <si>
    <t>MINIKOPARKA KUBOTA KX 61-2</t>
  </si>
  <si>
    <t>55596</t>
  </si>
  <si>
    <t xml:space="preserve">CITROEN BERLINGO HDI </t>
  </si>
  <si>
    <t>KOPARKA JBC 3CX</t>
  </si>
  <si>
    <t>MAN 18.280</t>
  </si>
  <si>
    <t>CITROEN BERLINGO HDI</t>
  </si>
  <si>
    <t>CITROEN JUMPER 33</t>
  </si>
  <si>
    <t>CITROEN JUMPER 33 L2H2</t>
  </si>
  <si>
    <t>WOLNOBIEŻNY</t>
  </si>
  <si>
    <t>MERCEDES BENZ 25.38</t>
  </si>
  <si>
    <t>ZGL 27799</t>
  </si>
  <si>
    <t>STIM P200</t>
  </si>
  <si>
    <t>ZGL 1SF1</t>
  </si>
  <si>
    <t>PRZYCZEPA</t>
  </si>
  <si>
    <t>SYAP20000B0001992</t>
  </si>
  <si>
    <t>x</t>
  </si>
  <si>
    <t>ZGL 1TX4</t>
  </si>
  <si>
    <t>SYAP20000D0002195</t>
  </si>
  <si>
    <t>ZGL 30144</t>
  </si>
  <si>
    <t>SKODA OCTAVIA Ambiente</t>
  </si>
  <si>
    <t>ZGL 33974</t>
  </si>
  <si>
    <t>TMBKT61Z9B2051892</t>
  </si>
  <si>
    <t>SKODA OCTAVIA TDI Tour</t>
  </si>
  <si>
    <t>ZGL 23823</t>
  </si>
  <si>
    <t>CIĘZAROWY</t>
  </si>
  <si>
    <t>TMBJS41U9A8861607</t>
  </si>
  <si>
    <t>RENAULT MASCOT</t>
  </si>
  <si>
    <t>ZGL 35092</t>
  </si>
  <si>
    <t>VF654ANA000004220</t>
  </si>
  <si>
    <t>IVECO DAILY 35C14</t>
  </si>
  <si>
    <t>ZGL 36638</t>
  </si>
  <si>
    <t>ZCFC65C0065594030</t>
  </si>
  <si>
    <t>ZGL 30836</t>
  </si>
  <si>
    <t>VF7YBAMFB11157732</t>
  </si>
  <si>
    <t>ZGL 30785</t>
  </si>
  <si>
    <t>VF7YBAMFB11157947</t>
  </si>
  <si>
    <t>Ładowność w kg</t>
  </si>
  <si>
    <t>NIEWIADÓW B1300</t>
  </si>
  <si>
    <t>ZGL 1UW7</t>
  </si>
  <si>
    <t>SWNB13000C0001745</t>
  </si>
  <si>
    <t>WDB6580431K206742</t>
  </si>
  <si>
    <t>specjalny z zabudową WUKO</t>
  </si>
  <si>
    <t>koparko ładowarka</t>
  </si>
  <si>
    <t>VOLVO EW-160</t>
  </si>
  <si>
    <t>KOPARKA KOŁOWA</t>
  </si>
  <si>
    <t>EW160P8851824</t>
  </si>
  <si>
    <t>LANCER BOSS RH30D/4B2</t>
  </si>
  <si>
    <t>WÓZEK WIDŁOWY</t>
  </si>
  <si>
    <t>WIOLA W4</t>
  </si>
  <si>
    <t>Przyczepa</t>
  </si>
  <si>
    <t>SUCE7ALA5D1000045</t>
  </si>
  <si>
    <t>BLYSS SKUTER</t>
  </si>
  <si>
    <t>ZGL 1XW4</t>
  </si>
  <si>
    <t>SZK100000C0001098</t>
  </si>
  <si>
    <t>STIM S21</t>
  </si>
  <si>
    <t>ZGL 1YX9</t>
  </si>
  <si>
    <t>SYAS21MA0E0001065</t>
  </si>
  <si>
    <t>ZGL 43321</t>
  </si>
  <si>
    <t>VF1FW1CB646068524</t>
  </si>
  <si>
    <t>BRENERUP B26</t>
  </si>
  <si>
    <t>ZGL 2AS5</t>
  </si>
  <si>
    <t>21.112014</t>
  </si>
  <si>
    <t>YU100B26XFP502437</t>
  </si>
  <si>
    <t>FORD TRANSIT 350 MWB VAN</t>
  </si>
  <si>
    <t>ZGL 40880</t>
  </si>
  <si>
    <t>WF0XXXTTFXBE22806</t>
  </si>
  <si>
    <t>ZGL 40889</t>
  </si>
  <si>
    <t>ciezarowy</t>
  </si>
  <si>
    <t>WF0XXXTTFXBE21924</t>
  </si>
  <si>
    <t>ZGL 46015</t>
  </si>
  <si>
    <t>cieżarowy</t>
  </si>
  <si>
    <t>WF0XXXTTFXBE22815</t>
  </si>
  <si>
    <t>ZGL 46110</t>
  </si>
  <si>
    <t>WF0XXXTTFXBE21916</t>
  </si>
  <si>
    <t>Data pierwszej rej.</t>
  </si>
  <si>
    <t>DMC w kg</t>
  </si>
  <si>
    <t>OC+AC+NW</t>
  </si>
  <si>
    <t>ZGL 1XK2</t>
  </si>
  <si>
    <t>przyczepa</t>
  </si>
  <si>
    <t>SUCW4K45BB1000592</t>
  </si>
  <si>
    <t>JCB 8018</t>
  </si>
  <si>
    <t>MINIKOPARKA</t>
  </si>
  <si>
    <t>JCB08018L02335483</t>
  </si>
  <si>
    <t>FORD TRANSIT CONNECT Trend Van 210 L2</t>
  </si>
  <si>
    <t>ZGL 50580</t>
  </si>
  <si>
    <t>WF0SXXWPGSGR63707</t>
  </si>
  <si>
    <t>WIOLA W2</t>
  </si>
  <si>
    <t>ZGL 2HK2</t>
  </si>
  <si>
    <t>SUCE6ASA4G1003443</t>
  </si>
  <si>
    <t>ZGL 2HT6</t>
  </si>
  <si>
    <t>Przyczepa ciężarowa przewóz wody</t>
  </si>
  <si>
    <t>SUCE6ASA4G1003475</t>
  </si>
  <si>
    <t>ZGL 2HT5</t>
  </si>
  <si>
    <t>SUCE6ASA4G1003476</t>
  </si>
  <si>
    <t>ZASŁAW PKZ11</t>
  </si>
  <si>
    <t>ZGL 2KM5</t>
  </si>
  <si>
    <t>Przyczepa Lekka</t>
  </si>
  <si>
    <t>SVHPKZ1100H003372</t>
  </si>
  <si>
    <t>RENAULT PREMIUM</t>
  </si>
  <si>
    <t>VF622ACA000109687</t>
  </si>
  <si>
    <t>ZGL 57491</t>
  </si>
  <si>
    <t>ZGL 2MP4</t>
  </si>
  <si>
    <t>SVHPKZ1100H005187</t>
  </si>
  <si>
    <t>MAN TGM 18.250</t>
  </si>
  <si>
    <t>ZGL 62367</t>
  </si>
  <si>
    <t>specjalny do czyszczenia kanalizacji</t>
  </si>
  <si>
    <t>WMAN38ZZ4DY301894</t>
  </si>
  <si>
    <t>MAN TGS 26.400</t>
  </si>
  <si>
    <t>ZGL 62606</t>
  </si>
  <si>
    <t>ciężarowy wywóz śmieci</t>
  </si>
  <si>
    <t>WMA26SZZ1GP069241</t>
  </si>
  <si>
    <t>FORD TRANSIT COURIER EcoBoost Trend</t>
  </si>
  <si>
    <t>ZGL 63102</t>
  </si>
  <si>
    <t>WF0WXXTACWJB25103</t>
  </si>
  <si>
    <t>ZGL 63120</t>
  </si>
  <si>
    <t>WF0WXXTACWJB25093</t>
  </si>
  <si>
    <t>RAK00280</t>
  </si>
  <si>
    <t>KOPARKO-ŁADOWARKA CATEPILLAR</t>
  </si>
  <si>
    <t>KOPARKO-ŁADOWARKA CASE 580 SR2</t>
  </si>
  <si>
    <t>FORD VAN TREND</t>
  </si>
  <si>
    <t>ZGL59591</t>
  </si>
  <si>
    <t>ZGL61335</t>
  </si>
  <si>
    <t>ZGL61361</t>
  </si>
  <si>
    <t>ZGL61518</t>
  </si>
  <si>
    <t>SKODA OCTAVIA</t>
  </si>
  <si>
    <t>ZGL65325</t>
  </si>
  <si>
    <t>TMBJJ9NE9E0126536</t>
  </si>
  <si>
    <t>FORD TRANSIT</t>
  </si>
  <si>
    <t>ZGL74829</t>
  </si>
  <si>
    <t>ZGL69241</t>
  </si>
  <si>
    <t>TMBLJ9NE3F0026040</t>
  </si>
  <si>
    <t>KOPARKA ATLAS AC25B</t>
  </si>
  <si>
    <t>AC2500105</t>
  </si>
  <si>
    <t>OSOBOWY</t>
  </si>
  <si>
    <t>PRZYCZEPA  B-1326</t>
  </si>
  <si>
    <t>ZGL2VX6</t>
  </si>
  <si>
    <t>OC</t>
  </si>
  <si>
    <t>OC+NNW</t>
  </si>
  <si>
    <t>OC+NW</t>
  </si>
  <si>
    <t>PRZYCZEPA BRENDERUP B26</t>
  </si>
  <si>
    <t>YU100B262LP662310</t>
  </si>
  <si>
    <t>WF0XXXTTGXHU86622</t>
  </si>
  <si>
    <t>14.04.2015</t>
  </si>
  <si>
    <t>07.01.2014</t>
  </si>
  <si>
    <t>02,07,2014</t>
  </si>
  <si>
    <t>29,05,2020</t>
  </si>
  <si>
    <t>ZS 225NK</t>
  </si>
  <si>
    <t>WF0WXXTACWLS58579</t>
  </si>
  <si>
    <t>ZS 051NN</t>
  </si>
  <si>
    <t>WF0WXXTACWLS57360</t>
  </si>
  <si>
    <t>ZGL 84168</t>
  </si>
  <si>
    <t>WF0XXXTTFXDG30736</t>
  </si>
  <si>
    <t>WF0XXXTTGXFC73839</t>
  </si>
  <si>
    <t>WF0XXXTTGXFC73841</t>
  </si>
  <si>
    <t>WF0XXXTTGXFC73835</t>
  </si>
  <si>
    <t>WF0XXXTTGXFC73845</t>
  </si>
  <si>
    <t>ZS 127LN</t>
  </si>
  <si>
    <t>WF0CXXTTRCKS07505</t>
  </si>
  <si>
    <t>Składka OC w PLN za okres 1 roku</t>
  </si>
  <si>
    <t>Stawka AC w % za okres 1 roku</t>
  </si>
  <si>
    <t>Składka AC w PLN za okres 1 roku</t>
  </si>
  <si>
    <t>Składka NW w PLN za okres 1 roku</t>
  </si>
  <si>
    <t>Składka Ass w PLN za okres 1 roku</t>
  </si>
  <si>
    <t>RAZEM</t>
  </si>
  <si>
    <t>AC</t>
  </si>
  <si>
    <t xml:space="preserve">Okres ubezpieczenia </t>
  </si>
  <si>
    <t>SKŁADKA za 1 rok</t>
  </si>
  <si>
    <t>SKŁADKA za 2 lata</t>
  </si>
  <si>
    <t>Legenda:</t>
  </si>
  <si>
    <t>OC - odpowiedzialność cywilna posiadaczy pojazdów mechanicznych; AC- autocasco z ryzykiem kradzieży; NW - następstwa nieszcześliwych wypadków; usługa assitance (Ass) w wersji podstawowej, bezpłatnej dla pojazdów osobowych, ciężarowych o dopuszczalnej masie całkowitej do 3,5 t.</t>
  </si>
  <si>
    <t>OC + AC + NW + Ass</t>
  </si>
  <si>
    <t>OC+AC+NW+Ass</t>
  </si>
  <si>
    <t>OC+NW+Ass</t>
  </si>
  <si>
    <t>OC+NW+AC+Ass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</si>
</sst>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;[Red]0.00"/>
    <numFmt numFmtId="167" formatCode="yyyy\-mm\-dd;@"/>
    <numFmt numFmtId="168" formatCode="mmm/yyyy"/>
    <numFmt numFmtId="169" formatCode="d/mm/yyyy"/>
    <numFmt numFmtId="170" formatCode="[$-415]dddd\,\ d\ mmmm\ yyyy"/>
    <numFmt numFmtId="171" formatCode="#,##0.00\ &quot;zł&quot;"/>
  </numFmts>
  <fonts count="55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name val="Garamond"/>
      <family val="1"/>
    </font>
    <font>
      <b/>
      <sz val="11"/>
      <name val="Garamond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Garamond"/>
      <family val="1"/>
    </font>
    <font>
      <sz val="10"/>
      <color indexed="63"/>
      <name val="Segoe UI"/>
      <family val="2"/>
    </font>
    <font>
      <b/>
      <sz val="12"/>
      <color indexed="8"/>
      <name val="Garamond"/>
      <family val="1"/>
    </font>
    <font>
      <u val="single"/>
      <sz val="12"/>
      <color indexed="10"/>
      <name val="Garamond"/>
      <family val="1"/>
    </font>
    <font>
      <b/>
      <sz val="12"/>
      <color indexed="10"/>
      <name val="Garamond"/>
      <family val="1"/>
    </font>
    <font>
      <sz val="12"/>
      <color indexed="10"/>
      <name val="Garamond"/>
      <family val="1"/>
    </font>
    <font>
      <sz val="15"/>
      <color indexed="10"/>
      <name val="Garamond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Garamond"/>
      <family val="1"/>
    </font>
    <font>
      <sz val="10"/>
      <color rgb="FF333333"/>
      <name val="Segoe UI"/>
      <family val="2"/>
    </font>
    <font>
      <b/>
      <sz val="12"/>
      <color theme="1"/>
      <name val="Garamond"/>
      <family val="1"/>
    </font>
    <font>
      <u val="single"/>
      <sz val="12"/>
      <color rgb="FFFF0000"/>
      <name val="Garamond"/>
      <family val="1"/>
    </font>
    <font>
      <b/>
      <sz val="12"/>
      <color rgb="FFFF0000"/>
      <name val="Garamond"/>
      <family val="1"/>
    </font>
    <font>
      <sz val="12"/>
      <color rgb="FFFF0000"/>
      <name val="Garamond"/>
      <family val="1"/>
    </font>
    <font>
      <sz val="15"/>
      <color rgb="FFFF0000"/>
      <name val="Garamond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8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81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66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67" fontId="2" fillId="0" borderId="0" xfId="0" applyNumberFormat="1" applyFont="1" applyFill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1" fontId="48" fillId="0" borderId="10" xfId="0" applyNumberFormat="1" applyFont="1" applyFill="1" applyBorder="1" applyAlignment="1">
      <alignment horizontal="center" vertical="center"/>
    </xf>
    <xf numFmtId="0" fontId="48" fillId="0" borderId="10" xfId="0" applyNumberFormat="1" applyFont="1" applyFill="1" applyBorder="1" applyAlignment="1">
      <alignment horizontal="center" vertical="center" wrapText="1"/>
    </xf>
    <xf numFmtId="167" fontId="48" fillId="0" borderId="10" xfId="0" applyNumberFormat="1" applyFont="1" applyFill="1" applyBorder="1" applyAlignment="1">
      <alignment horizontal="center" vertical="center" wrapText="1"/>
    </xf>
    <xf numFmtId="1" fontId="48" fillId="0" borderId="10" xfId="0" applyNumberFormat="1" applyFont="1" applyFill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/>
    </xf>
    <xf numFmtId="0" fontId="48" fillId="0" borderId="0" xfId="0" applyFont="1" applyFill="1" applyAlignment="1">
      <alignment horizontal="center" vertical="center" wrapText="1"/>
    </xf>
    <xf numFmtId="0" fontId="48" fillId="0" borderId="10" xfId="0" applyNumberFormat="1" applyFont="1" applyFill="1" applyBorder="1" applyAlignment="1">
      <alignment horizontal="center" vertical="center"/>
    </xf>
    <xf numFmtId="14" fontId="48" fillId="0" borderId="10" xfId="0" applyNumberFormat="1" applyFont="1" applyFill="1" applyBorder="1" applyAlignment="1">
      <alignment horizontal="center" vertical="center" wrapText="1"/>
    </xf>
    <xf numFmtId="0" fontId="48" fillId="32" borderId="10" xfId="0" applyFont="1" applyFill="1" applyBorder="1" applyAlignment="1">
      <alignment horizontal="center" vertical="center"/>
    </xf>
    <xf numFmtId="3" fontId="48" fillId="0" borderId="10" xfId="0" applyNumberFormat="1" applyFont="1" applyFill="1" applyBorder="1" applyAlignment="1">
      <alignment horizontal="center" vertical="center" wrapText="1"/>
    </xf>
    <xf numFmtId="0" fontId="48" fillId="32" borderId="1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1" fontId="48" fillId="32" borderId="10" xfId="0" applyNumberFormat="1" applyFont="1" applyFill="1" applyBorder="1" applyAlignment="1">
      <alignment horizontal="center" vertical="center"/>
    </xf>
    <xf numFmtId="49" fontId="48" fillId="32" borderId="10" xfId="0" applyNumberFormat="1" applyFont="1" applyFill="1" applyBorder="1" applyAlignment="1">
      <alignment horizontal="center" vertical="center"/>
    </xf>
    <xf numFmtId="0" fontId="48" fillId="32" borderId="10" xfId="0" applyNumberFormat="1" applyFont="1" applyFill="1" applyBorder="1" applyAlignment="1">
      <alignment horizontal="center" vertical="center" wrapText="1"/>
    </xf>
    <xf numFmtId="167" fontId="48" fillId="32" borderId="10" xfId="0" applyNumberFormat="1" applyFont="1" applyFill="1" applyBorder="1" applyAlignment="1">
      <alignment horizontal="center" vertical="center" wrapText="1"/>
    </xf>
    <xf numFmtId="0" fontId="48" fillId="32" borderId="0" xfId="0" applyFont="1" applyFill="1" applyBorder="1" applyAlignment="1">
      <alignment horizontal="center" vertical="center" wrapText="1"/>
    </xf>
    <xf numFmtId="14" fontId="48" fillId="32" borderId="10" xfId="0" applyNumberFormat="1" applyFont="1" applyFill="1" applyBorder="1" applyAlignment="1">
      <alignment horizontal="center" vertical="center" wrapText="1"/>
    </xf>
    <xf numFmtId="1" fontId="48" fillId="32" borderId="10" xfId="0" applyNumberFormat="1" applyFont="1" applyFill="1" applyBorder="1" applyAlignment="1">
      <alignment horizontal="center" vertical="center" wrapText="1"/>
    </xf>
    <xf numFmtId="0" fontId="48" fillId="32" borderId="10" xfId="0" applyNumberFormat="1" applyFont="1" applyFill="1" applyBorder="1" applyAlignment="1">
      <alignment horizontal="center" vertical="center"/>
    </xf>
    <xf numFmtId="1" fontId="48" fillId="0" borderId="10" xfId="0" applyNumberFormat="1" applyFont="1" applyBorder="1" applyAlignment="1">
      <alignment horizontal="center" vertical="center" wrapText="1"/>
    </xf>
    <xf numFmtId="1" fontId="48" fillId="0" borderId="11" xfId="0" applyNumberFormat="1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/>
    </xf>
    <xf numFmtId="1" fontId="48" fillId="0" borderId="10" xfId="0" applyNumberFormat="1" applyFont="1" applyBorder="1" applyAlignment="1">
      <alignment horizontal="center" vertical="center"/>
    </xf>
    <xf numFmtId="0" fontId="49" fillId="32" borderId="0" xfId="0" applyFont="1" applyFill="1" applyAlignment="1">
      <alignment horizontal="center" vertical="center"/>
    </xf>
    <xf numFmtId="10" fontId="50" fillId="0" borderId="10" xfId="0" applyNumberFormat="1" applyFont="1" applyBorder="1" applyAlignment="1">
      <alignment horizontal="center" vertical="center" wrapText="1"/>
    </xf>
    <xf numFmtId="4" fontId="50" fillId="0" borderId="10" xfId="0" applyNumberFormat="1" applyFont="1" applyBorder="1" applyAlignment="1">
      <alignment horizontal="center" vertical="center" wrapText="1"/>
    </xf>
    <xf numFmtId="0" fontId="48" fillId="32" borderId="0" xfId="0" applyFont="1" applyFill="1" applyAlignment="1">
      <alignment horizontal="center" vertical="center" wrapText="1"/>
    </xf>
    <xf numFmtId="3" fontId="48" fillId="32" borderId="10" xfId="0" applyNumberFormat="1" applyFont="1" applyFill="1" applyBorder="1" applyAlignment="1">
      <alignment horizontal="center" vertical="center" wrapText="1"/>
    </xf>
    <xf numFmtId="10" fontId="2" fillId="0" borderId="10" xfId="0" applyNumberFormat="1" applyFont="1" applyFill="1" applyBorder="1" applyAlignment="1">
      <alignment horizontal="center" vertical="center" wrapText="1"/>
    </xf>
    <xf numFmtId="10" fontId="48" fillId="32" borderId="10" xfId="0" applyNumberFormat="1" applyFont="1" applyFill="1" applyBorder="1" applyAlignment="1">
      <alignment horizontal="center" vertical="center" wrapText="1"/>
    </xf>
    <xf numFmtId="10" fontId="48" fillId="0" borderId="10" xfId="0" applyNumberFormat="1" applyFont="1" applyFill="1" applyBorder="1" applyAlignment="1">
      <alignment horizontal="center" vertical="center" wrapText="1"/>
    </xf>
    <xf numFmtId="10" fontId="2" fillId="0" borderId="0" xfId="0" applyNumberFormat="1" applyFont="1" applyFill="1" applyAlignment="1">
      <alignment horizontal="center" vertical="center" wrapText="1"/>
    </xf>
    <xf numFmtId="171" fontId="50" fillId="0" borderId="10" xfId="0" applyNumberFormat="1" applyFont="1" applyBorder="1" applyAlignment="1">
      <alignment horizontal="center" vertical="center" wrapText="1"/>
    </xf>
    <xf numFmtId="171" fontId="2" fillId="0" borderId="10" xfId="0" applyNumberFormat="1" applyFont="1" applyFill="1" applyBorder="1" applyAlignment="1">
      <alignment horizontal="center" vertical="center" wrapText="1"/>
    </xf>
    <xf numFmtId="171" fontId="48" fillId="32" borderId="10" xfId="0" applyNumberFormat="1" applyFont="1" applyFill="1" applyBorder="1" applyAlignment="1">
      <alignment horizontal="center" vertical="center" wrapText="1"/>
    </xf>
    <xf numFmtId="171" fontId="48" fillId="0" borderId="10" xfId="0" applyNumberFormat="1" applyFont="1" applyFill="1" applyBorder="1" applyAlignment="1">
      <alignment horizontal="center" vertical="center" wrapText="1"/>
    </xf>
    <xf numFmtId="171" fontId="2" fillId="0" borderId="0" xfId="0" applyNumberFormat="1" applyFont="1" applyFill="1" applyAlignment="1">
      <alignment horizontal="center" vertical="center" wrapText="1"/>
    </xf>
    <xf numFmtId="171" fontId="3" fillId="0" borderId="10" xfId="0" applyNumberFormat="1" applyFont="1" applyFill="1" applyBorder="1" applyAlignment="1">
      <alignment horizontal="center" vertical="center" wrapText="1"/>
    </xf>
    <xf numFmtId="10" fontId="3" fillId="0" borderId="10" xfId="0" applyNumberFormat="1" applyFont="1" applyFill="1" applyBorder="1" applyAlignment="1">
      <alignment horizontal="center" vertical="center" wrapText="1"/>
    </xf>
    <xf numFmtId="44" fontId="3" fillId="0" borderId="10" xfId="0" applyNumberFormat="1" applyFont="1" applyFill="1" applyBorder="1" applyAlignment="1">
      <alignment horizontal="center" vertical="center" wrapText="1"/>
    </xf>
    <xf numFmtId="165" fontId="3" fillId="0" borderId="10" xfId="42" applyFont="1" applyFill="1" applyBorder="1" applyAlignment="1">
      <alignment horizontal="center" vertical="center" wrapText="1"/>
    </xf>
    <xf numFmtId="165" fontId="2" fillId="0" borderId="10" xfId="42" applyFont="1" applyFill="1" applyBorder="1" applyAlignment="1">
      <alignment horizontal="center" vertical="center" wrapText="1"/>
    </xf>
    <xf numFmtId="165" fontId="48" fillId="32" borderId="10" xfId="42" applyFont="1" applyFill="1" applyBorder="1" applyAlignment="1">
      <alignment horizontal="center" vertical="center" wrapText="1"/>
    </xf>
    <xf numFmtId="165" fontId="48" fillId="0" borderId="10" xfId="42" applyFont="1" applyFill="1" applyBorder="1" applyAlignment="1">
      <alignment horizontal="center" vertical="center" wrapText="1"/>
    </xf>
    <xf numFmtId="165" fontId="2" fillId="0" borderId="0" xfId="42" applyFont="1" applyFill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48" fillId="32" borderId="12" xfId="0" applyFont="1" applyFill="1" applyBorder="1" applyAlignment="1">
      <alignment horizontal="center" vertical="center" wrapText="1"/>
    </xf>
    <xf numFmtId="0" fontId="48" fillId="32" borderId="13" xfId="0" applyFont="1" applyFill="1" applyBorder="1" applyAlignment="1">
      <alignment horizontal="center" vertical="center" wrapText="1"/>
    </xf>
    <xf numFmtId="167" fontId="3" fillId="0" borderId="10" xfId="0" applyNumberFormat="1" applyFont="1" applyFill="1" applyBorder="1" applyAlignment="1">
      <alignment horizontal="center" vertical="center" wrapText="1"/>
    </xf>
    <xf numFmtId="1" fontId="48" fillId="32" borderId="12" xfId="0" applyNumberFormat="1" applyFont="1" applyFill="1" applyBorder="1" applyAlignment="1">
      <alignment horizontal="center" vertical="center"/>
    </xf>
    <xf numFmtId="1" fontId="48" fillId="32" borderId="13" xfId="0" applyNumberFormat="1" applyFont="1" applyFill="1" applyBorder="1" applyAlignment="1">
      <alignment horizontal="center" vertical="center"/>
    </xf>
    <xf numFmtId="0" fontId="48" fillId="32" borderId="12" xfId="0" applyFont="1" applyFill="1" applyBorder="1" applyAlignment="1">
      <alignment horizontal="center" vertical="center"/>
    </xf>
    <xf numFmtId="0" fontId="48" fillId="32" borderId="13" xfId="0" applyFont="1" applyFill="1" applyBorder="1" applyAlignment="1">
      <alignment horizontal="center" vertical="center"/>
    </xf>
    <xf numFmtId="171" fontId="3" fillId="0" borderId="10" xfId="0" applyNumberFormat="1" applyFont="1" applyFill="1" applyBorder="1" applyAlignment="1">
      <alignment horizontal="center" vertical="center" wrapText="1"/>
    </xf>
    <xf numFmtId="165" fontId="48" fillId="32" borderId="12" xfId="42" applyFont="1" applyFill="1" applyBorder="1" applyAlignment="1">
      <alignment horizontal="center" vertical="center" wrapText="1"/>
    </xf>
    <xf numFmtId="165" fontId="48" fillId="32" borderId="13" xfId="42" applyFont="1" applyFill="1" applyBorder="1" applyAlignment="1">
      <alignment horizontal="center" vertical="center" wrapText="1"/>
    </xf>
    <xf numFmtId="0" fontId="51" fillId="32" borderId="0" xfId="0" applyFont="1" applyFill="1" applyAlignment="1">
      <alignment horizontal="left" vertical="center" wrapText="1"/>
    </xf>
    <xf numFmtId="4" fontId="52" fillId="32" borderId="0" xfId="0" applyNumberFormat="1" applyFont="1" applyFill="1" applyAlignment="1">
      <alignment horizontal="center" vertical="center" wrapText="1"/>
    </xf>
    <xf numFmtId="0" fontId="53" fillId="32" borderId="0" xfId="0" applyFont="1" applyFill="1" applyAlignment="1">
      <alignment horizontal="left" vertical="center" wrapText="1"/>
    </xf>
    <xf numFmtId="14" fontId="53" fillId="32" borderId="0" xfId="0" applyNumberFormat="1" applyFont="1" applyFill="1" applyAlignment="1">
      <alignment horizontal="center" vertical="center" wrapText="1"/>
    </xf>
    <xf numFmtId="0" fontId="54" fillId="32" borderId="0" xfId="0" applyFont="1" applyFill="1" applyAlignment="1">
      <alignment horizontal="left" vertical="center" wrapText="1"/>
    </xf>
    <xf numFmtId="167" fontId="3" fillId="0" borderId="14" xfId="0" applyNumberFormat="1" applyFont="1" applyFill="1" applyBorder="1" applyAlignment="1">
      <alignment horizontal="center" vertical="center" wrapText="1"/>
    </xf>
    <xf numFmtId="167" fontId="3" fillId="0" borderId="15" xfId="0" applyNumberFormat="1" applyFont="1" applyFill="1" applyBorder="1" applyAlignment="1">
      <alignment horizontal="center" vertical="center" wrapText="1"/>
    </xf>
    <xf numFmtId="167" fontId="3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8"/>
  <sheetViews>
    <sheetView tabSelected="1" view="pageLayout" zoomScale="80" zoomScaleNormal="75" zoomScaleSheetLayoutView="75" zoomScalePageLayoutView="80" workbookViewId="0" topLeftCell="C1">
      <selection activeCell="U2" sqref="U2"/>
    </sheetView>
  </sheetViews>
  <sheetFormatPr defaultColWidth="11.625" defaultRowHeight="12.75"/>
  <cols>
    <col min="1" max="1" width="4.625" style="6" bestFit="1" customWidth="1"/>
    <col min="2" max="2" width="26.875" style="6" bestFit="1" customWidth="1"/>
    <col min="3" max="3" width="13.00390625" style="6" bestFit="1" customWidth="1"/>
    <col min="4" max="4" width="17.00390625" style="6" customWidth="1"/>
    <col min="5" max="5" width="8.125" style="6" customWidth="1"/>
    <col min="6" max="6" width="11.75390625" style="6" customWidth="1"/>
    <col min="7" max="7" width="8.50390625" style="6" customWidth="1"/>
    <col min="8" max="8" width="10.75390625" style="6" bestFit="1" customWidth="1"/>
    <col min="9" max="9" width="11.50390625" style="6" customWidth="1"/>
    <col min="10" max="10" width="7.25390625" style="6" bestFit="1" customWidth="1"/>
    <col min="11" max="11" width="24.125" style="6" bestFit="1" customWidth="1"/>
    <col min="12" max="12" width="11.25390625" style="6" customWidth="1"/>
    <col min="13" max="13" width="13.375" style="60" customWidth="1"/>
    <col min="14" max="14" width="20.625" style="6" bestFit="1" customWidth="1"/>
    <col min="15" max="16" width="10.50390625" style="12" customWidth="1"/>
    <col min="17" max="17" width="13.50390625" style="52" customWidth="1"/>
    <col min="18" max="18" width="12.625" style="47" customWidth="1"/>
    <col min="19" max="19" width="12.75390625" style="6" customWidth="1"/>
    <col min="20" max="20" width="14.625" style="6" customWidth="1"/>
    <col min="21" max="21" width="12.625" style="6" customWidth="1"/>
    <col min="22" max="16384" width="11.625" style="6" customWidth="1"/>
  </cols>
  <sheetData>
    <row r="1" spans="1:21" ht="46.5">
      <c r="A1" s="1" t="s">
        <v>9</v>
      </c>
      <c r="B1" s="2" t="s">
        <v>0</v>
      </c>
      <c r="C1" s="2" t="s">
        <v>1</v>
      </c>
      <c r="D1" s="2" t="s">
        <v>2</v>
      </c>
      <c r="E1" s="2" t="s">
        <v>4</v>
      </c>
      <c r="F1" s="2" t="s">
        <v>203</v>
      </c>
      <c r="G1" s="2" t="s">
        <v>5</v>
      </c>
      <c r="H1" s="2" t="s">
        <v>204</v>
      </c>
      <c r="I1" s="2" t="s">
        <v>165</v>
      </c>
      <c r="J1" s="3" t="s">
        <v>7</v>
      </c>
      <c r="K1" s="4" t="s">
        <v>3</v>
      </c>
      <c r="L1" s="4" t="s">
        <v>8</v>
      </c>
      <c r="M1" s="56" t="s">
        <v>10</v>
      </c>
      <c r="N1" s="5" t="s">
        <v>6</v>
      </c>
      <c r="O1" s="65" t="s">
        <v>294</v>
      </c>
      <c r="P1" s="65"/>
      <c r="Q1" s="48" t="s">
        <v>287</v>
      </c>
      <c r="R1" s="40" t="s">
        <v>288</v>
      </c>
      <c r="S1" s="41" t="s">
        <v>289</v>
      </c>
      <c r="T1" s="41" t="s">
        <v>290</v>
      </c>
      <c r="U1" s="41" t="s">
        <v>291</v>
      </c>
    </row>
    <row r="2" spans="1:21" ht="14.25">
      <c r="A2" s="7">
        <v>1</v>
      </c>
      <c r="B2" s="7" t="s">
        <v>66</v>
      </c>
      <c r="C2" s="11" t="s">
        <v>45</v>
      </c>
      <c r="D2" s="7" t="s">
        <v>142</v>
      </c>
      <c r="E2" s="11">
        <v>1998</v>
      </c>
      <c r="F2" s="7" t="s">
        <v>144</v>
      </c>
      <c r="G2" s="11" t="s">
        <v>144</v>
      </c>
      <c r="H2" s="11" t="s">
        <v>144</v>
      </c>
      <c r="I2" s="11">
        <v>500</v>
      </c>
      <c r="J2" s="11" t="s">
        <v>144</v>
      </c>
      <c r="K2" s="11" t="s">
        <v>55</v>
      </c>
      <c r="L2" s="9" t="s">
        <v>144</v>
      </c>
      <c r="M2" s="57" t="s">
        <v>144</v>
      </c>
      <c r="N2" s="8" t="s">
        <v>265</v>
      </c>
      <c r="O2" s="10">
        <v>44927</v>
      </c>
      <c r="P2" s="10">
        <v>45657</v>
      </c>
      <c r="Q2" s="49"/>
      <c r="R2" s="44" t="s">
        <v>144</v>
      </c>
      <c r="S2" s="7" t="s">
        <v>144</v>
      </c>
      <c r="T2" s="7" t="s">
        <v>144</v>
      </c>
      <c r="U2" s="7" t="s">
        <v>144</v>
      </c>
    </row>
    <row r="3" spans="1:21" s="42" customFormat="1" ht="14.25">
      <c r="A3" s="25">
        <v>2</v>
      </c>
      <c r="B3" s="25" t="s">
        <v>66</v>
      </c>
      <c r="C3" s="23" t="s">
        <v>46</v>
      </c>
      <c r="D3" s="25" t="s">
        <v>142</v>
      </c>
      <c r="E3" s="23">
        <v>1998</v>
      </c>
      <c r="F3" s="25" t="s">
        <v>144</v>
      </c>
      <c r="G3" s="23" t="s">
        <v>144</v>
      </c>
      <c r="H3" s="23" t="s">
        <v>144</v>
      </c>
      <c r="I3" s="23">
        <v>500</v>
      </c>
      <c r="J3" s="23" t="s">
        <v>144</v>
      </c>
      <c r="K3" s="23" t="s">
        <v>56</v>
      </c>
      <c r="L3" s="27" t="s">
        <v>144</v>
      </c>
      <c r="M3" s="58" t="s">
        <v>144</v>
      </c>
      <c r="N3" s="29" t="s">
        <v>265</v>
      </c>
      <c r="O3" s="30">
        <v>44927</v>
      </c>
      <c r="P3" s="30">
        <v>45657</v>
      </c>
      <c r="Q3" s="50"/>
      <c r="R3" s="45" t="s">
        <v>144</v>
      </c>
      <c r="S3" s="25" t="s">
        <v>144</v>
      </c>
      <c r="T3" s="25" t="s">
        <v>144</v>
      </c>
      <c r="U3" s="25" t="s">
        <v>144</v>
      </c>
    </row>
    <row r="4" spans="1:21" s="20" customFormat="1" ht="28.5">
      <c r="A4" s="13">
        <v>3</v>
      </c>
      <c r="B4" s="16" t="s">
        <v>247</v>
      </c>
      <c r="C4" s="21" t="s">
        <v>144</v>
      </c>
      <c r="D4" s="16" t="s">
        <v>137</v>
      </c>
      <c r="E4" s="21">
        <v>2008</v>
      </c>
      <c r="F4" s="22" t="s">
        <v>144</v>
      </c>
      <c r="G4" s="21" t="s">
        <v>144</v>
      </c>
      <c r="H4" s="21" t="s">
        <v>144</v>
      </c>
      <c r="I4" s="21" t="s">
        <v>144</v>
      </c>
      <c r="J4" s="15">
        <v>1</v>
      </c>
      <c r="K4" s="19" t="s">
        <v>128</v>
      </c>
      <c r="L4" s="15" t="s">
        <v>144</v>
      </c>
      <c r="M4" s="59" t="s">
        <v>144</v>
      </c>
      <c r="N4" s="16" t="s">
        <v>266</v>
      </c>
      <c r="O4" s="17">
        <v>44927</v>
      </c>
      <c r="P4" s="17">
        <v>45657</v>
      </c>
      <c r="Q4" s="51"/>
      <c r="R4" s="46" t="s">
        <v>144</v>
      </c>
      <c r="S4" s="13" t="s">
        <v>144</v>
      </c>
      <c r="T4" s="13"/>
      <c r="U4" s="13" t="s">
        <v>144</v>
      </c>
    </row>
    <row r="5" spans="1:21" s="20" customFormat="1" ht="28.5">
      <c r="A5" s="13">
        <v>4</v>
      </c>
      <c r="B5" s="16" t="s">
        <v>129</v>
      </c>
      <c r="C5" s="21" t="s">
        <v>144</v>
      </c>
      <c r="D5" s="16" t="s">
        <v>137</v>
      </c>
      <c r="E5" s="21">
        <v>1998</v>
      </c>
      <c r="F5" s="22" t="s">
        <v>144</v>
      </c>
      <c r="G5" s="21" t="s">
        <v>144</v>
      </c>
      <c r="H5" s="21" t="s">
        <v>144</v>
      </c>
      <c r="I5" s="21" t="s">
        <v>144</v>
      </c>
      <c r="J5" s="15">
        <v>1</v>
      </c>
      <c r="K5" s="19" t="s">
        <v>130</v>
      </c>
      <c r="L5" s="15" t="s">
        <v>144</v>
      </c>
      <c r="M5" s="59" t="s">
        <v>144</v>
      </c>
      <c r="N5" s="16" t="s">
        <v>266</v>
      </c>
      <c r="O5" s="17">
        <v>44927</v>
      </c>
      <c r="P5" s="17">
        <v>45657</v>
      </c>
      <c r="Q5" s="51"/>
      <c r="R5" s="46" t="s">
        <v>144</v>
      </c>
      <c r="S5" s="13" t="s">
        <v>144</v>
      </c>
      <c r="T5" s="13"/>
      <c r="U5" s="13" t="s">
        <v>144</v>
      </c>
    </row>
    <row r="6" spans="1:21" s="20" customFormat="1" ht="28.5">
      <c r="A6" s="13">
        <v>5</v>
      </c>
      <c r="B6" s="16" t="s">
        <v>246</v>
      </c>
      <c r="C6" s="21" t="s">
        <v>144</v>
      </c>
      <c r="D6" s="16" t="s">
        <v>137</v>
      </c>
      <c r="E6" s="34">
        <v>2014</v>
      </c>
      <c r="F6" s="22" t="s">
        <v>144</v>
      </c>
      <c r="G6" s="21" t="s">
        <v>144</v>
      </c>
      <c r="H6" s="21" t="s">
        <v>144</v>
      </c>
      <c r="I6" s="21" t="s">
        <v>144</v>
      </c>
      <c r="J6" s="15">
        <v>1</v>
      </c>
      <c r="K6" s="19" t="s">
        <v>245</v>
      </c>
      <c r="L6" s="15" t="s">
        <v>144</v>
      </c>
      <c r="M6" s="59" t="s">
        <v>144</v>
      </c>
      <c r="N6" s="16" t="s">
        <v>266</v>
      </c>
      <c r="O6" s="17">
        <v>44927</v>
      </c>
      <c r="P6" s="17">
        <v>45657</v>
      </c>
      <c r="Q6" s="51"/>
      <c r="R6" s="46" t="s">
        <v>144</v>
      </c>
      <c r="S6" s="13" t="s">
        <v>144</v>
      </c>
      <c r="T6" s="13"/>
      <c r="U6" s="13" t="s">
        <v>144</v>
      </c>
    </row>
    <row r="7" spans="1:21" s="20" customFormat="1" ht="14.25">
      <c r="A7" s="13">
        <v>6</v>
      </c>
      <c r="B7" s="13" t="s">
        <v>260</v>
      </c>
      <c r="C7" s="14" t="s">
        <v>144</v>
      </c>
      <c r="D7" s="13" t="s">
        <v>137</v>
      </c>
      <c r="E7" s="23">
        <v>2019</v>
      </c>
      <c r="F7" s="22" t="s">
        <v>144</v>
      </c>
      <c r="G7" s="14" t="s">
        <v>144</v>
      </c>
      <c r="H7" s="14" t="s">
        <v>144</v>
      </c>
      <c r="I7" s="14" t="s">
        <v>144</v>
      </c>
      <c r="J7" s="23" t="s">
        <v>144</v>
      </c>
      <c r="K7" s="14" t="s">
        <v>261</v>
      </c>
      <c r="L7" s="15" t="s">
        <v>144</v>
      </c>
      <c r="M7" s="59" t="s">
        <v>144</v>
      </c>
      <c r="N7" s="16" t="s">
        <v>266</v>
      </c>
      <c r="O7" s="17">
        <v>45094</v>
      </c>
      <c r="P7" s="17">
        <v>45459</v>
      </c>
      <c r="Q7" s="51"/>
      <c r="R7" s="46" t="s">
        <v>144</v>
      </c>
      <c r="S7" s="13" t="s">
        <v>144</v>
      </c>
      <c r="T7" s="13"/>
      <c r="U7" s="13" t="s">
        <v>144</v>
      </c>
    </row>
    <row r="8" spans="1:21" s="42" customFormat="1" ht="14.25">
      <c r="A8" s="25">
        <v>7</v>
      </c>
      <c r="B8" s="25" t="s">
        <v>68</v>
      </c>
      <c r="C8" s="23" t="s">
        <v>144</v>
      </c>
      <c r="D8" s="25" t="s">
        <v>137</v>
      </c>
      <c r="E8" s="23">
        <v>1997</v>
      </c>
      <c r="F8" s="30" t="s">
        <v>144</v>
      </c>
      <c r="G8" s="23" t="s">
        <v>144</v>
      </c>
      <c r="H8" s="23" t="s">
        <v>144</v>
      </c>
      <c r="I8" s="23" t="s">
        <v>144</v>
      </c>
      <c r="J8" s="23">
        <v>1</v>
      </c>
      <c r="K8" s="43" t="s">
        <v>71</v>
      </c>
      <c r="L8" s="27" t="s">
        <v>144</v>
      </c>
      <c r="M8" s="58" t="s">
        <v>144</v>
      </c>
      <c r="N8" s="29" t="s">
        <v>266</v>
      </c>
      <c r="O8" s="30">
        <v>44927</v>
      </c>
      <c r="P8" s="30">
        <v>45657</v>
      </c>
      <c r="Q8" s="50"/>
      <c r="R8" s="45" t="s">
        <v>144</v>
      </c>
      <c r="S8" s="25" t="s">
        <v>144</v>
      </c>
      <c r="T8" s="13"/>
      <c r="U8" s="25" t="s">
        <v>144</v>
      </c>
    </row>
    <row r="9" spans="1:21" s="20" customFormat="1" ht="14.25">
      <c r="A9" s="13">
        <v>8</v>
      </c>
      <c r="B9" s="13" t="s">
        <v>132</v>
      </c>
      <c r="C9" s="14" t="s">
        <v>144</v>
      </c>
      <c r="D9" s="13" t="s">
        <v>137</v>
      </c>
      <c r="E9" s="14">
        <v>2007</v>
      </c>
      <c r="F9" s="17" t="s">
        <v>144</v>
      </c>
      <c r="G9" s="14" t="s">
        <v>144</v>
      </c>
      <c r="H9" s="14" t="s">
        <v>144</v>
      </c>
      <c r="I9" s="14" t="s">
        <v>144</v>
      </c>
      <c r="J9" s="14">
        <v>1</v>
      </c>
      <c r="K9" s="24" t="s">
        <v>72</v>
      </c>
      <c r="L9" s="15" t="s">
        <v>144</v>
      </c>
      <c r="M9" s="59" t="s">
        <v>144</v>
      </c>
      <c r="N9" s="16" t="s">
        <v>266</v>
      </c>
      <c r="O9" s="17">
        <v>44927</v>
      </c>
      <c r="P9" s="17">
        <v>45657</v>
      </c>
      <c r="Q9" s="51"/>
      <c r="R9" s="46" t="s">
        <v>144</v>
      </c>
      <c r="S9" s="13" t="s">
        <v>144</v>
      </c>
      <c r="T9" s="13"/>
      <c r="U9" s="13" t="s">
        <v>144</v>
      </c>
    </row>
    <row r="10" spans="1:21" s="20" customFormat="1" ht="14.25">
      <c r="A10" s="13">
        <v>9</v>
      </c>
      <c r="B10" s="13" t="s">
        <v>69</v>
      </c>
      <c r="C10" s="14" t="s">
        <v>144</v>
      </c>
      <c r="D10" s="13" t="s">
        <v>137</v>
      </c>
      <c r="E10" s="14">
        <v>1999</v>
      </c>
      <c r="F10" s="17" t="s">
        <v>144</v>
      </c>
      <c r="G10" s="14" t="s">
        <v>144</v>
      </c>
      <c r="H10" s="14" t="s">
        <v>144</v>
      </c>
      <c r="I10" s="14" t="s">
        <v>144</v>
      </c>
      <c r="J10" s="14">
        <v>1</v>
      </c>
      <c r="K10" s="24" t="s">
        <v>73</v>
      </c>
      <c r="L10" s="15" t="s">
        <v>144</v>
      </c>
      <c r="M10" s="59" t="s">
        <v>144</v>
      </c>
      <c r="N10" s="16" t="s">
        <v>266</v>
      </c>
      <c r="O10" s="17">
        <v>44927</v>
      </c>
      <c r="P10" s="17">
        <v>45657</v>
      </c>
      <c r="Q10" s="51"/>
      <c r="R10" s="46" t="s">
        <v>144</v>
      </c>
      <c r="S10" s="13" t="s">
        <v>144</v>
      </c>
      <c r="T10" s="13"/>
      <c r="U10" s="13" t="s">
        <v>144</v>
      </c>
    </row>
    <row r="11" spans="1:21" s="20" customFormat="1" ht="14.25">
      <c r="A11" s="13">
        <v>10</v>
      </c>
      <c r="B11" s="13" t="s">
        <v>70</v>
      </c>
      <c r="C11" s="14" t="s">
        <v>144</v>
      </c>
      <c r="D11" s="13" t="s">
        <v>137</v>
      </c>
      <c r="E11" s="14">
        <v>2003</v>
      </c>
      <c r="F11" s="17" t="s">
        <v>144</v>
      </c>
      <c r="G11" s="14" t="s">
        <v>144</v>
      </c>
      <c r="H11" s="14" t="s">
        <v>144</v>
      </c>
      <c r="I11" s="14" t="s">
        <v>144</v>
      </c>
      <c r="J11" s="14">
        <v>1</v>
      </c>
      <c r="K11" s="24" t="s">
        <v>74</v>
      </c>
      <c r="L11" s="15" t="s">
        <v>144</v>
      </c>
      <c r="M11" s="59" t="s">
        <v>144</v>
      </c>
      <c r="N11" s="16" t="s">
        <v>266</v>
      </c>
      <c r="O11" s="17">
        <v>44927</v>
      </c>
      <c r="P11" s="17">
        <v>45657</v>
      </c>
      <c r="Q11" s="51"/>
      <c r="R11" s="46" t="s">
        <v>144</v>
      </c>
      <c r="S11" s="13" t="s">
        <v>144</v>
      </c>
      <c r="T11" s="13"/>
      <c r="U11" s="13" t="s">
        <v>144</v>
      </c>
    </row>
    <row r="12" spans="1:21" s="20" customFormat="1" ht="14.25">
      <c r="A12" s="13">
        <v>11</v>
      </c>
      <c r="B12" s="13" t="s">
        <v>70</v>
      </c>
      <c r="C12" s="14" t="s">
        <v>144</v>
      </c>
      <c r="D12" s="13" t="s">
        <v>137</v>
      </c>
      <c r="E12" s="14">
        <v>2003</v>
      </c>
      <c r="F12" s="17" t="s">
        <v>144</v>
      </c>
      <c r="G12" s="14" t="s">
        <v>144</v>
      </c>
      <c r="H12" s="14" t="s">
        <v>144</v>
      </c>
      <c r="I12" s="14" t="s">
        <v>144</v>
      </c>
      <c r="J12" s="14">
        <v>1</v>
      </c>
      <c r="K12" s="24" t="s">
        <v>75</v>
      </c>
      <c r="L12" s="15" t="s">
        <v>144</v>
      </c>
      <c r="M12" s="59" t="s">
        <v>144</v>
      </c>
      <c r="N12" s="16" t="s">
        <v>266</v>
      </c>
      <c r="O12" s="17">
        <v>44927</v>
      </c>
      <c r="P12" s="17">
        <v>45657</v>
      </c>
      <c r="Q12" s="51"/>
      <c r="R12" s="46" t="s">
        <v>144</v>
      </c>
      <c r="S12" s="13" t="s">
        <v>144</v>
      </c>
      <c r="T12" s="13"/>
      <c r="U12" s="13" t="s">
        <v>144</v>
      </c>
    </row>
    <row r="13" spans="1:21" s="20" customFormat="1" ht="28.5">
      <c r="A13" s="13">
        <v>12</v>
      </c>
      <c r="B13" s="13" t="s">
        <v>76</v>
      </c>
      <c r="C13" s="13" t="s">
        <v>144</v>
      </c>
      <c r="D13" s="13" t="s">
        <v>137</v>
      </c>
      <c r="E13" s="13">
        <v>2002</v>
      </c>
      <c r="F13" s="13" t="s">
        <v>144</v>
      </c>
      <c r="G13" s="13" t="s">
        <v>144</v>
      </c>
      <c r="H13" s="13" t="s">
        <v>144</v>
      </c>
      <c r="I13" s="13" t="s">
        <v>144</v>
      </c>
      <c r="J13" s="13">
        <v>1</v>
      </c>
      <c r="K13" s="13" t="s">
        <v>77</v>
      </c>
      <c r="L13" s="18" t="s">
        <v>144</v>
      </c>
      <c r="M13" s="59" t="s">
        <v>144</v>
      </c>
      <c r="N13" s="16" t="s">
        <v>266</v>
      </c>
      <c r="O13" s="17">
        <v>44927</v>
      </c>
      <c r="P13" s="17">
        <v>45657</v>
      </c>
      <c r="Q13" s="51"/>
      <c r="R13" s="46" t="s">
        <v>144</v>
      </c>
      <c r="S13" s="13" t="s">
        <v>144</v>
      </c>
      <c r="T13" s="13"/>
      <c r="U13" s="13" t="s">
        <v>144</v>
      </c>
    </row>
    <row r="14" spans="1:21" s="42" customFormat="1" ht="28.5">
      <c r="A14" s="25">
        <v>13</v>
      </c>
      <c r="B14" s="25" t="s">
        <v>122</v>
      </c>
      <c r="C14" s="25" t="s">
        <v>144</v>
      </c>
      <c r="D14" s="25" t="s">
        <v>171</v>
      </c>
      <c r="E14" s="25">
        <v>1997</v>
      </c>
      <c r="F14" s="25" t="s">
        <v>144</v>
      </c>
      <c r="G14" s="25" t="s">
        <v>144</v>
      </c>
      <c r="H14" s="25" t="s">
        <v>144</v>
      </c>
      <c r="I14" s="25" t="s">
        <v>144</v>
      </c>
      <c r="J14" s="25">
        <v>1</v>
      </c>
      <c r="K14" s="25" t="s">
        <v>123</v>
      </c>
      <c r="L14" s="33" t="s">
        <v>144</v>
      </c>
      <c r="M14" s="58" t="s">
        <v>144</v>
      </c>
      <c r="N14" s="29" t="s">
        <v>266</v>
      </c>
      <c r="O14" s="30">
        <v>44927</v>
      </c>
      <c r="P14" s="30">
        <v>45657</v>
      </c>
      <c r="Q14" s="50"/>
      <c r="R14" s="45" t="s">
        <v>144</v>
      </c>
      <c r="S14" s="25" t="s">
        <v>144</v>
      </c>
      <c r="T14" s="13"/>
      <c r="U14" s="25" t="s">
        <v>144</v>
      </c>
    </row>
    <row r="15" spans="1:21" s="20" customFormat="1" ht="28.5">
      <c r="A15" s="13">
        <v>14</v>
      </c>
      <c r="B15" s="13" t="s">
        <v>172</v>
      </c>
      <c r="C15" s="13" t="s">
        <v>144</v>
      </c>
      <c r="D15" s="13" t="s">
        <v>173</v>
      </c>
      <c r="E15" s="13">
        <v>2002</v>
      </c>
      <c r="F15" s="22" t="s">
        <v>144</v>
      </c>
      <c r="G15" s="13">
        <v>4000</v>
      </c>
      <c r="H15" s="13" t="s">
        <v>144</v>
      </c>
      <c r="I15" s="13" t="s">
        <v>144</v>
      </c>
      <c r="J15" s="25">
        <v>1</v>
      </c>
      <c r="K15" s="13" t="s">
        <v>174</v>
      </c>
      <c r="L15" s="18" t="s">
        <v>144</v>
      </c>
      <c r="M15" s="59" t="s">
        <v>144</v>
      </c>
      <c r="N15" s="29" t="s">
        <v>266</v>
      </c>
      <c r="O15" s="17">
        <v>44927</v>
      </c>
      <c r="P15" s="17">
        <v>45657</v>
      </c>
      <c r="Q15" s="51"/>
      <c r="R15" s="46" t="s">
        <v>144</v>
      </c>
      <c r="S15" s="13" t="s">
        <v>144</v>
      </c>
      <c r="T15" s="13"/>
      <c r="U15" s="13" t="s">
        <v>144</v>
      </c>
    </row>
    <row r="16" spans="1:21" s="20" customFormat="1" ht="28.5">
      <c r="A16" s="13">
        <v>15</v>
      </c>
      <c r="B16" s="13" t="s">
        <v>175</v>
      </c>
      <c r="C16" s="13" t="s">
        <v>144</v>
      </c>
      <c r="D16" s="13" t="s">
        <v>176</v>
      </c>
      <c r="E16" s="13">
        <v>1988</v>
      </c>
      <c r="F16" s="22" t="s">
        <v>144</v>
      </c>
      <c r="G16" s="13" t="s">
        <v>144</v>
      </c>
      <c r="H16" s="13" t="s">
        <v>144</v>
      </c>
      <c r="I16" s="13" t="s">
        <v>144</v>
      </c>
      <c r="J16" s="25">
        <v>1</v>
      </c>
      <c r="K16" s="13">
        <v>14228</v>
      </c>
      <c r="L16" s="18" t="s">
        <v>144</v>
      </c>
      <c r="M16" s="59" t="s">
        <v>144</v>
      </c>
      <c r="N16" s="29" t="s">
        <v>266</v>
      </c>
      <c r="O16" s="17">
        <v>44927</v>
      </c>
      <c r="P16" s="17">
        <v>45657</v>
      </c>
      <c r="Q16" s="51"/>
      <c r="R16" s="46" t="s">
        <v>144</v>
      </c>
      <c r="S16" s="13" t="s">
        <v>144</v>
      </c>
      <c r="T16" s="13"/>
      <c r="U16" s="13" t="s">
        <v>144</v>
      </c>
    </row>
    <row r="17" spans="1:21" s="20" customFormat="1" ht="14.25">
      <c r="A17" s="13">
        <v>16</v>
      </c>
      <c r="B17" s="13" t="s">
        <v>209</v>
      </c>
      <c r="C17" s="13" t="s">
        <v>144</v>
      </c>
      <c r="D17" s="13" t="s">
        <v>210</v>
      </c>
      <c r="E17" s="13">
        <v>2015</v>
      </c>
      <c r="F17" s="22">
        <v>42335</v>
      </c>
      <c r="G17" s="13" t="s">
        <v>144</v>
      </c>
      <c r="H17" s="13" t="s">
        <v>144</v>
      </c>
      <c r="I17" s="13" t="s">
        <v>144</v>
      </c>
      <c r="J17" s="13">
        <v>1</v>
      </c>
      <c r="K17" s="13" t="s">
        <v>211</v>
      </c>
      <c r="L17" s="18" t="s">
        <v>144</v>
      </c>
      <c r="M17" s="59" t="s">
        <v>144</v>
      </c>
      <c r="N17" s="16" t="s">
        <v>266</v>
      </c>
      <c r="O17" s="17">
        <v>44927</v>
      </c>
      <c r="P17" s="17">
        <v>45657</v>
      </c>
      <c r="Q17" s="51"/>
      <c r="R17" s="46" t="s">
        <v>144</v>
      </c>
      <c r="S17" s="13" t="s">
        <v>144</v>
      </c>
      <c r="T17" s="13"/>
      <c r="U17" s="13" t="s">
        <v>144</v>
      </c>
    </row>
    <row r="18" spans="1:21" s="20" customFormat="1" ht="14.25">
      <c r="A18" s="13">
        <v>17</v>
      </c>
      <c r="B18" s="13" t="s">
        <v>15</v>
      </c>
      <c r="C18" s="13" t="s">
        <v>82</v>
      </c>
      <c r="D18" s="13" t="s">
        <v>11</v>
      </c>
      <c r="E18" s="13">
        <v>2003</v>
      </c>
      <c r="F18" s="22">
        <v>37746</v>
      </c>
      <c r="G18" s="13">
        <v>2798</v>
      </c>
      <c r="H18" s="13" t="s">
        <v>144</v>
      </c>
      <c r="I18" s="13">
        <v>1600</v>
      </c>
      <c r="J18" s="13">
        <v>3</v>
      </c>
      <c r="K18" s="13" t="s">
        <v>81</v>
      </c>
      <c r="L18" s="18" t="s">
        <v>144</v>
      </c>
      <c r="M18" s="59" t="s">
        <v>144</v>
      </c>
      <c r="N18" s="16" t="s">
        <v>266</v>
      </c>
      <c r="O18" s="17">
        <v>44927</v>
      </c>
      <c r="P18" s="17">
        <v>45657</v>
      </c>
      <c r="Q18" s="51"/>
      <c r="R18" s="46" t="s">
        <v>144</v>
      </c>
      <c r="S18" s="13" t="s">
        <v>144</v>
      </c>
      <c r="T18" s="13"/>
      <c r="U18" s="13"/>
    </row>
    <row r="19" spans="1:21" s="20" customFormat="1" ht="14.25">
      <c r="A19" s="13">
        <v>18</v>
      </c>
      <c r="B19" s="13" t="s">
        <v>90</v>
      </c>
      <c r="C19" s="13" t="s">
        <v>91</v>
      </c>
      <c r="D19" s="13" t="s">
        <v>11</v>
      </c>
      <c r="E19" s="13">
        <v>2005</v>
      </c>
      <c r="F19" s="13" t="s">
        <v>144</v>
      </c>
      <c r="G19" s="13">
        <v>2286</v>
      </c>
      <c r="H19" s="13">
        <v>2900</v>
      </c>
      <c r="I19" s="13">
        <v>1376</v>
      </c>
      <c r="J19" s="13">
        <v>3</v>
      </c>
      <c r="K19" s="13" t="s">
        <v>92</v>
      </c>
      <c r="L19" s="18" t="s">
        <v>144</v>
      </c>
      <c r="M19" s="59" t="s">
        <v>144</v>
      </c>
      <c r="N19" s="16" t="s">
        <v>266</v>
      </c>
      <c r="O19" s="17">
        <v>44927</v>
      </c>
      <c r="P19" s="17">
        <v>45657</v>
      </c>
      <c r="Q19" s="51"/>
      <c r="R19" s="46" t="s">
        <v>144</v>
      </c>
      <c r="S19" s="13" t="s">
        <v>144</v>
      </c>
      <c r="T19" s="13"/>
      <c r="U19" s="13"/>
    </row>
    <row r="20" spans="1:21" s="20" customFormat="1" ht="28.5">
      <c r="A20" s="13">
        <v>19</v>
      </c>
      <c r="B20" s="13" t="s">
        <v>93</v>
      </c>
      <c r="C20" s="13" t="s">
        <v>124</v>
      </c>
      <c r="D20" s="13" t="s">
        <v>94</v>
      </c>
      <c r="E20" s="13">
        <v>1986</v>
      </c>
      <c r="F20" s="13" t="s">
        <v>144</v>
      </c>
      <c r="G20" s="13" t="s">
        <v>144</v>
      </c>
      <c r="H20" s="13" t="s">
        <v>144</v>
      </c>
      <c r="I20" s="13" t="s">
        <v>144</v>
      </c>
      <c r="J20" s="13" t="s">
        <v>144</v>
      </c>
      <c r="K20" s="13">
        <v>43</v>
      </c>
      <c r="L20" s="18" t="s">
        <v>144</v>
      </c>
      <c r="M20" s="59" t="s">
        <v>144</v>
      </c>
      <c r="N20" s="16" t="s">
        <v>265</v>
      </c>
      <c r="O20" s="17">
        <v>44927</v>
      </c>
      <c r="P20" s="17">
        <v>45657</v>
      </c>
      <c r="Q20" s="51"/>
      <c r="R20" s="46" t="s">
        <v>144</v>
      </c>
      <c r="S20" s="13" t="s">
        <v>144</v>
      </c>
      <c r="T20" s="13" t="s">
        <v>144</v>
      </c>
      <c r="U20" s="13" t="s">
        <v>144</v>
      </c>
    </row>
    <row r="21" spans="1:21" s="20" customFormat="1" ht="28.5">
      <c r="A21" s="13">
        <v>20</v>
      </c>
      <c r="B21" s="13" t="s">
        <v>107</v>
      </c>
      <c r="C21" s="13" t="s">
        <v>108</v>
      </c>
      <c r="D21" s="13" t="s">
        <v>94</v>
      </c>
      <c r="E21" s="13">
        <v>1969</v>
      </c>
      <c r="F21" s="13" t="s">
        <v>144</v>
      </c>
      <c r="G21" s="13" t="s">
        <v>144</v>
      </c>
      <c r="H21" s="13" t="s">
        <v>144</v>
      </c>
      <c r="I21" s="13">
        <v>3000</v>
      </c>
      <c r="J21" s="13" t="s">
        <v>144</v>
      </c>
      <c r="K21" s="13">
        <v>131</v>
      </c>
      <c r="L21" s="18" t="s">
        <v>144</v>
      </c>
      <c r="M21" s="59" t="s">
        <v>144</v>
      </c>
      <c r="N21" s="16" t="s">
        <v>265</v>
      </c>
      <c r="O21" s="17">
        <v>44927</v>
      </c>
      <c r="P21" s="17">
        <v>45657</v>
      </c>
      <c r="Q21" s="51"/>
      <c r="R21" s="46" t="s">
        <v>144</v>
      </c>
      <c r="S21" s="13" t="s">
        <v>144</v>
      </c>
      <c r="T21" s="13" t="s">
        <v>144</v>
      </c>
      <c r="U21" s="13" t="s">
        <v>144</v>
      </c>
    </row>
    <row r="22" spans="1:21" s="20" customFormat="1" ht="14.25">
      <c r="A22" s="13">
        <v>21</v>
      </c>
      <c r="B22" s="13" t="s">
        <v>140</v>
      </c>
      <c r="C22" s="13" t="s">
        <v>141</v>
      </c>
      <c r="D22" s="13" t="s">
        <v>142</v>
      </c>
      <c r="E22" s="13">
        <v>2011</v>
      </c>
      <c r="F22" s="22">
        <v>40808</v>
      </c>
      <c r="G22" s="13" t="s">
        <v>144</v>
      </c>
      <c r="H22" s="13" t="s">
        <v>144</v>
      </c>
      <c r="I22" s="13">
        <v>1980</v>
      </c>
      <c r="J22" s="13" t="s">
        <v>144</v>
      </c>
      <c r="K22" s="13" t="s">
        <v>143</v>
      </c>
      <c r="L22" s="18" t="s">
        <v>144</v>
      </c>
      <c r="M22" s="59" t="s">
        <v>144</v>
      </c>
      <c r="N22" s="16" t="s">
        <v>265</v>
      </c>
      <c r="O22" s="17">
        <v>44927</v>
      </c>
      <c r="P22" s="17">
        <v>45657</v>
      </c>
      <c r="Q22" s="51"/>
      <c r="R22" s="46" t="s">
        <v>144</v>
      </c>
      <c r="S22" s="13" t="s">
        <v>144</v>
      </c>
      <c r="T22" s="13" t="s">
        <v>144</v>
      </c>
      <c r="U22" s="13" t="s">
        <v>144</v>
      </c>
    </row>
    <row r="23" spans="1:21" s="20" customFormat="1" ht="14.25">
      <c r="A23" s="13">
        <v>22</v>
      </c>
      <c r="B23" s="13" t="s">
        <v>140</v>
      </c>
      <c r="C23" s="13" t="s">
        <v>145</v>
      </c>
      <c r="D23" s="13" t="s">
        <v>142</v>
      </c>
      <c r="E23" s="13">
        <v>2013</v>
      </c>
      <c r="F23" s="22">
        <v>41303</v>
      </c>
      <c r="G23" s="13" t="s">
        <v>144</v>
      </c>
      <c r="H23" s="13">
        <v>2800</v>
      </c>
      <c r="I23" s="13">
        <v>1870</v>
      </c>
      <c r="J23" s="13" t="s">
        <v>144</v>
      </c>
      <c r="K23" s="13" t="s">
        <v>146</v>
      </c>
      <c r="L23" s="18" t="s">
        <v>144</v>
      </c>
      <c r="M23" s="59" t="s">
        <v>144</v>
      </c>
      <c r="N23" s="16" t="s">
        <v>265</v>
      </c>
      <c r="O23" s="17">
        <v>44927</v>
      </c>
      <c r="P23" s="17">
        <v>45657</v>
      </c>
      <c r="Q23" s="51"/>
      <c r="R23" s="46" t="s">
        <v>144</v>
      </c>
      <c r="S23" s="13" t="s">
        <v>144</v>
      </c>
      <c r="T23" s="13" t="s">
        <v>144</v>
      </c>
      <c r="U23" s="13" t="s">
        <v>144</v>
      </c>
    </row>
    <row r="24" spans="1:21" s="20" customFormat="1" ht="14.25">
      <c r="A24" s="13">
        <v>23</v>
      </c>
      <c r="B24" s="13" t="s">
        <v>166</v>
      </c>
      <c r="C24" s="13" t="s">
        <v>167</v>
      </c>
      <c r="D24" s="13" t="s">
        <v>142</v>
      </c>
      <c r="E24" s="13">
        <v>2012</v>
      </c>
      <c r="F24" s="22" t="s">
        <v>144</v>
      </c>
      <c r="G24" s="13" t="s">
        <v>144</v>
      </c>
      <c r="H24" s="13" t="s">
        <v>144</v>
      </c>
      <c r="I24" s="13">
        <v>985</v>
      </c>
      <c r="J24" s="13" t="s">
        <v>144</v>
      </c>
      <c r="K24" s="13" t="s">
        <v>168</v>
      </c>
      <c r="L24" s="18" t="s">
        <v>144</v>
      </c>
      <c r="M24" s="59" t="s">
        <v>144</v>
      </c>
      <c r="N24" s="16" t="s">
        <v>265</v>
      </c>
      <c r="O24" s="17">
        <v>44927</v>
      </c>
      <c r="P24" s="17">
        <v>45657</v>
      </c>
      <c r="Q24" s="51"/>
      <c r="R24" s="46" t="s">
        <v>144</v>
      </c>
      <c r="S24" s="13" t="s">
        <v>144</v>
      </c>
      <c r="T24" s="13" t="s">
        <v>144</v>
      </c>
      <c r="U24" s="13" t="s">
        <v>144</v>
      </c>
    </row>
    <row r="25" spans="1:21" s="20" customFormat="1" ht="14.25">
      <c r="A25" s="13">
        <v>24</v>
      </c>
      <c r="B25" s="13" t="s">
        <v>177</v>
      </c>
      <c r="C25" s="13" t="s">
        <v>233</v>
      </c>
      <c r="D25" s="13" t="s">
        <v>178</v>
      </c>
      <c r="E25" s="13">
        <v>2013</v>
      </c>
      <c r="F25" s="22">
        <v>41607</v>
      </c>
      <c r="G25" s="13" t="s">
        <v>144</v>
      </c>
      <c r="H25" s="13" t="s">
        <v>144</v>
      </c>
      <c r="I25" s="13">
        <v>1960</v>
      </c>
      <c r="J25" s="13" t="s">
        <v>144</v>
      </c>
      <c r="K25" s="13" t="s">
        <v>179</v>
      </c>
      <c r="L25" s="18" t="s">
        <v>144</v>
      </c>
      <c r="M25" s="59" t="s">
        <v>144</v>
      </c>
      <c r="N25" s="16" t="s">
        <v>265</v>
      </c>
      <c r="O25" s="17">
        <v>44927</v>
      </c>
      <c r="P25" s="17">
        <v>45657</v>
      </c>
      <c r="Q25" s="51"/>
      <c r="R25" s="46" t="s">
        <v>144</v>
      </c>
      <c r="S25" s="13" t="s">
        <v>144</v>
      </c>
      <c r="T25" s="13" t="s">
        <v>144</v>
      </c>
      <c r="U25" s="13" t="s">
        <v>144</v>
      </c>
    </row>
    <row r="26" spans="1:21" s="20" customFormat="1" ht="14.25">
      <c r="A26" s="13">
        <v>25</v>
      </c>
      <c r="B26" s="13" t="s">
        <v>177</v>
      </c>
      <c r="C26" s="13" t="s">
        <v>206</v>
      </c>
      <c r="D26" s="13" t="s">
        <v>207</v>
      </c>
      <c r="E26" s="13">
        <v>2012</v>
      </c>
      <c r="F26" s="22">
        <v>41612</v>
      </c>
      <c r="G26" s="13" t="s">
        <v>144</v>
      </c>
      <c r="H26" s="13" t="s">
        <v>144</v>
      </c>
      <c r="I26" s="13">
        <v>2600</v>
      </c>
      <c r="J26" s="13" t="s">
        <v>144</v>
      </c>
      <c r="K26" s="13" t="s">
        <v>208</v>
      </c>
      <c r="L26" s="18" t="s">
        <v>144</v>
      </c>
      <c r="M26" s="59" t="s">
        <v>144</v>
      </c>
      <c r="N26" s="16" t="s">
        <v>265</v>
      </c>
      <c r="O26" s="17">
        <v>44927</v>
      </c>
      <c r="P26" s="17">
        <v>45657</v>
      </c>
      <c r="Q26" s="51"/>
      <c r="R26" s="46" t="s">
        <v>144</v>
      </c>
      <c r="S26" s="13" t="s">
        <v>144</v>
      </c>
      <c r="T26" s="13" t="s">
        <v>144</v>
      </c>
      <c r="U26" s="13" t="s">
        <v>144</v>
      </c>
    </row>
    <row r="27" spans="1:21" s="20" customFormat="1" ht="14.25">
      <c r="A27" s="13">
        <v>26</v>
      </c>
      <c r="B27" s="13" t="s">
        <v>180</v>
      </c>
      <c r="C27" s="13" t="s">
        <v>181</v>
      </c>
      <c r="D27" s="13" t="s">
        <v>178</v>
      </c>
      <c r="E27" s="13">
        <v>2012</v>
      </c>
      <c r="F27" s="22">
        <v>41194</v>
      </c>
      <c r="G27" s="13" t="s">
        <v>144</v>
      </c>
      <c r="H27" s="13" t="s">
        <v>144</v>
      </c>
      <c r="I27" s="13">
        <v>620</v>
      </c>
      <c r="J27" s="13" t="s">
        <v>144</v>
      </c>
      <c r="K27" s="13" t="s">
        <v>182</v>
      </c>
      <c r="L27" s="18" t="s">
        <v>144</v>
      </c>
      <c r="M27" s="59" t="s">
        <v>144</v>
      </c>
      <c r="N27" s="16" t="s">
        <v>265</v>
      </c>
      <c r="O27" s="17">
        <v>44927</v>
      </c>
      <c r="P27" s="17">
        <v>45657</v>
      </c>
      <c r="Q27" s="51"/>
      <c r="R27" s="46" t="s">
        <v>144</v>
      </c>
      <c r="S27" s="13" t="s">
        <v>144</v>
      </c>
      <c r="T27" s="13" t="s">
        <v>144</v>
      </c>
      <c r="U27" s="13" t="s">
        <v>144</v>
      </c>
    </row>
    <row r="28" spans="1:21" s="20" customFormat="1" ht="14.25">
      <c r="A28" s="13">
        <v>27</v>
      </c>
      <c r="B28" s="13" t="s">
        <v>183</v>
      </c>
      <c r="C28" s="13" t="s">
        <v>184</v>
      </c>
      <c r="D28" s="13" t="s">
        <v>178</v>
      </c>
      <c r="E28" s="13">
        <v>2014</v>
      </c>
      <c r="F28" s="22">
        <v>41795</v>
      </c>
      <c r="G28" s="13" t="s">
        <v>144</v>
      </c>
      <c r="H28" s="13">
        <v>1800</v>
      </c>
      <c r="I28" s="13">
        <v>1480</v>
      </c>
      <c r="J28" s="13" t="s">
        <v>144</v>
      </c>
      <c r="K28" s="13" t="s">
        <v>185</v>
      </c>
      <c r="L28" s="18" t="s">
        <v>144</v>
      </c>
      <c r="M28" s="59" t="s">
        <v>144</v>
      </c>
      <c r="N28" s="16" t="s">
        <v>265</v>
      </c>
      <c r="O28" s="17">
        <v>44927</v>
      </c>
      <c r="P28" s="17">
        <v>45657</v>
      </c>
      <c r="Q28" s="51"/>
      <c r="R28" s="46" t="s">
        <v>144</v>
      </c>
      <c r="S28" s="13" t="s">
        <v>144</v>
      </c>
      <c r="T28" s="13" t="s">
        <v>144</v>
      </c>
      <c r="U28" s="13" t="s">
        <v>144</v>
      </c>
    </row>
    <row r="29" spans="1:21" s="20" customFormat="1" ht="14.25">
      <c r="A29" s="13">
        <v>28</v>
      </c>
      <c r="B29" s="13" t="s">
        <v>95</v>
      </c>
      <c r="C29" s="13" t="s">
        <v>96</v>
      </c>
      <c r="D29" s="13" t="s">
        <v>11</v>
      </c>
      <c r="E29" s="13">
        <v>2001</v>
      </c>
      <c r="F29" s="22">
        <v>37064</v>
      </c>
      <c r="G29" s="13">
        <v>5880</v>
      </c>
      <c r="H29" s="13">
        <v>16000</v>
      </c>
      <c r="I29" s="13">
        <v>8500</v>
      </c>
      <c r="J29" s="13">
        <v>2</v>
      </c>
      <c r="K29" s="13" t="s">
        <v>97</v>
      </c>
      <c r="L29" s="18">
        <v>566250</v>
      </c>
      <c r="M29" s="58">
        <v>10300</v>
      </c>
      <c r="N29" s="16" t="s">
        <v>299</v>
      </c>
      <c r="O29" s="17">
        <v>44927</v>
      </c>
      <c r="P29" s="17">
        <v>45657</v>
      </c>
      <c r="Q29" s="51"/>
      <c r="R29" s="46"/>
      <c r="S29" s="13">
        <f>ROUND(M29*R29,0)</f>
        <v>0</v>
      </c>
      <c r="T29" s="13"/>
      <c r="U29" s="13" t="s">
        <v>144</v>
      </c>
    </row>
    <row r="30" spans="1:21" s="20" customFormat="1" ht="14.25">
      <c r="A30" s="13">
        <v>29</v>
      </c>
      <c r="B30" s="16" t="s">
        <v>135</v>
      </c>
      <c r="C30" s="13" t="s">
        <v>100</v>
      </c>
      <c r="D30" s="16" t="s">
        <v>11</v>
      </c>
      <c r="E30" s="21">
        <v>2008</v>
      </c>
      <c r="F30" s="22">
        <v>39500</v>
      </c>
      <c r="G30" s="21">
        <v>2198</v>
      </c>
      <c r="H30" s="21">
        <v>3300</v>
      </c>
      <c r="I30" s="21">
        <v>1390</v>
      </c>
      <c r="J30" s="15">
        <v>3</v>
      </c>
      <c r="K30" s="19" t="s">
        <v>16</v>
      </c>
      <c r="L30" s="27">
        <v>322069</v>
      </c>
      <c r="M30" s="58">
        <v>15300</v>
      </c>
      <c r="N30" s="16" t="s">
        <v>300</v>
      </c>
      <c r="O30" s="17">
        <v>44927</v>
      </c>
      <c r="P30" s="17">
        <v>45657</v>
      </c>
      <c r="Q30" s="51"/>
      <c r="R30" s="46"/>
      <c r="S30" s="13">
        <f>ROUND(M30*R30,0)</f>
        <v>0</v>
      </c>
      <c r="T30" s="13"/>
      <c r="U30" s="13"/>
    </row>
    <row r="31" spans="1:21" s="20" customFormat="1" ht="29.25" customHeight="1">
      <c r="A31" s="13">
        <v>30</v>
      </c>
      <c r="B31" s="16" t="s">
        <v>136</v>
      </c>
      <c r="C31" s="21" t="s">
        <v>101</v>
      </c>
      <c r="D31" s="16" t="s">
        <v>11</v>
      </c>
      <c r="E31" s="21">
        <v>2008</v>
      </c>
      <c r="F31" s="16" t="s">
        <v>144</v>
      </c>
      <c r="G31" s="21">
        <v>2198</v>
      </c>
      <c r="H31" s="21">
        <v>3300</v>
      </c>
      <c r="I31" s="21">
        <v>1390</v>
      </c>
      <c r="J31" s="15">
        <v>3</v>
      </c>
      <c r="K31" s="19" t="s">
        <v>17</v>
      </c>
      <c r="L31" s="27">
        <v>365853</v>
      </c>
      <c r="M31" s="58">
        <v>12600</v>
      </c>
      <c r="N31" s="16" t="s">
        <v>300</v>
      </c>
      <c r="O31" s="17">
        <v>44927</v>
      </c>
      <c r="P31" s="17">
        <v>45657</v>
      </c>
      <c r="Q31" s="51"/>
      <c r="R31" s="46"/>
      <c r="S31" s="13">
        <f>ROUND(M31*R31,0)</f>
        <v>0</v>
      </c>
      <c r="T31" s="13"/>
      <c r="U31" s="13"/>
    </row>
    <row r="32" spans="1:21" s="20" customFormat="1" ht="29.25" customHeight="1">
      <c r="A32" s="13">
        <v>31</v>
      </c>
      <c r="B32" s="13" t="s">
        <v>12</v>
      </c>
      <c r="C32" s="13" t="s">
        <v>111</v>
      </c>
      <c r="D32" s="13" t="s">
        <v>11</v>
      </c>
      <c r="E32" s="13">
        <v>2008</v>
      </c>
      <c r="F32" s="22">
        <v>39532</v>
      </c>
      <c r="G32" s="13">
        <v>1560</v>
      </c>
      <c r="H32" s="13" t="s">
        <v>144</v>
      </c>
      <c r="I32" s="13">
        <v>800</v>
      </c>
      <c r="J32" s="13">
        <v>2</v>
      </c>
      <c r="K32" s="13" t="s">
        <v>112</v>
      </c>
      <c r="L32" s="33">
        <v>234286</v>
      </c>
      <c r="M32" s="58">
        <v>9600</v>
      </c>
      <c r="N32" s="16" t="s">
        <v>300</v>
      </c>
      <c r="O32" s="17">
        <v>44927</v>
      </c>
      <c r="P32" s="17">
        <v>45657</v>
      </c>
      <c r="Q32" s="51"/>
      <c r="R32" s="46"/>
      <c r="S32" s="13">
        <f>ROUND(M32*R32,0)</f>
        <v>0</v>
      </c>
      <c r="T32" s="13"/>
      <c r="U32" s="13"/>
    </row>
    <row r="33" spans="1:21" s="20" customFormat="1" ht="14.25">
      <c r="A33" s="13">
        <v>32</v>
      </c>
      <c r="B33" s="13" t="s">
        <v>12</v>
      </c>
      <c r="C33" s="13" t="s">
        <v>113</v>
      </c>
      <c r="D33" s="13" t="s">
        <v>11</v>
      </c>
      <c r="E33" s="13">
        <v>2008</v>
      </c>
      <c r="F33" s="22">
        <v>39533</v>
      </c>
      <c r="G33" s="13">
        <v>1560</v>
      </c>
      <c r="H33" s="13">
        <v>1930</v>
      </c>
      <c r="I33" s="13">
        <v>800</v>
      </c>
      <c r="J33" s="13">
        <v>2</v>
      </c>
      <c r="K33" s="13" t="s">
        <v>114</v>
      </c>
      <c r="L33" s="33">
        <v>251508</v>
      </c>
      <c r="M33" s="58">
        <v>9300</v>
      </c>
      <c r="N33" s="16" t="s">
        <v>300</v>
      </c>
      <c r="O33" s="17">
        <v>44927</v>
      </c>
      <c r="P33" s="17">
        <v>45657</v>
      </c>
      <c r="Q33" s="51"/>
      <c r="R33" s="46"/>
      <c r="S33" s="13">
        <f>ROUND(M33*R33,0)</f>
        <v>0</v>
      </c>
      <c r="T33" s="13"/>
      <c r="U33" s="13"/>
    </row>
    <row r="34" spans="1:21" s="20" customFormat="1" ht="14.25">
      <c r="A34" s="13">
        <v>33</v>
      </c>
      <c r="B34" s="13" t="s">
        <v>15</v>
      </c>
      <c r="C34" s="13" t="s">
        <v>115</v>
      </c>
      <c r="D34" s="13" t="s">
        <v>11</v>
      </c>
      <c r="E34" s="13">
        <v>2003</v>
      </c>
      <c r="F34" s="22">
        <v>37938</v>
      </c>
      <c r="G34" s="13">
        <v>2800</v>
      </c>
      <c r="H34" s="13">
        <v>3300</v>
      </c>
      <c r="I34" s="13">
        <v>1500</v>
      </c>
      <c r="J34" s="13">
        <v>3</v>
      </c>
      <c r="K34" s="13" t="s">
        <v>116</v>
      </c>
      <c r="L34" s="35" t="s">
        <v>144</v>
      </c>
      <c r="M34" s="59" t="s">
        <v>144</v>
      </c>
      <c r="N34" s="16" t="s">
        <v>301</v>
      </c>
      <c r="O34" s="17">
        <v>44927</v>
      </c>
      <c r="P34" s="17">
        <v>45657</v>
      </c>
      <c r="Q34" s="51"/>
      <c r="R34" s="46" t="s">
        <v>144</v>
      </c>
      <c r="S34" s="13" t="s">
        <v>144</v>
      </c>
      <c r="T34" s="13"/>
      <c r="U34" s="13"/>
    </row>
    <row r="35" spans="1:21" s="20" customFormat="1" ht="14.25">
      <c r="A35" s="13">
        <v>34</v>
      </c>
      <c r="B35" s="13" t="s">
        <v>102</v>
      </c>
      <c r="C35" s="13" t="s">
        <v>103</v>
      </c>
      <c r="D35" s="13" t="s">
        <v>11</v>
      </c>
      <c r="E35" s="13">
        <v>2006</v>
      </c>
      <c r="F35" s="22">
        <v>38785</v>
      </c>
      <c r="G35" s="13">
        <v>1108</v>
      </c>
      <c r="H35" s="13">
        <v>1260</v>
      </c>
      <c r="I35" s="13">
        <v>505</v>
      </c>
      <c r="J35" s="13">
        <v>2</v>
      </c>
      <c r="K35" s="13" t="s">
        <v>104</v>
      </c>
      <c r="L35" s="36" t="s">
        <v>144</v>
      </c>
      <c r="M35" s="59" t="s">
        <v>144</v>
      </c>
      <c r="N35" s="16" t="s">
        <v>301</v>
      </c>
      <c r="O35" s="17">
        <v>44927</v>
      </c>
      <c r="P35" s="17">
        <v>45657</v>
      </c>
      <c r="Q35" s="51"/>
      <c r="R35" s="46" t="s">
        <v>144</v>
      </c>
      <c r="S35" s="13" t="s">
        <v>144</v>
      </c>
      <c r="T35" s="13"/>
      <c r="U35" s="13"/>
    </row>
    <row r="36" spans="1:21" s="20" customFormat="1" ht="14.25">
      <c r="A36" s="13">
        <v>35</v>
      </c>
      <c r="B36" s="13" t="s">
        <v>102</v>
      </c>
      <c r="C36" s="13" t="s">
        <v>105</v>
      </c>
      <c r="D36" s="13" t="s">
        <v>11</v>
      </c>
      <c r="E36" s="13">
        <v>2006</v>
      </c>
      <c r="F36" s="22">
        <v>38785</v>
      </c>
      <c r="G36" s="13">
        <v>1108</v>
      </c>
      <c r="H36" s="13">
        <v>1260</v>
      </c>
      <c r="I36" s="13">
        <v>505</v>
      </c>
      <c r="J36" s="13">
        <v>2</v>
      </c>
      <c r="K36" s="13" t="s">
        <v>106</v>
      </c>
      <c r="L36" s="36" t="s">
        <v>144</v>
      </c>
      <c r="M36" s="59" t="s">
        <v>144</v>
      </c>
      <c r="N36" s="16" t="s">
        <v>301</v>
      </c>
      <c r="O36" s="17">
        <v>44927</v>
      </c>
      <c r="P36" s="17">
        <v>45657</v>
      </c>
      <c r="Q36" s="51"/>
      <c r="R36" s="46" t="s">
        <v>144</v>
      </c>
      <c r="S36" s="13" t="s">
        <v>144</v>
      </c>
      <c r="T36" s="13"/>
      <c r="U36" s="13"/>
    </row>
    <row r="37" spans="1:21" s="20" customFormat="1" ht="14.25">
      <c r="A37" s="13">
        <v>36</v>
      </c>
      <c r="B37" s="13" t="s">
        <v>85</v>
      </c>
      <c r="C37" s="13" t="s">
        <v>86</v>
      </c>
      <c r="D37" s="13" t="s">
        <v>11</v>
      </c>
      <c r="E37" s="13">
        <v>2004</v>
      </c>
      <c r="F37" s="13" t="s">
        <v>144</v>
      </c>
      <c r="G37" s="13">
        <v>1753</v>
      </c>
      <c r="H37" s="13" t="s">
        <v>144</v>
      </c>
      <c r="I37" s="13">
        <v>835</v>
      </c>
      <c r="J37" s="13">
        <v>2</v>
      </c>
      <c r="K37" s="13" t="s">
        <v>87</v>
      </c>
      <c r="L37" s="36" t="s">
        <v>144</v>
      </c>
      <c r="M37" s="59" t="s">
        <v>144</v>
      </c>
      <c r="N37" s="16" t="s">
        <v>301</v>
      </c>
      <c r="O37" s="17">
        <v>44927</v>
      </c>
      <c r="P37" s="17">
        <v>45657</v>
      </c>
      <c r="Q37" s="51"/>
      <c r="R37" s="46" t="s">
        <v>144</v>
      </c>
      <c r="S37" s="13" t="s">
        <v>144</v>
      </c>
      <c r="T37" s="13"/>
      <c r="U37" s="13"/>
    </row>
    <row r="38" spans="1:21" s="20" customFormat="1" ht="14.25">
      <c r="A38" s="13">
        <v>37</v>
      </c>
      <c r="B38" s="16" t="s">
        <v>125</v>
      </c>
      <c r="C38" s="21" t="s">
        <v>126</v>
      </c>
      <c r="D38" s="16" t="s">
        <v>11</v>
      </c>
      <c r="E38" s="21">
        <v>1993</v>
      </c>
      <c r="F38" s="22" t="s">
        <v>144</v>
      </c>
      <c r="G38" s="21">
        <v>3972</v>
      </c>
      <c r="H38" s="21" t="s">
        <v>144</v>
      </c>
      <c r="I38" s="21">
        <v>4130</v>
      </c>
      <c r="J38" s="15">
        <v>3</v>
      </c>
      <c r="K38" s="19" t="s">
        <v>127</v>
      </c>
      <c r="L38" s="37" t="s">
        <v>144</v>
      </c>
      <c r="M38" s="59" t="s">
        <v>144</v>
      </c>
      <c r="N38" s="16" t="s">
        <v>301</v>
      </c>
      <c r="O38" s="17">
        <v>44927</v>
      </c>
      <c r="P38" s="17">
        <v>45657</v>
      </c>
      <c r="Q38" s="51"/>
      <c r="R38" s="46" t="s">
        <v>144</v>
      </c>
      <c r="S38" s="13" t="s">
        <v>144</v>
      </c>
      <c r="T38" s="13"/>
      <c r="U38" s="13" t="s">
        <v>144</v>
      </c>
    </row>
    <row r="39" spans="1:21" s="20" customFormat="1" ht="14.25">
      <c r="A39" s="13">
        <v>38</v>
      </c>
      <c r="B39" s="13" t="s">
        <v>85</v>
      </c>
      <c r="C39" s="13" t="s">
        <v>83</v>
      </c>
      <c r="D39" s="13" t="s">
        <v>11</v>
      </c>
      <c r="E39" s="13">
        <v>2004</v>
      </c>
      <c r="F39" s="22">
        <v>38103</v>
      </c>
      <c r="G39" s="13">
        <v>1753</v>
      </c>
      <c r="H39" s="13" t="s">
        <v>144</v>
      </c>
      <c r="I39" s="13">
        <v>833</v>
      </c>
      <c r="J39" s="13">
        <v>2</v>
      </c>
      <c r="K39" s="13" t="s">
        <v>84</v>
      </c>
      <c r="L39" s="36" t="s">
        <v>144</v>
      </c>
      <c r="M39" s="59" t="s">
        <v>144</v>
      </c>
      <c r="N39" s="16" t="s">
        <v>301</v>
      </c>
      <c r="O39" s="17">
        <v>44927</v>
      </c>
      <c r="P39" s="17">
        <v>45657</v>
      </c>
      <c r="Q39" s="51"/>
      <c r="R39" s="46" t="s">
        <v>144</v>
      </c>
      <c r="S39" s="13" t="s">
        <v>144</v>
      </c>
      <c r="T39" s="13"/>
      <c r="U39" s="13"/>
    </row>
    <row r="40" spans="1:21" s="20" customFormat="1" ht="14.25">
      <c r="A40" s="13">
        <v>39</v>
      </c>
      <c r="B40" s="13" t="s">
        <v>85</v>
      </c>
      <c r="C40" s="13" t="s">
        <v>88</v>
      </c>
      <c r="D40" s="13" t="s">
        <v>11</v>
      </c>
      <c r="E40" s="13">
        <v>2003</v>
      </c>
      <c r="F40" s="13" t="s">
        <v>144</v>
      </c>
      <c r="G40" s="13">
        <v>1753</v>
      </c>
      <c r="H40" s="13" t="s">
        <v>144</v>
      </c>
      <c r="I40" s="13">
        <v>835</v>
      </c>
      <c r="J40" s="13">
        <v>2</v>
      </c>
      <c r="K40" s="13" t="s">
        <v>89</v>
      </c>
      <c r="L40" s="36" t="s">
        <v>144</v>
      </c>
      <c r="M40" s="59" t="s">
        <v>144</v>
      </c>
      <c r="N40" s="16" t="s">
        <v>301</v>
      </c>
      <c r="O40" s="17">
        <v>44927</v>
      </c>
      <c r="P40" s="17">
        <v>45657</v>
      </c>
      <c r="Q40" s="51"/>
      <c r="R40" s="46" t="s">
        <v>144</v>
      </c>
      <c r="S40" s="13" t="s">
        <v>144</v>
      </c>
      <c r="T40" s="13"/>
      <c r="U40" s="13"/>
    </row>
    <row r="41" spans="1:21" s="20" customFormat="1" ht="15">
      <c r="A41" s="13">
        <v>40</v>
      </c>
      <c r="B41" s="13" t="s">
        <v>151</v>
      </c>
      <c r="C41" s="13" t="s">
        <v>152</v>
      </c>
      <c r="D41" s="13" t="s">
        <v>153</v>
      </c>
      <c r="E41" s="13">
        <v>2010</v>
      </c>
      <c r="F41" s="22">
        <v>40470</v>
      </c>
      <c r="G41" s="13">
        <v>1896</v>
      </c>
      <c r="H41" s="13">
        <v>1985</v>
      </c>
      <c r="I41" s="13">
        <v>595</v>
      </c>
      <c r="J41" s="13">
        <v>4</v>
      </c>
      <c r="K41" s="13" t="s">
        <v>154</v>
      </c>
      <c r="L41" s="39">
        <v>243624</v>
      </c>
      <c r="M41" s="58">
        <v>14100</v>
      </c>
      <c r="N41" s="16" t="s">
        <v>300</v>
      </c>
      <c r="O41" s="17">
        <v>44927</v>
      </c>
      <c r="P41" s="17">
        <v>45657</v>
      </c>
      <c r="Q41" s="51"/>
      <c r="R41" s="46"/>
      <c r="S41" s="13">
        <f>ROUND(M41*R41,0)</f>
        <v>0</v>
      </c>
      <c r="T41" s="13"/>
      <c r="U41" s="13"/>
    </row>
    <row r="42" spans="1:21" s="20" customFormat="1" ht="14.25">
      <c r="A42" s="13">
        <v>41</v>
      </c>
      <c r="B42" s="13" t="s">
        <v>133</v>
      </c>
      <c r="C42" s="13" t="s">
        <v>109</v>
      </c>
      <c r="D42" s="13" t="s">
        <v>11</v>
      </c>
      <c r="E42" s="13">
        <v>2004</v>
      </c>
      <c r="F42" s="13" t="s">
        <v>144</v>
      </c>
      <c r="G42" s="13">
        <v>6871</v>
      </c>
      <c r="H42" s="13" t="s">
        <v>144</v>
      </c>
      <c r="I42" s="13">
        <v>10100</v>
      </c>
      <c r="J42" s="13">
        <v>3</v>
      </c>
      <c r="K42" s="13" t="s">
        <v>110</v>
      </c>
      <c r="L42" s="33" t="s">
        <v>144</v>
      </c>
      <c r="M42" s="59" t="s">
        <v>144</v>
      </c>
      <c r="N42" s="16" t="s">
        <v>301</v>
      </c>
      <c r="O42" s="17">
        <v>44927</v>
      </c>
      <c r="P42" s="17">
        <v>45657</v>
      </c>
      <c r="Q42" s="51"/>
      <c r="R42" s="46" t="s">
        <v>144</v>
      </c>
      <c r="S42" s="13" t="s">
        <v>144</v>
      </c>
      <c r="T42" s="13"/>
      <c r="U42" s="13" t="s">
        <v>144</v>
      </c>
    </row>
    <row r="43" spans="1:21" s="20" customFormat="1" ht="14.25">
      <c r="A43" s="13">
        <v>42</v>
      </c>
      <c r="B43" s="16" t="s">
        <v>131</v>
      </c>
      <c r="C43" s="21" t="s">
        <v>78</v>
      </c>
      <c r="D43" s="16" t="s">
        <v>11</v>
      </c>
      <c r="E43" s="21">
        <v>2007</v>
      </c>
      <c r="F43" s="22">
        <v>39394</v>
      </c>
      <c r="G43" s="21">
        <v>1560</v>
      </c>
      <c r="H43" s="21" t="s">
        <v>144</v>
      </c>
      <c r="I43" s="21">
        <v>800</v>
      </c>
      <c r="J43" s="15">
        <v>2</v>
      </c>
      <c r="K43" s="19" t="s">
        <v>13</v>
      </c>
      <c r="L43" s="27">
        <v>322700</v>
      </c>
      <c r="M43" s="58">
        <v>7800</v>
      </c>
      <c r="N43" s="16" t="s">
        <v>300</v>
      </c>
      <c r="O43" s="17">
        <v>44927</v>
      </c>
      <c r="P43" s="17">
        <v>45657</v>
      </c>
      <c r="Q43" s="51"/>
      <c r="R43" s="46"/>
      <c r="S43" s="13">
        <f>ROUND(M43*R43,0)</f>
        <v>0</v>
      </c>
      <c r="T43" s="13"/>
      <c r="U43" s="13"/>
    </row>
    <row r="44" spans="1:21" s="20" customFormat="1" ht="14.25">
      <c r="A44" s="13">
        <v>43</v>
      </c>
      <c r="B44" s="16" t="s">
        <v>134</v>
      </c>
      <c r="C44" s="21" t="s">
        <v>79</v>
      </c>
      <c r="D44" s="16" t="s">
        <v>11</v>
      </c>
      <c r="E44" s="21">
        <v>2007</v>
      </c>
      <c r="F44" s="22">
        <v>39394</v>
      </c>
      <c r="G44" s="21">
        <v>1560</v>
      </c>
      <c r="H44" s="21">
        <v>1940</v>
      </c>
      <c r="I44" s="21">
        <v>800</v>
      </c>
      <c r="J44" s="15">
        <v>2</v>
      </c>
      <c r="K44" s="19" t="s">
        <v>14</v>
      </c>
      <c r="L44" s="27">
        <v>475785</v>
      </c>
      <c r="M44" s="58">
        <v>7500</v>
      </c>
      <c r="N44" s="16" t="s">
        <v>300</v>
      </c>
      <c r="O44" s="17">
        <v>44927</v>
      </c>
      <c r="P44" s="17">
        <v>45657</v>
      </c>
      <c r="Q44" s="51"/>
      <c r="R44" s="46"/>
      <c r="S44" s="13">
        <f>ROUND(M44*R44,0)</f>
        <v>0</v>
      </c>
      <c r="T44" s="13"/>
      <c r="U44" s="13"/>
    </row>
    <row r="45" spans="1:21" s="20" customFormat="1" ht="14.25">
      <c r="A45" s="13">
        <v>44</v>
      </c>
      <c r="B45" s="13" t="s">
        <v>15</v>
      </c>
      <c r="C45" s="13" t="s">
        <v>117</v>
      </c>
      <c r="D45" s="13" t="s">
        <v>80</v>
      </c>
      <c r="E45" s="13">
        <v>2001</v>
      </c>
      <c r="F45" s="22">
        <v>37243</v>
      </c>
      <c r="G45" s="13">
        <v>2800</v>
      </c>
      <c r="H45" s="13">
        <v>3200</v>
      </c>
      <c r="I45" s="13">
        <v>760</v>
      </c>
      <c r="J45" s="13">
        <v>6</v>
      </c>
      <c r="K45" s="13" t="s">
        <v>118</v>
      </c>
      <c r="L45" s="35" t="s">
        <v>144</v>
      </c>
      <c r="M45" s="59" t="s">
        <v>144</v>
      </c>
      <c r="N45" s="16" t="s">
        <v>301</v>
      </c>
      <c r="O45" s="17">
        <v>44927</v>
      </c>
      <c r="P45" s="17">
        <v>45657</v>
      </c>
      <c r="Q45" s="51"/>
      <c r="R45" s="46" t="s">
        <v>144</v>
      </c>
      <c r="S45" s="13" t="s">
        <v>144</v>
      </c>
      <c r="T45" s="13"/>
      <c r="U45" s="13"/>
    </row>
    <row r="46" spans="1:21" s="20" customFormat="1" ht="14.25">
      <c r="A46" s="13">
        <v>45</v>
      </c>
      <c r="B46" s="13" t="s">
        <v>119</v>
      </c>
      <c r="C46" s="13" t="s">
        <v>120</v>
      </c>
      <c r="D46" s="13" t="s">
        <v>11</v>
      </c>
      <c r="E46" s="13">
        <v>2006</v>
      </c>
      <c r="F46" s="22">
        <v>39062</v>
      </c>
      <c r="G46" s="13">
        <v>1461</v>
      </c>
      <c r="H46" s="13">
        <v>1885</v>
      </c>
      <c r="I46" s="13">
        <v>800</v>
      </c>
      <c r="J46" s="13">
        <v>2</v>
      </c>
      <c r="K46" s="13" t="s">
        <v>121</v>
      </c>
      <c r="L46" s="35" t="s">
        <v>144</v>
      </c>
      <c r="M46" s="59" t="s">
        <v>144</v>
      </c>
      <c r="N46" s="16" t="s">
        <v>301</v>
      </c>
      <c r="O46" s="17">
        <v>44927</v>
      </c>
      <c r="P46" s="17">
        <v>45657</v>
      </c>
      <c r="Q46" s="51"/>
      <c r="R46" s="46" t="s">
        <v>144</v>
      </c>
      <c r="S46" s="13" t="s">
        <v>144</v>
      </c>
      <c r="T46" s="13"/>
      <c r="U46" s="13"/>
    </row>
    <row r="47" spans="1:21" s="20" customFormat="1" ht="28.5">
      <c r="A47" s="13">
        <v>46</v>
      </c>
      <c r="B47" s="13" t="s">
        <v>138</v>
      </c>
      <c r="C47" s="13" t="s">
        <v>139</v>
      </c>
      <c r="D47" s="13" t="s">
        <v>170</v>
      </c>
      <c r="E47" s="13">
        <v>1997</v>
      </c>
      <c r="F47" s="22">
        <v>35445</v>
      </c>
      <c r="G47" s="13">
        <v>14620</v>
      </c>
      <c r="H47" s="13">
        <v>26000</v>
      </c>
      <c r="I47" s="13" t="s">
        <v>144</v>
      </c>
      <c r="J47" s="13">
        <v>3</v>
      </c>
      <c r="K47" s="13" t="s">
        <v>169</v>
      </c>
      <c r="L47" s="33">
        <v>582751</v>
      </c>
      <c r="M47" s="58">
        <v>7700</v>
      </c>
      <c r="N47" s="29" t="s">
        <v>302</v>
      </c>
      <c r="O47" s="17">
        <v>44927</v>
      </c>
      <c r="P47" s="17">
        <v>45657</v>
      </c>
      <c r="Q47" s="51"/>
      <c r="R47" s="46"/>
      <c r="S47" s="13">
        <f>ROUND(M47*R47,0)</f>
        <v>0</v>
      </c>
      <c r="T47" s="13"/>
      <c r="U47" s="13" t="s">
        <v>144</v>
      </c>
    </row>
    <row r="48" spans="1:21" s="31" customFormat="1" ht="14.25">
      <c r="A48" s="25">
        <v>47</v>
      </c>
      <c r="B48" s="25" t="s">
        <v>188</v>
      </c>
      <c r="C48" s="25" t="s">
        <v>189</v>
      </c>
      <c r="D48" s="25" t="s">
        <v>178</v>
      </c>
      <c r="E48" s="25">
        <v>2014</v>
      </c>
      <c r="F48" s="32" t="s">
        <v>190</v>
      </c>
      <c r="G48" s="25" t="s">
        <v>144</v>
      </c>
      <c r="H48" s="25">
        <v>2700</v>
      </c>
      <c r="I48" s="25">
        <v>2065</v>
      </c>
      <c r="J48" s="25" t="s">
        <v>144</v>
      </c>
      <c r="K48" s="25" t="s">
        <v>191</v>
      </c>
      <c r="L48" s="33" t="s">
        <v>144</v>
      </c>
      <c r="M48" s="58" t="s">
        <v>144</v>
      </c>
      <c r="N48" s="29" t="s">
        <v>265</v>
      </c>
      <c r="O48" s="30">
        <v>44927</v>
      </c>
      <c r="P48" s="30">
        <v>45657</v>
      </c>
      <c r="Q48" s="50"/>
      <c r="R48" s="45" t="s">
        <v>144</v>
      </c>
      <c r="S48" s="25" t="s">
        <v>144</v>
      </c>
      <c r="T48" s="25" t="s">
        <v>144</v>
      </c>
      <c r="U48" s="25" t="s">
        <v>144</v>
      </c>
    </row>
    <row r="49" spans="1:21" s="26" customFormat="1" ht="28.5">
      <c r="A49" s="13">
        <v>48</v>
      </c>
      <c r="B49" s="13" t="s">
        <v>215</v>
      </c>
      <c r="C49" s="13" t="s">
        <v>216</v>
      </c>
      <c r="D49" s="13" t="s">
        <v>94</v>
      </c>
      <c r="E49" s="13">
        <v>2016</v>
      </c>
      <c r="F49" s="22">
        <v>42565</v>
      </c>
      <c r="G49" s="13" t="s">
        <v>144</v>
      </c>
      <c r="H49" s="13">
        <v>2800</v>
      </c>
      <c r="I49" s="13">
        <v>2412</v>
      </c>
      <c r="J49" s="13" t="s">
        <v>144</v>
      </c>
      <c r="K49" s="13" t="s">
        <v>217</v>
      </c>
      <c r="L49" s="35" t="s">
        <v>144</v>
      </c>
      <c r="M49" s="59" t="s">
        <v>144</v>
      </c>
      <c r="N49" s="16" t="s">
        <v>265</v>
      </c>
      <c r="O49" s="17">
        <v>44927</v>
      </c>
      <c r="P49" s="17">
        <v>45657</v>
      </c>
      <c r="Q49" s="51"/>
      <c r="R49" s="46" t="s">
        <v>144</v>
      </c>
      <c r="S49" s="13" t="s">
        <v>144</v>
      </c>
      <c r="T49" s="13" t="s">
        <v>144</v>
      </c>
      <c r="U49" s="13" t="s">
        <v>144</v>
      </c>
    </row>
    <row r="50" spans="1:21" s="26" customFormat="1" ht="42.75">
      <c r="A50" s="13">
        <v>49</v>
      </c>
      <c r="B50" s="13" t="s">
        <v>215</v>
      </c>
      <c r="C50" s="13" t="s">
        <v>221</v>
      </c>
      <c r="D50" s="13" t="s">
        <v>219</v>
      </c>
      <c r="E50" s="13">
        <v>2016</v>
      </c>
      <c r="F50" s="22">
        <v>42588</v>
      </c>
      <c r="G50" s="13" t="s">
        <v>144</v>
      </c>
      <c r="H50" s="13">
        <v>2800</v>
      </c>
      <c r="I50" s="13">
        <v>1850</v>
      </c>
      <c r="J50" s="13" t="s">
        <v>144</v>
      </c>
      <c r="K50" s="13" t="s">
        <v>222</v>
      </c>
      <c r="L50" s="35" t="s">
        <v>144</v>
      </c>
      <c r="M50" s="59" t="s">
        <v>144</v>
      </c>
      <c r="N50" s="16" t="s">
        <v>265</v>
      </c>
      <c r="O50" s="17">
        <v>44927</v>
      </c>
      <c r="P50" s="17">
        <v>45657</v>
      </c>
      <c r="Q50" s="51"/>
      <c r="R50" s="46" t="s">
        <v>144</v>
      </c>
      <c r="S50" s="13" t="s">
        <v>144</v>
      </c>
      <c r="T50" s="13" t="s">
        <v>144</v>
      </c>
      <c r="U50" s="13" t="s">
        <v>144</v>
      </c>
    </row>
    <row r="51" spans="1:21" s="26" customFormat="1" ht="42.75">
      <c r="A51" s="13">
        <v>50</v>
      </c>
      <c r="B51" s="13" t="s">
        <v>215</v>
      </c>
      <c r="C51" s="13" t="s">
        <v>218</v>
      </c>
      <c r="D51" s="13" t="s">
        <v>219</v>
      </c>
      <c r="E51" s="13">
        <v>2016</v>
      </c>
      <c r="F51" s="22">
        <v>42588</v>
      </c>
      <c r="G51" s="13" t="s">
        <v>144</v>
      </c>
      <c r="H51" s="13">
        <v>2800</v>
      </c>
      <c r="I51" s="13">
        <v>1850</v>
      </c>
      <c r="J51" s="13" t="s">
        <v>144</v>
      </c>
      <c r="K51" s="13" t="s">
        <v>220</v>
      </c>
      <c r="L51" s="35" t="s">
        <v>144</v>
      </c>
      <c r="M51" s="59" t="s">
        <v>144</v>
      </c>
      <c r="N51" s="16" t="s">
        <v>265</v>
      </c>
      <c r="O51" s="17">
        <v>44927</v>
      </c>
      <c r="P51" s="17">
        <v>45657</v>
      </c>
      <c r="Q51" s="51"/>
      <c r="R51" s="46" t="s">
        <v>144</v>
      </c>
      <c r="S51" s="13" t="s">
        <v>144</v>
      </c>
      <c r="T51" s="13" t="s">
        <v>144</v>
      </c>
      <c r="U51" s="13" t="s">
        <v>144</v>
      </c>
    </row>
    <row r="52" spans="1:21" s="26" customFormat="1" ht="14.25">
      <c r="A52" s="13">
        <v>51</v>
      </c>
      <c r="B52" s="13" t="s">
        <v>223</v>
      </c>
      <c r="C52" s="13" t="s">
        <v>224</v>
      </c>
      <c r="D52" s="13" t="s">
        <v>225</v>
      </c>
      <c r="E52" s="13">
        <v>2017</v>
      </c>
      <c r="F52" s="22">
        <v>42909</v>
      </c>
      <c r="G52" s="13" t="s">
        <v>144</v>
      </c>
      <c r="H52" s="13">
        <v>750</v>
      </c>
      <c r="I52" s="13">
        <v>550</v>
      </c>
      <c r="J52" s="13" t="s">
        <v>144</v>
      </c>
      <c r="K52" s="13" t="s">
        <v>226</v>
      </c>
      <c r="L52" s="35" t="s">
        <v>144</v>
      </c>
      <c r="M52" s="59" t="s">
        <v>144</v>
      </c>
      <c r="N52" s="16" t="s">
        <v>265</v>
      </c>
      <c r="O52" s="17">
        <v>44927</v>
      </c>
      <c r="P52" s="17">
        <v>45657</v>
      </c>
      <c r="Q52" s="51"/>
      <c r="R52" s="46" t="s">
        <v>144</v>
      </c>
      <c r="S52" s="13" t="s">
        <v>144</v>
      </c>
      <c r="T52" s="13" t="s">
        <v>144</v>
      </c>
      <c r="U52" s="13" t="s">
        <v>144</v>
      </c>
    </row>
    <row r="53" spans="1:21" s="26" customFormat="1" ht="14.25">
      <c r="A53" s="13">
        <v>52</v>
      </c>
      <c r="B53" s="13" t="s">
        <v>223</v>
      </c>
      <c r="C53" s="13" t="s">
        <v>230</v>
      </c>
      <c r="D53" s="13" t="s">
        <v>225</v>
      </c>
      <c r="E53" s="13">
        <v>2017</v>
      </c>
      <c r="F53" s="22">
        <v>43284</v>
      </c>
      <c r="G53" s="13" t="s">
        <v>144</v>
      </c>
      <c r="H53" s="13">
        <v>750</v>
      </c>
      <c r="I53" s="13">
        <v>550</v>
      </c>
      <c r="J53" s="13" t="s">
        <v>144</v>
      </c>
      <c r="K53" s="13" t="s">
        <v>231</v>
      </c>
      <c r="L53" s="35" t="s">
        <v>144</v>
      </c>
      <c r="M53" s="59" t="s">
        <v>144</v>
      </c>
      <c r="N53" s="16" t="s">
        <v>265</v>
      </c>
      <c r="O53" s="17">
        <v>44927</v>
      </c>
      <c r="P53" s="17">
        <v>45657</v>
      </c>
      <c r="Q53" s="51"/>
      <c r="R53" s="46" t="s">
        <v>144</v>
      </c>
      <c r="S53" s="13" t="s">
        <v>144</v>
      </c>
      <c r="T53" s="13" t="s">
        <v>144</v>
      </c>
      <c r="U53" s="13" t="s">
        <v>144</v>
      </c>
    </row>
    <row r="54" spans="1:21" s="26" customFormat="1" ht="14.25">
      <c r="A54" s="13">
        <v>53</v>
      </c>
      <c r="B54" s="13" t="s">
        <v>98</v>
      </c>
      <c r="C54" s="13" t="s">
        <v>147</v>
      </c>
      <c r="D54" s="13" t="s">
        <v>11</v>
      </c>
      <c r="E54" s="13">
        <v>2009</v>
      </c>
      <c r="F54" s="22">
        <v>40200</v>
      </c>
      <c r="G54" s="13">
        <v>2982</v>
      </c>
      <c r="H54" s="13">
        <v>2760</v>
      </c>
      <c r="I54" s="13">
        <v>890</v>
      </c>
      <c r="J54" s="13">
        <v>5</v>
      </c>
      <c r="K54" s="13" t="s">
        <v>99</v>
      </c>
      <c r="L54" s="33">
        <v>305892</v>
      </c>
      <c r="M54" s="58">
        <v>39300</v>
      </c>
      <c r="N54" s="16" t="s">
        <v>300</v>
      </c>
      <c r="O54" s="17">
        <v>44927</v>
      </c>
      <c r="P54" s="17">
        <v>45657</v>
      </c>
      <c r="Q54" s="51"/>
      <c r="R54" s="46"/>
      <c r="S54" s="13">
        <f aca="true" t="shared" si="0" ref="S54:S70">ROUND(M54*R54,0)</f>
        <v>0</v>
      </c>
      <c r="T54" s="13"/>
      <c r="U54" s="13"/>
    </row>
    <row r="55" spans="1:21" s="26" customFormat="1" ht="14.25">
      <c r="A55" s="13">
        <v>54</v>
      </c>
      <c r="B55" s="13" t="s">
        <v>136</v>
      </c>
      <c r="C55" s="13" t="s">
        <v>163</v>
      </c>
      <c r="D55" s="13" t="s">
        <v>11</v>
      </c>
      <c r="E55" s="13">
        <v>2007</v>
      </c>
      <c r="F55" s="22">
        <v>39195</v>
      </c>
      <c r="G55" s="13">
        <v>2198</v>
      </c>
      <c r="H55" s="13">
        <v>3300</v>
      </c>
      <c r="I55" s="13">
        <v>1390</v>
      </c>
      <c r="J55" s="13">
        <v>3</v>
      </c>
      <c r="K55" s="13" t="s">
        <v>164</v>
      </c>
      <c r="L55" s="33">
        <v>360185</v>
      </c>
      <c r="M55" s="58">
        <v>13500</v>
      </c>
      <c r="N55" s="16" t="s">
        <v>300</v>
      </c>
      <c r="O55" s="17">
        <v>44927</v>
      </c>
      <c r="P55" s="17">
        <v>45657</v>
      </c>
      <c r="Q55" s="51"/>
      <c r="R55" s="46"/>
      <c r="S55" s="13">
        <f t="shared" si="0"/>
        <v>0</v>
      </c>
      <c r="T55" s="13"/>
      <c r="U55" s="13"/>
    </row>
    <row r="56" spans="1:21" s="26" customFormat="1" ht="14.25">
      <c r="A56" s="13">
        <v>55</v>
      </c>
      <c r="B56" s="13" t="s">
        <v>136</v>
      </c>
      <c r="C56" s="13" t="s">
        <v>161</v>
      </c>
      <c r="D56" s="13" t="s">
        <v>11</v>
      </c>
      <c r="E56" s="13">
        <v>2007</v>
      </c>
      <c r="F56" s="22">
        <v>39195</v>
      </c>
      <c r="G56" s="13">
        <v>2198</v>
      </c>
      <c r="H56" s="13">
        <v>3300</v>
      </c>
      <c r="I56" s="13">
        <v>1390</v>
      </c>
      <c r="J56" s="13">
        <v>3</v>
      </c>
      <c r="K56" s="13" t="s">
        <v>162</v>
      </c>
      <c r="L56" s="33">
        <v>345020</v>
      </c>
      <c r="M56" s="58">
        <v>13500</v>
      </c>
      <c r="N56" s="16" t="s">
        <v>300</v>
      </c>
      <c r="O56" s="17">
        <v>44927</v>
      </c>
      <c r="P56" s="17">
        <v>45657</v>
      </c>
      <c r="Q56" s="51"/>
      <c r="R56" s="46"/>
      <c r="S56" s="13">
        <f t="shared" si="0"/>
        <v>0</v>
      </c>
      <c r="T56" s="13"/>
      <c r="U56" s="13"/>
    </row>
    <row r="57" spans="1:21" s="26" customFormat="1" ht="14.25">
      <c r="A57" s="13">
        <v>56</v>
      </c>
      <c r="B57" s="13" t="s">
        <v>148</v>
      </c>
      <c r="C57" s="13" t="s">
        <v>149</v>
      </c>
      <c r="D57" s="13" t="s">
        <v>11</v>
      </c>
      <c r="E57" s="13">
        <v>2010</v>
      </c>
      <c r="F57" s="22">
        <v>40525</v>
      </c>
      <c r="G57" s="13">
        <v>1598</v>
      </c>
      <c r="H57" s="13">
        <v>1985</v>
      </c>
      <c r="I57" s="13">
        <v>628</v>
      </c>
      <c r="J57" s="13">
        <v>5</v>
      </c>
      <c r="K57" s="13" t="s">
        <v>150</v>
      </c>
      <c r="L57" s="33">
        <v>348872</v>
      </c>
      <c r="M57" s="58">
        <v>17000</v>
      </c>
      <c r="N57" s="16" t="s">
        <v>300</v>
      </c>
      <c r="O57" s="17">
        <v>44927</v>
      </c>
      <c r="P57" s="17">
        <v>45657</v>
      </c>
      <c r="Q57" s="51"/>
      <c r="R57" s="46"/>
      <c r="S57" s="13">
        <f t="shared" si="0"/>
        <v>0</v>
      </c>
      <c r="T57" s="13"/>
      <c r="U57" s="13"/>
    </row>
    <row r="58" spans="1:21" s="26" customFormat="1" ht="14.25">
      <c r="A58" s="13">
        <v>57</v>
      </c>
      <c r="B58" s="13" t="s">
        <v>155</v>
      </c>
      <c r="C58" s="13" t="s">
        <v>156</v>
      </c>
      <c r="D58" s="13" t="s">
        <v>11</v>
      </c>
      <c r="E58" s="13">
        <v>2004</v>
      </c>
      <c r="F58" s="22">
        <v>38320</v>
      </c>
      <c r="G58" s="13">
        <v>2953</v>
      </c>
      <c r="H58" s="13">
        <v>3500</v>
      </c>
      <c r="I58" s="13">
        <v>600</v>
      </c>
      <c r="J58" s="13">
        <v>3</v>
      </c>
      <c r="K58" s="13" t="s">
        <v>157</v>
      </c>
      <c r="L58" s="33">
        <v>334680</v>
      </c>
      <c r="M58" s="58">
        <v>30200</v>
      </c>
      <c r="N58" s="16" t="s">
        <v>300</v>
      </c>
      <c r="O58" s="17">
        <v>44927</v>
      </c>
      <c r="P58" s="17">
        <v>45657</v>
      </c>
      <c r="Q58" s="51"/>
      <c r="R58" s="46"/>
      <c r="S58" s="13">
        <f t="shared" si="0"/>
        <v>0</v>
      </c>
      <c r="T58" s="13"/>
      <c r="U58" s="13"/>
    </row>
    <row r="59" spans="1:21" s="26" customFormat="1" ht="14.25">
      <c r="A59" s="13">
        <v>58</v>
      </c>
      <c r="B59" s="13" t="s">
        <v>158</v>
      </c>
      <c r="C59" s="13" t="s">
        <v>159</v>
      </c>
      <c r="D59" s="13" t="s">
        <v>11</v>
      </c>
      <c r="E59" s="13">
        <v>2006</v>
      </c>
      <c r="F59" s="22">
        <v>38832</v>
      </c>
      <c r="G59" s="13">
        <v>2998</v>
      </c>
      <c r="H59" s="13">
        <v>3500</v>
      </c>
      <c r="I59" s="13" t="s">
        <v>144</v>
      </c>
      <c r="J59" s="13">
        <v>3</v>
      </c>
      <c r="K59" s="13" t="s">
        <v>160</v>
      </c>
      <c r="L59" s="33">
        <v>327526</v>
      </c>
      <c r="M59" s="58">
        <v>41300</v>
      </c>
      <c r="N59" s="16" t="s">
        <v>300</v>
      </c>
      <c r="O59" s="17">
        <v>44927</v>
      </c>
      <c r="P59" s="17">
        <v>45657</v>
      </c>
      <c r="Q59" s="51"/>
      <c r="R59" s="46"/>
      <c r="S59" s="13">
        <f t="shared" si="0"/>
        <v>0</v>
      </c>
      <c r="T59" s="13"/>
      <c r="U59" s="13"/>
    </row>
    <row r="60" spans="1:21" s="26" customFormat="1" ht="28.5">
      <c r="A60" s="13">
        <v>59</v>
      </c>
      <c r="B60" s="13" t="s">
        <v>192</v>
      </c>
      <c r="C60" s="13" t="s">
        <v>193</v>
      </c>
      <c r="D60" s="13" t="s">
        <v>80</v>
      </c>
      <c r="E60" s="13">
        <v>2011</v>
      </c>
      <c r="F60" s="22">
        <v>41086</v>
      </c>
      <c r="G60" s="13">
        <v>2402</v>
      </c>
      <c r="H60" s="13">
        <v>3490</v>
      </c>
      <c r="I60" s="13">
        <v>1297</v>
      </c>
      <c r="J60" s="13">
        <v>3</v>
      </c>
      <c r="K60" s="13" t="s">
        <v>194</v>
      </c>
      <c r="L60" s="33">
        <v>234877</v>
      </c>
      <c r="M60" s="58">
        <v>34700</v>
      </c>
      <c r="N60" s="16" t="s">
        <v>300</v>
      </c>
      <c r="O60" s="17">
        <v>44927</v>
      </c>
      <c r="P60" s="17">
        <v>45657</v>
      </c>
      <c r="Q60" s="51"/>
      <c r="R60" s="46"/>
      <c r="S60" s="13">
        <f t="shared" si="0"/>
        <v>0</v>
      </c>
      <c r="T60" s="13"/>
      <c r="U60" s="13"/>
    </row>
    <row r="61" spans="1:21" s="26" customFormat="1" ht="28.5">
      <c r="A61" s="13">
        <v>60</v>
      </c>
      <c r="B61" s="13" t="s">
        <v>192</v>
      </c>
      <c r="C61" s="13" t="s">
        <v>195</v>
      </c>
      <c r="D61" s="13" t="s">
        <v>196</v>
      </c>
      <c r="E61" s="13">
        <v>2011</v>
      </c>
      <c r="F61" s="22">
        <v>41086</v>
      </c>
      <c r="G61" s="13">
        <v>2402</v>
      </c>
      <c r="H61" s="13">
        <v>3490</v>
      </c>
      <c r="I61" s="13">
        <v>1458</v>
      </c>
      <c r="J61" s="13">
        <v>3</v>
      </c>
      <c r="K61" s="13" t="s">
        <v>197</v>
      </c>
      <c r="L61" s="33">
        <v>192365</v>
      </c>
      <c r="M61" s="58">
        <v>35500</v>
      </c>
      <c r="N61" s="16" t="s">
        <v>300</v>
      </c>
      <c r="O61" s="17">
        <v>44927</v>
      </c>
      <c r="P61" s="17">
        <v>45657</v>
      </c>
      <c r="Q61" s="51"/>
      <c r="R61" s="46"/>
      <c r="S61" s="13">
        <f t="shared" si="0"/>
        <v>0</v>
      </c>
      <c r="T61" s="13"/>
      <c r="U61" s="13"/>
    </row>
    <row r="62" spans="1:21" s="26" customFormat="1" ht="14.25">
      <c r="A62" s="13">
        <v>61</v>
      </c>
      <c r="B62" s="13" t="s">
        <v>119</v>
      </c>
      <c r="C62" s="13" t="s">
        <v>186</v>
      </c>
      <c r="D62" s="13" t="s">
        <v>80</v>
      </c>
      <c r="E62" s="13">
        <v>2011</v>
      </c>
      <c r="F62" s="22">
        <v>40678</v>
      </c>
      <c r="G62" s="13">
        <v>1461</v>
      </c>
      <c r="H62" s="13" t="s">
        <v>144</v>
      </c>
      <c r="I62" s="13">
        <v>659</v>
      </c>
      <c r="J62" s="13">
        <v>2</v>
      </c>
      <c r="K62" s="13" t="s">
        <v>187</v>
      </c>
      <c r="L62" s="33">
        <v>260515</v>
      </c>
      <c r="M62" s="58">
        <v>13400</v>
      </c>
      <c r="N62" s="16" t="s">
        <v>300</v>
      </c>
      <c r="O62" s="17">
        <v>44927</v>
      </c>
      <c r="P62" s="17">
        <v>45657</v>
      </c>
      <c r="Q62" s="51"/>
      <c r="R62" s="46"/>
      <c r="S62" s="13">
        <f t="shared" si="0"/>
        <v>0</v>
      </c>
      <c r="T62" s="13"/>
      <c r="U62" s="13"/>
    </row>
    <row r="63" spans="1:21" s="26" customFormat="1" ht="28.5">
      <c r="A63" s="13">
        <v>62</v>
      </c>
      <c r="B63" s="13" t="s">
        <v>192</v>
      </c>
      <c r="C63" s="13" t="s">
        <v>198</v>
      </c>
      <c r="D63" s="13" t="s">
        <v>199</v>
      </c>
      <c r="E63" s="13">
        <v>2011</v>
      </c>
      <c r="F63" s="22">
        <v>41086</v>
      </c>
      <c r="G63" s="13">
        <v>2402</v>
      </c>
      <c r="H63" s="13">
        <v>3490</v>
      </c>
      <c r="I63" s="13">
        <v>1271</v>
      </c>
      <c r="J63" s="13">
        <v>6</v>
      </c>
      <c r="K63" s="13" t="s">
        <v>200</v>
      </c>
      <c r="L63" s="33">
        <v>226071</v>
      </c>
      <c r="M63" s="58">
        <v>33700</v>
      </c>
      <c r="N63" s="16" t="s">
        <v>300</v>
      </c>
      <c r="O63" s="17">
        <v>44927</v>
      </c>
      <c r="P63" s="17">
        <v>45657</v>
      </c>
      <c r="Q63" s="51"/>
      <c r="R63" s="46"/>
      <c r="S63" s="13">
        <f t="shared" si="0"/>
        <v>0</v>
      </c>
      <c r="T63" s="13"/>
      <c r="U63" s="13"/>
    </row>
    <row r="64" spans="1:21" s="31" customFormat="1" ht="28.5">
      <c r="A64" s="25">
        <v>63</v>
      </c>
      <c r="B64" s="25" t="s">
        <v>192</v>
      </c>
      <c r="C64" s="25" t="s">
        <v>201</v>
      </c>
      <c r="D64" s="25" t="s">
        <v>199</v>
      </c>
      <c r="E64" s="25">
        <v>2011</v>
      </c>
      <c r="F64" s="32">
        <v>41086</v>
      </c>
      <c r="G64" s="25">
        <v>2402</v>
      </c>
      <c r="H64" s="25">
        <v>3490</v>
      </c>
      <c r="I64" s="25">
        <v>1458</v>
      </c>
      <c r="J64" s="25">
        <v>3</v>
      </c>
      <c r="K64" s="25" t="s">
        <v>202</v>
      </c>
      <c r="L64" s="33">
        <v>232427</v>
      </c>
      <c r="M64" s="58">
        <v>34000</v>
      </c>
      <c r="N64" s="29" t="s">
        <v>300</v>
      </c>
      <c r="O64" s="30">
        <v>44927</v>
      </c>
      <c r="P64" s="30">
        <v>45657</v>
      </c>
      <c r="Q64" s="50"/>
      <c r="R64" s="45"/>
      <c r="S64" s="25">
        <f t="shared" si="0"/>
        <v>0</v>
      </c>
      <c r="T64" s="25"/>
      <c r="U64" s="25"/>
    </row>
    <row r="65" spans="1:21" s="26" customFormat="1" ht="28.5">
      <c r="A65" s="13">
        <v>64</v>
      </c>
      <c r="B65" s="13" t="s">
        <v>212</v>
      </c>
      <c r="C65" s="13" t="s">
        <v>213</v>
      </c>
      <c r="D65" s="13" t="s">
        <v>80</v>
      </c>
      <c r="E65" s="13">
        <v>2016</v>
      </c>
      <c r="F65" s="22">
        <v>42544</v>
      </c>
      <c r="G65" s="13">
        <v>1560</v>
      </c>
      <c r="H65" s="13">
        <v>2160</v>
      </c>
      <c r="I65" s="13">
        <v>627</v>
      </c>
      <c r="J65" s="13">
        <v>3</v>
      </c>
      <c r="K65" s="13" t="s">
        <v>214</v>
      </c>
      <c r="L65" s="33">
        <v>142995</v>
      </c>
      <c r="M65" s="58">
        <v>47300</v>
      </c>
      <c r="N65" s="16" t="s">
        <v>300</v>
      </c>
      <c r="O65" s="17">
        <v>44927</v>
      </c>
      <c r="P65" s="17">
        <v>45657</v>
      </c>
      <c r="Q65" s="51"/>
      <c r="R65" s="46"/>
      <c r="S65" s="13">
        <f t="shared" si="0"/>
        <v>0</v>
      </c>
      <c r="T65" s="13"/>
      <c r="U65" s="13"/>
    </row>
    <row r="66" spans="1:21" s="26" customFormat="1" ht="14.25">
      <c r="A66" s="13">
        <v>65</v>
      </c>
      <c r="B66" s="13" t="s">
        <v>227</v>
      </c>
      <c r="C66" s="13" t="s">
        <v>229</v>
      </c>
      <c r="D66" s="13" t="s">
        <v>199</v>
      </c>
      <c r="E66" s="13">
        <v>2004</v>
      </c>
      <c r="F66" s="22">
        <v>38184</v>
      </c>
      <c r="G66" s="13">
        <v>6174</v>
      </c>
      <c r="H66" s="13">
        <v>16000</v>
      </c>
      <c r="I66" s="13">
        <v>10520</v>
      </c>
      <c r="J66" s="13">
        <v>2</v>
      </c>
      <c r="K66" s="13" t="s">
        <v>228</v>
      </c>
      <c r="L66" s="18">
        <v>925994</v>
      </c>
      <c r="M66" s="58">
        <v>22800</v>
      </c>
      <c r="N66" s="16" t="s">
        <v>300</v>
      </c>
      <c r="O66" s="17">
        <v>44927</v>
      </c>
      <c r="P66" s="17">
        <v>45657</v>
      </c>
      <c r="Q66" s="51"/>
      <c r="R66" s="46"/>
      <c r="S66" s="13">
        <f t="shared" si="0"/>
        <v>0</v>
      </c>
      <c r="T66" s="13"/>
      <c r="U66" s="13" t="s">
        <v>144</v>
      </c>
    </row>
    <row r="67" spans="1:21" s="26" customFormat="1" ht="42.75">
      <c r="A67" s="13">
        <v>66</v>
      </c>
      <c r="B67" s="13" t="s">
        <v>232</v>
      </c>
      <c r="C67" s="13" t="s">
        <v>233</v>
      </c>
      <c r="D67" s="13" t="s">
        <v>234</v>
      </c>
      <c r="E67" s="13">
        <v>2013</v>
      </c>
      <c r="F67" s="22">
        <v>41446</v>
      </c>
      <c r="G67" s="13">
        <v>6871</v>
      </c>
      <c r="H67" s="13">
        <v>18000</v>
      </c>
      <c r="I67" s="13">
        <v>7330</v>
      </c>
      <c r="J67" s="13">
        <v>3</v>
      </c>
      <c r="K67" s="13" t="s">
        <v>235</v>
      </c>
      <c r="L67" s="33">
        <v>319357</v>
      </c>
      <c r="M67" s="58">
        <v>100100</v>
      </c>
      <c r="N67" s="16" t="s">
        <v>300</v>
      </c>
      <c r="O67" s="17">
        <v>44927</v>
      </c>
      <c r="P67" s="17">
        <v>45657</v>
      </c>
      <c r="Q67" s="51"/>
      <c r="R67" s="46"/>
      <c r="S67" s="13">
        <f t="shared" si="0"/>
        <v>0</v>
      </c>
      <c r="T67" s="13"/>
      <c r="U67" s="13" t="s">
        <v>144</v>
      </c>
    </row>
    <row r="68" spans="1:21" s="26" customFormat="1" ht="28.5">
      <c r="A68" s="13">
        <v>67</v>
      </c>
      <c r="B68" s="13" t="s">
        <v>236</v>
      </c>
      <c r="C68" s="13" t="s">
        <v>237</v>
      </c>
      <c r="D68" s="13" t="s">
        <v>238</v>
      </c>
      <c r="E68" s="13">
        <v>2015</v>
      </c>
      <c r="F68" s="22">
        <v>42290</v>
      </c>
      <c r="G68" s="13">
        <v>12419</v>
      </c>
      <c r="H68" s="13">
        <v>26000</v>
      </c>
      <c r="I68" s="13">
        <v>11025</v>
      </c>
      <c r="J68" s="13">
        <v>2</v>
      </c>
      <c r="K68" s="13" t="s">
        <v>239</v>
      </c>
      <c r="L68" s="33">
        <v>164718</v>
      </c>
      <c r="M68" s="58">
        <v>244500</v>
      </c>
      <c r="N68" s="16" t="s">
        <v>300</v>
      </c>
      <c r="O68" s="17">
        <v>44927</v>
      </c>
      <c r="P68" s="17">
        <v>45657</v>
      </c>
      <c r="Q68" s="51"/>
      <c r="R68" s="46"/>
      <c r="S68" s="13">
        <f t="shared" si="0"/>
        <v>0</v>
      </c>
      <c r="T68" s="13"/>
      <c r="U68" s="13" t="s">
        <v>144</v>
      </c>
    </row>
    <row r="69" spans="1:21" s="26" customFormat="1" ht="28.5">
      <c r="A69" s="13">
        <v>68</v>
      </c>
      <c r="B69" s="13" t="s">
        <v>240</v>
      </c>
      <c r="C69" s="13" t="s">
        <v>241</v>
      </c>
      <c r="D69" s="13" t="s">
        <v>80</v>
      </c>
      <c r="E69" s="13">
        <v>2018</v>
      </c>
      <c r="F69" s="22">
        <v>43390</v>
      </c>
      <c r="G69" s="13">
        <v>998</v>
      </c>
      <c r="H69" s="13">
        <v>1780</v>
      </c>
      <c r="I69" s="13">
        <v>514</v>
      </c>
      <c r="J69" s="13">
        <v>2</v>
      </c>
      <c r="K69" s="13" t="s">
        <v>242</v>
      </c>
      <c r="L69" s="33">
        <v>63275</v>
      </c>
      <c r="M69" s="58">
        <v>29500</v>
      </c>
      <c r="N69" s="16" t="s">
        <v>300</v>
      </c>
      <c r="O69" s="17">
        <v>44927</v>
      </c>
      <c r="P69" s="17">
        <v>45657</v>
      </c>
      <c r="Q69" s="51"/>
      <c r="R69" s="46"/>
      <c r="S69" s="13">
        <f t="shared" si="0"/>
        <v>0</v>
      </c>
      <c r="T69" s="13"/>
      <c r="U69" s="13"/>
    </row>
    <row r="70" spans="1:21" s="26" customFormat="1" ht="28.5">
      <c r="A70" s="13">
        <v>69</v>
      </c>
      <c r="B70" s="13" t="s">
        <v>240</v>
      </c>
      <c r="C70" s="13" t="s">
        <v>243</v>
      </c>
      <c r="D70" s="13" t="s">
        <v>80</v>
      </c>
      <c r="E70" s="13">
        <v>2018</v>
      </c>
      <c r="F70" s="22">
        <v>43390</v>
      </c>
      <c r="G70" s="13">
        <v>998</v>
      </c>
      <c r="H70" s="13">
        <v>1780</v>
      </c>
      <c r="I70" s="13">
        <v>514</v>
      </c>
      <c r="J70" s="13">
        <v>2</v>
      </c>
      <c r="K70" s="13" t="s">
        <v>244</v>
      </c>
      <c r="L70" s="33">
        <v>53813</v>
      </c>
      <c r="M70" s="58">
        <v>30000</v>
      </c>
      <c r="N70" s="16" t="s">
        <v>300</v>
      </c>
      <c r="O70" s="17">
        <v>44927</v>
      </c>
      <c r="P70" s="17">
        <v>45657</v>
      </c>
      <c r="Q70" s="51"/>
      <c r="R70" s="46"/>
      <c r="S70" s="13">
        <f t="shared" si="0"/>
        <v>0</v>
      </c>
      <c r="T70" s="13"/>
      <c r="U70" s="13"/>
    </row>
    <row r="71" spans="1:21" s="26" customFormat="1" ht="14.25">
      <c r="A71" s="13">
        <v>70</v>
      </c>
      <c r="B71" s="16" t="s">
        <v>20</v>
      </c>
      <c r="C71" s="14" t="s">
        <v>31</v>
      </c>
      <c r="D71" s="16" t="s">
        <v>11</v>
      </c>
      <c r="E71" s="21">
        <v>2003</v>
      </c>
      <c r="F71" s="22">
        <v>37907</v>
      </c>
      <c r="G71" s="21">
        <v>1108</v>
      </c>
      <c r="H71" s="21">
        <v>1250</v>
      </c>
      <c r="I71" s="21">
        <v>755</v>
      </c>
      <c r="J71" s="15">
        <v>2</v>
      </c>
      <c r="K71" s="19" t="s">
        <v>27</v>
      </c>
      <c r="L71" s="38" t="s">
        <v>144</v>
      </c>
      <c r="M71" s="59" t="s">
        <v>144</v>
      </c>
      <c r="N71" s="16" t="s">
        <v>301</v>
      </c>
      <c r="O71" s="17">
        <v>44927</v>
      </c>
      <c r="P71" s="17">
        <v>45657</v>
      </c>
      <c r="Q71" s="51"/>
      <c r="R71" s="46" t="s">
        <v>144</v>
      </c>
      <c r="S71" s="13" t="s">
        <v>144</v>
      </c>
      <c r="T71" s="13"/>
      <c r="U71" s="13"/>
    </row>
    <row r="72" spans="1:21" s="26" customFormat="1" ht="14.25">
      <c r="A72" s="13">
        <v>71</v>
      </c>
      <c r="B72" s="16" t="s">
        <v>20</v>
      </c>
      <c r="C72" s="21" t="s">
        <v>30</v>
      </c>
      <c r="D72" s="16" t="s">
        <v>11</v>
      </c>
      <c r="E72" s="21">
        <v>2003</v>
      </c>
      <c r="F72" s="22">
        <v>37907</v>
      </c>
      <c r="G72" s="21">
        <v>1108</v>
      </c>
      <c r="H72" s="21">
        <v>1250</v>
      </c>
      <c r="I72" s="21">
        <v>755</v>
      </c>
      <c r="J72" s="15">
        <v>2</v>
      </c>
      <c r="K72" s="19" t="s">
        <v>26</v>
      </c>
      <c r="L72" s="38" t="s">
        <v>144</v>
      </c>
      <c r="M72" s="59" t="s">
        <v>144</v>
      </c>
      <c r="N72" s="16" t="s">
        <v>301</v>
      </c>
      <c r="O72" s="17">
        <v>44927</v>
      </c>
      <c r="P72" s="17">
        <v>45657</v>
      </c>
      <c r="Q72" s="51"/>
      <c r="R72" s="46" t="s">
        <v>144</v>
      </c>
      <c r="S72" s="13" t="s">
        <v>144</v>
      </c>
      <c r="T72" s="13"/>
      <c r="U72" s="13"/>
    </row>
    <row r="73" spans="1:21" s="26" customFormat="1" ht="14.25">
      <c r="A73" s="13">
        <v>72</v>
      </c>
      <c r="B73" s="16" t="s">
        <v>20</v>
      </c>
      <c r="C73" s="14" t="s">
        <v>32</v>
      </c>
      <c r="D73" s="16" t="s">
        <v>11</v>
      </c>
      <c r="E73" s="21">
        <v>2003</v>
      </c>
      <c r="F73" s="22">
        <v>37922</v>
      </c>
      <c r="G73" s="21">
        <v>1108</v>
      </c>
      <c r="H73" s="21">
        <v>1250</v>
      </c>
      <c r="I73" s="21">
        <v>755</v>
      </c>
      <c r="J73" s="15">
        <v>2</v>
      </c>
      <c r="K73" s="19" t="s">
        <v>28</v>
      </c>
      <c r="L73" s="38" t="s">
        <v>144</v>
      </c>
      <c r="M73" s="59" t="s">
        <v>144</v>
      </c>
      <c r="N73" s="16" t="s">
        <v>301</v>
      </c>
      <c r="O73" s="17">
        <v>44927</v>
      </c>
      <c r="P73" s="17">
        <v>45657</v>
      </c>
      <c r="Q73" s="51"/>
      <c r="R73" s="46" t="s">
        <v>144</v>
      </c>
      <c r="S73" s="13" t="s">
        <v>144</v>
      </c>
      <c r="T73" s="13"/>
      <c r="U73" s="13"/>
    </row>
    <row r="74" spans="1:21" s="26" customFormat="1" ht="14.25">
      <c r="A74" s="13">
        <v>74</v>
      </c>
      <c r="B74" s="16" t="s">
        <v>20</v>
      </c>
      <c r="C74" s="21" t="s">
        <v>23</v>
      </c>
      <c r="D74" s="16" t="s">
        <v>11</v>
      </c>
      <c r="E74" s="21">
        <v>2002</v>
      </c>
      <c r="F74" s="22">
        <v>37384</v>
      </c>
      <c r="G74" s="21">
        <v>1108</v>
      </c>
      <c r="H74" s="21">
        <v>1250</v>
      </c>
      <c r="I74" s="21">
        <v>755</v>
      </c>
      <c r="J74" s="15">
        <v>2</v>
      </c>
      <c r="K74" s="19" t="s">
        <v>24</v>
      </c>
      <c r="L74" s="38" t="s">
        <v>144</v>
      </c>
      <c r="M74" s="59" t="s">
        <v>144</v>
      </c>
      <c r="N74" s="16" t="s">
        <v>301</v>
      </c>
      <c r="O74" s="17">
        <v>44927</v>
      </c>
      <c r="P74" s="17">
        <v>45657</v>
      </c>
      <c r="Q74" s="51"/>
      <c r="R74" s="46" t="s">
        <v>144</v>
      </c>
      <c r="S74" s="13" t="s">
        <v>144</v>
      </c>
      <c r="T74" s="13"/>
      <c r="U74" s="13"/>
    </row>
    <row r="75" spans="1:21" s="26" customFormat="1" ht="14.25">
      <c r="A75" s="13">
        <v>75</v>
      </c>
      <c r="B75" s="16" t="s">
        <v>15</v>
      </c>
      <c r="C75" s="14" t="s">
        <v>18</v>
      </c>
      <c r="D75" s="13" t="s">
        <v>11</v>
      </c>
      <c r="E75" s="14">
        <v>2002</v>
      </c>
      <c r="F75" s="13" t="s">
        <v>144</v>
      </c>
      <c r="G75" s="14">
        <v>2800</v>
      </c>
      <c r="H75" s="14">
        <v>3300</v>
      </c>
      <c r="I75" s="14">
        <v>1675</v>
      </c>
      <c r="J75" s="15">
        <v>3</v>
      </c>
      <c r="K75" s="19" t="s">
        <v>19</v>
      </c>
      <c r="L75" s="38" t="s">
        <v>144</v>
      </c>
      <c r="M75" s="59" t="s">
        <v>144</v>
      </c>
      <c r="N75" s="16" t="s">
        <v>301</v>
      </c>
      <c r="O75" s="17">
        <v>44927</v>
      </c>
      <c r="P75" s="17">
        <v>45657</v>
      </c>
      <c r="Q75" s="51"/>
      <c r="R75" s="46" t="s">
        <v>144</v>
      </c>
      <c r="S75" s="13" t="s">
        <v>144</v>
      </c>
      <c r="T75" s="13"/>
      <c r="U75" s="13"/>
    </row>
    <row r="76" spans="1:21" s="26" customFormat="1" ht="14.25">
      <c r="A76" s="13">
        <v>76</v>
      </c>
      <c r="B76" s="13" t="s">
        <v>61</v>
      </c>
      <c r="C76" s="14" t="s">
        <v>37</v>
      </c>
      <c r="D76" s="13" t="s">
        <v>142</v>
      </c>
      <c r="E76" s="14">
        <v>1980</v>
      </c>
      <c r="F76" s="22" t="s">
        <v>144</v>
      </c>
      <c r="G76" s="14" t="s">
        <v>144</v>
      </c>
      <c r="H76" s="14" t="s">
        <v>144</v>
      </c>
      <c r="I76" s="14">
        <v>3500</v>
      </c>
      <c r="J76" s="14" t="s">
        <v>144</v>
      </c>
      <c r="K76" s="14">
        <v>59550</v>
      </c>
      <c r="L76" s="38" t="s">
        <v>144</v>
      </c>
      <c r="M76" s="59" t="s">
        <v>144</v>
      </c>
      <c r="N76" s="16" t="s">
        <v>265</v>
      </c>
      <c r="O76" s="17">
        <v>44927</v>
      </c>
      <c r="P76" s="17">
        <v>45657</v>
      </c>
      <c r="Q76" s="51"/>
      <c r="R76" s="46" t="s">
        <v>144</v>
      </c>
      <c r="S76" s="13" t="s">
        <v>144</v>
      </c>
      <c r="T76" s="13" t="s">
        <v>144</v>
      </c>
      <c r="U76" s="13" t="s">
        <v>144</v>
      </c>
    </row>
    <row r="77" spans="1:21" s="26" customFormat="1" ht="14.25">
      <c r="A77" s="13">
        <v>77</v>
      </c>
      <c r="B77" s="13" t="s">
        <v>66</v>
      </c>
      <c r="C77" s="14" t="s">
        <v>47</v>
      </c>
      <c r="D77" s="13" t="s">
        <v>142</v>
      </c>
      <c r="E77" s="14">
        <v>1999</v>
      </c>
      <c r="F77" s="13" t="s">
        <v>144</v>
      </c>
      <c r="G77" s="14" t="s">
        <v>144</v>
      </c>
      <c r="H77" s="14" t="s">
        <v>144</v>
      </c>
      <c r="I77" s="14">
        <v>500</v>
      </c>
      <c r="J77" s="14" t="s">
        <v>144</v>
      </c>
      <c r="K77" s="14" t="s">
        <v>57</v>
      </c>
      <c r="L77" s="38" t="s">
        <v>144</v>
      </c>
      <c r="M77" s="59" t="s">
        <v>144</v>
      </c>
      <c r="N77" s="16" t="s">
        <v>265</v>
      </c>
      <c r="O77" s="17">
        <v>44927</v>
      </c>
      <c r="P77" s="17">
        <v>45657</v>
      </c>
      <c r="Q77" s="51"/>
      <c r="R77" s="46" t="s">
        <v>144</v>
      </c>
      <c r="S77" s="13" t="s">
        <v>144</v>
      </c>
      <c r="T77" s="13" t="s">
        <v>144</v>
      </c>
      <c r="U77" s="13" t="s">
        <v>144</v>
      </c>
    </row>
    <row r="78" spans="1:21" s="26" customFormat="1" ht="14.25">
      <c r="A78" s="13">
        <v>78</v>
      </c>
      <c r="B78" s="13" t="s">
        <v>64</v>
      </c>
      <c r="C78" s="14" t="s">
        <v>43</v>
      </c>
      <c r="D78" s="13" t="s">
        <v>142</v>
      </c>
      <c r="E78" s="14">
        <v>2007</v>
      </c>
      <c r="F78" s="13" t="s">
        <v>144</v>
      </c>
      <c r="G78" s="14" t="s">
        <v>144</v>
      </c>
      <c r="H78" s="14" t="s">
        <v>144</v>
      </c>
      <c r="I78" s="14">
        <v>750</v>
      </c>
      <c r="J78" s="14" t="s">
        <v>144</v>
      </c>
      <c r="K78" s="14" t="s">
        <v>53</v>
      </c>
      <c r="L78" s="38" t="s">
        <v>144</v>
      </c>
      <c r="M78" s="59" t="s">
        <v>144</v>
      </c>
      <c r="N78" s="16" t="s">
        <v>265</v>
      </c>
      <c r="O78" s="17">
        <v>44927</v>
      </c>
      <c r="P78" s="17">
        <v>45657</v>
      </c>
      <c r="Q78" s="51"/>
      <c r="R78" s="46" t="s">
        <v>144</v>
      </c>
      <c r="S78" s="13" t="s">
        <v>144</v>
      </c>
      <c r="T78" s="13" t="s">
        <v>144</v>
      </c>
      <c r="U78" s="13" t="s">
        <v>144</v>
      </c>
    </row>
    <row r="79" spans="1:21" s="26" customFormat="1" ht="14.25">
      <c r="A79" s="13">
        <v>79</v>
      </c>
      <c r="B79" s="13" t="s">
        <v>62</v>
      </c>
      <c r="C79" s="14" t="s">
        <v>40</v>
      </c>
      <c r="D79" s="13" t="s">
        <v>142</v>
      </c>
      <c r="E79" s="14">
        <v>1988</v>
      </c>
      <c r="F79" s="13" t="s">
        <v>144</v>
      </c>
      <c r="G79" s="14" t="s">
        <v>144</v>
      </c>
      <c r="H79" s="14" t="s">
        <v>144</v>
      </c>
      <c r="I79" s="14">
        <v>4000</v>
      </c>
      <c r="J79" s="14" t="s">
        <v>144</v>
      </c>
      <c r="K79" s="14">
        <v>58889</v>
      </c>
      <c r="L79" s="38" t="s">
        <v>144</v>
      </c>
      <c r="M79" s="59" t="s">
        <v>144</v>
      </c>
      <c r="N79" s="16" t="s">
        <v>265</v>
      </c>
      <c r="O79" s="17">
        <v>44927</v>
      </c>
      <c r="P79" s="17">
        <v>45657</v>
      </c>
      <c r="Q79" s="51"/>
      <c r="R79" s="46" t="s">
        <v>144</v>
      </c>
      <c r="S79" s="13" t="s">
        <v>144</v>
      </c>
      <c r="T79" s="13" t="s">
        <v>144</v>
      </c>
      <c r="U79" s="13" t="s">
        <v>144</v>
      </c>
    </row>
    <row r="80" spans="1:21" s="26" customFormat="1" ht="14.25">
      <c r="A80" s="13">
        <v>80</v>
      </c>
      <c r="B80" s="13" t="s">
        <v>67</v>
      </c>
      <c r="C80" s="14" t="s">
        <v>48</v>
      </c>
      <c r="D80" s="13" t="s">
        <v>142</v>
      </c>
      <c r="E80" s="14">
        <v>2008</v>
      </c>
      <c r="F80" s="13" t="s">
        <v>144</v>
      </c>
      <c r="G80" s="14" t="s">
        <v>144</v>
      </c>
      <c r="H80" s="14" t="s">
        <v>144</v>
      </c>
      <c r="I80" s="14">
        <v>1600</v>
      </c>
      <c r="J80" s="14" t="s">
        <v>144</v>
      </c>
      <c r="K80" s="14" t="s">
        <v>58</v>
      </c>
      <c r="L80" s="38" t="s">
        <v>144</v>
      </c>
      <c r="M80" s="59" t="s">
        <v>144</v>
      </c>
      <c r="N80" s="16" t="s">
        <v>265</v>
      </c>
      <c r="O80" s="17">
        <v>44927</v>
      </c>
      <c r="P80" s="17">
        <v>45657</v>
      </c>
      <c r="Q80" s="51"/>
      <c r="R80" s="46" t="s">
        <v>144</v>
      </c>
      <c r="S80" s="13" t="s">
        <v>144</v>
      </c>
      <c r="T80" s="13" t="s">
        <v>144</v>
      </c>
      <c r="U80" s="13" t="s">
        <v>144</v>
      </c>
    </row>
    <row r="81" spans="1:21" s="26" customFormat="1" ht="14.25">
      <c r="A81" s="13">
        <v>81</v>
      </c>
      <c r="B81" s="13" t="s">
        <v>67</v>
      </c>
      <c r="C81" s="14" t="s">
        <v>49</v>
      </c>
      <c r="D81" s="13" t="s">
        <v>142</v>
      </c>
      <c r="E81" s="14">
        <v>2008</v>
      </c>
      <c r="F81" s="13" t="s">
        <v>144</v>
      </c>
      <c r="G81" s="14" t="s">
        <v>144</v>
      </c>
      <c r="H81" s="14" t="s">
        <v>144</v>
      </c>
      <c r="I81" s="14">
        <v>1600</v>
      </c>
      <c r="J81" s="14" t="s">
        <v>144</v>
      </c>
      <c r="K81" s="14" t="s">
        <v>59</v>
      </c>
      <c r="L81" s="38" t="s">
        <v>144</v>
      </c>
      <c r="M81" s="59" t="s">
        <v>144</v>
      </c>
      <c r="N81" s="16" t="s">
        <v>265</v>
      </c>
      <c r="O81" s="17">
        <v>44927</v>
      </c>
      <c r="P81" s="17">
        <v>45657</v>
      </c>
      <c r="Q81" s="51"/>
      <c r="R81" s="46" t="s">
        <v>144</v>
      </c>
      <c r="S81" s="13" t="s">
        <v>144</v>
      </c>
      <c r="T81" s="13" t="s">
        <v>144</v>
      </c>
      <c r="U81" s="13" t="s">
        <v>144</v>
      </c>
    </row>
    <row r="82" spans="1:21" s="26" customFormat="1" ht="14.25">
      <c r="A82" s="13">
        <v>82</v>
      </c>
      <c r="B82" s="13" t="s">
        <v>67</v>
      </c>
      <c r="C82" s="14" t="s">
        <v>50</v>
      </c>
      <c r="D82" s="13" t="s">
        <v>142</v>
      </c>
      <c r="E82" s="14">
        <v>2008</v>
      </c>
      <c r="F82" s="13" t="s">
        <v>144</v>
      </c>
      <c r="G82" s="14" t="s">
        <v>144</v>
      </c>
      <c r="H82" s="14" t="s">
        <v>144</v>
      </c>
      <c r="I82" s="14">
        <v>1600</v>
      </c>
      <c r="J82" s="14"/>
      <c r="K82" s="14" t="s">
        <v>60</v>
      </c>
      <c r="L82" s="38" t="s">
        <v>144</v>
      </c>
      <c r="M82" s="59" t="s">
        <v>144</v>
      </c>
      <c r="N82" s="16" t="s">
        <v>265</v>
      </c>
      <c r="O82" s="17">
        <v>44927</v>
      </c>
      <c r="P82" s="17">
        <v>45657</v>
      </c>
      <c r="Q82" s="51"/>
      <c r="R82" s="46" t="s">
        <v>144</v>
      </c>
      <c r="S82" s="13" t="s">
        <v>144</v>
      </c>
      <c r="T82" s="13" t="s">
        <v>144</v>
      </c>
      <c r="U82" s="13" t="s">
        <v>144</v>
      </c>
    </row>
    <row r="83" spans="1:21" s="26" customFormat="1" ht="14.25">
      <c r="A83" s="13">
        <v>83</v>
      </c>
      <c r="B83" s="16" t="s">
        <v>20</v>
      </c>
      <c r="C83" s="21" t="s">
        <v>29</v>
      </c>
      <c r="D83" s="16" t="s">
        <v>11</v>
      </c>
      <c r="E83" s="21">
        <v>2002</v>
      </c>
      <c r="F83" s="22">
        <v>37384</v>
      </c>
      <c r="G83" s="21">
        <v>1108</v>
      </c>
      <c r="H83" s="21">
        <v>1250</v>
      </c>
      <c r="I83" s="21">
        <v>755</v>
      </c>
      <c r="J83" s="15">
        <v>2</v>
      </c>
      <c r="K83" s="19" t="s">
        <v>25</v>
      </c>
      <c r="L83" s="38" t="s">
        <v>144</v>
      </c>
      <c r="M83" s="59" t="s">
        <v>144</v>
      </c>
      <c r="N83" s="16" t="s">
        <v>301</v>
      </c>
      <c r="O83" s="17">
        <v>44927</v>
      </c>
      <c r="P83" s="17">
        <v>45657</v>
      </c>
      <c r="Q83" s="51"/>
      <c r="R83" s="46" t="s">
        <v>144</v>
      </c>
      <c r="S83" s="13" t="s">
        <v>144</v>
      </c>
      <c r="T83" s="13"/>
      <c r="U83" s="13"/>
    </row>
    <row r="84" spans="1:21" s="26" customFormat="1" ht="14.25">
      <c r="A84" s="13">
        <v>84</v>
      </c>
      <c r="B84" s="16" t="s">
        <v>20</v>
      </c>
      <c r="C84" s="21" t="s">
        <v>21</v>
      </c>
      <c r="D84" s="16" t="s">
        <v>11</v>
      </c>
      <c r="E84" s="21">
        <v>2002</v>
      </c>
      <c r="F84" s="22">
        <v>37384</v>
      </c>
      <c r="G84" s="21">
        <v>1108</v>
      </c>
      <c r="H84" s="21">
        <v>1250</v>
      </c>
      <c r="I84" s="21">
        <v>755</v>
      </c>
      <c r="J84" s="15">
        <v>2</v>
      </c>
      <c r="K84" s="19" t="s">
        <v>22</v>
      </c>
      <c r="L84" s="38" t="s">
        <v>144</v>
      </c>
      <c r="M84" s="59" t="s">
        <v>144</v>
      </c>
      <c r="N84" s="16" t="s">
        <v>301</v>
      </c>
      <c r="O84" s="17">
        <v>44927</v>
      </c>
      <c r="P84" s="17">
        <v>45657</v>
      </c>
      <c r="Q84" s="51"/>
      <c r="R84" s="46" t="s">
        <v>144</v>
      </c>
      <c r="S84" s="13" t="s">
        <v>144</v>
      </c>
      <c r="T84" s="13"/>
      <c r="U84" s="13"/>
    </row>
    <row r="85" spans="1:21" s="26" customFormat="1" ht="14.25">
      <c r="A85" s="13">
        <v>85</v>
      </c>
      <c r="B85" s="13" t="s">
        <v>63</v>
      </c>
      <c r="C85" s="14" t="s">
        <v>41</v>
      </c>
      <c r="D85" s="13" t="s">
        <v>142</v>
      </c>
      <c r="E85" s="14">
        <v>2005</v>
      </c>
      <c r="F85" s="13" t="s">
        <v>144</v>
      </c>
      <c r="G85" s="14" t="s">
        <v>144</v>
      </c>
      <c r="H85" s="14" t="s">
        <v>144</v>
      </c>
      <c r="I85" s="14">
        <v>1940</v>
      </c>
      <c r="J85" s="14" t="s">
        <v>144</v>
      </c>
      <c r="K85" s="14" t="s">
        <v>51</v>
      </c>
      <c r="L85" s="38" t="s">
        <v>144</v>
      </c>
      <c r="M85" s="59" t="s">
        <v>144</v>
      </c>
      <c r="N85" s="16" t="s">
        <v>265</v>
      </c>
      <c r="O85" s="17">
        <v>44927</v>
      </c>
      <c r="P85" s="17">
        <v>45657</v>
      </c>
      <c r="Q85" s="51"/>
      <c r="R85" s="46" t="s">
        <v>144</v>
      </c>
      <c r="S85" s="13" t="s">
        <v>144</v>
      </c>
      <c r="T85" s="13" t="s">
        <v>144</v>
      </c>
      <c r="U85" s="13" t="s">
        <v>144</v>
      </c>
    </row>
    <row r="86" spans="1:21" s="26" customFormat="1" ht="14.25">
      <c r="A86" s="13">
        <v>86</v>
      </c>
      <c r="B86" s="16" t="s">
        <v>248</v>
      </c>
      <c r="C86" s="21" t="s">
        <v>249</v>
      </c>
      <c r="D86" s="16" t="s">
        <v>11</v>
      </c>
      <c r="E86" s="34">
        <v>2015</v>
      </c>
      <c r="F86" s="32" t="s">
        <v>271</v>
      </c>
      <c r="G86" s="34">
        <v>2198</v>
      </c>
      <c r="H86" s="34">
        <v>3490</v>
      </c>
      <c r="I86" s="34">
        <v>1221</v>
      </c>
      <c r="J86" s="27">
        <v>3</v>
      </c>
      <c r="K86" s="19" t="s">
        <v>281</v>
      </c>
      <c r="L86" s="27">
        <v>189002</v>
      </c>
      <c r="M86" s="58">
        <v>50700</v>
      </c>
      <c r="N86" s="16" t="s">
        <v>300</v>
      </c>
      <c r="O86" s="17">
        <v>44927</v>
      </c>
      <c r="P86" s="17">
        <v>45657</v>
      </c>
      <c r="Q86" s="51"/>
      <c r="R86" s="46"/>
      <c r="S86" s="13">
        <f>ROUND(M86*R86,0)</f>
        <v>0</v>
      </c>
      <c r="T86" s="13"/>
      <c r="U86" s="13"/>
    </row>
    <row r="87" spans="1:21" s="26" customFormat="1" ht="14.25">
      <c r="A87" s="13">
        <v>87</v>
      </c>
      <c r="B87" s="13" t="s">
        <v>61</v>
      </c>
      <c r="C87" s="14" t="s">
        <v>38</v>
      </c>
      <c r="D87" s="13" t="s">
        <v>142</v>
      </c>
      <c r="E87" s="14">
        <v>1980</v>
      </c>
      <c r="F87" s="22" t="s">
        <v>144</v>
      </c>
      <c r="G87" s="14" t="s">
        <v>144</v>
      </c>
      <c r="H87" s="14" t="s">
        <v>144</v>
      </c>
      <c r="I87" s="14">
        <v>3500</v>
      </c>
      <c r="J87" s="14" t="s">
        <v>144</v>
      </c>
      <c r="K87" s="14">
        <v>59087</v>
      </c>
      <c r="L87" s="38" t="s">
        <v>144</v>
      </c>
      <c r="M87" s="59" t="s">
        <v>144</v>
      </c>
      <c r="N87" s="16" t="s">
        <v>265</v>
      </c>
      <c r="O87" s="17">
        <v>44927</v>
      </c>
      <c r="P87" s="17">
        <v>45657</v>
      </c>
      <c r="Q87" s="51"/>
      <c r="R87" s="46" t="s">
        <v>144</v>
      </c>
      <c r="S87" s="13" t="s">
        <v>144</v>
      </c>
      <c r="T87" s="13" t="s">
        <v>144</v>
      </c>
      <c r="U87" s="13" t="s">
        <v>144</v>
      </c>
    </row>
    <row r="88" spans="1:21" s="26" customFormat="1" ht="14.25">
      <c r="A88" s="13">
        <v>88</v>
      </c>
      <c r="B88" s="16" t="s">
        <v>248</v>
      </c>
      <c r="C88" s="21" t="s">
        <v>250</v>
      </c>
      <c r="D88" s="16" t="s">
        <v>11</v>
      </c>
      <c r="E88" s="34">
        <v>2015</v>
      </c>
      <c r="F88" s="32" t="s">
        <v>271</v>
      </c>
      <c r="G88" s="34">
        <v>2198</v>
      </c>
      <c r="H88" s="34">
        <v>3490</v>
      </c>
      <c r="I88" s="34">
        <v>1221</v>
      </c>
      <c r="J88" s="27">
        <v>3</v>
      </c>
      <c r="K88" s="19" t="s">
        <v>282</v>
      </c>
      <c r="L88" s="27">
        <v>146934</v>
      </c>
      <c r="M88" s="58">
        <v>53100</v>
      </c>
      <c r="N88" s="16" t="s">
        <v>300</v>
      </c>
      <c r="O88" s="17">
        <v>44927</v>
      </c>
      <c r="P88" s="17">
        <v>45657</v>
      </c>
      <c r="Q88" s="51"/>
      <c r="R88" s="46"/>
      <c r="S88" s="13">
        <f>ROUND(M88*R88,0)</f>
        <v>0</v>
      </c>
      <c r="T88" s="13"/>
      <c r="U88" s="13"/>
    </row>
    <row r="89" spans="1:21" s="26" customFormat="1" ht="14.25">
      <c r="A89" s="13">
        <v>89</v>
      </c>
      <c r="B89" s="16" t="s">
        <v>248</v>
      </c>
      <c r="C89" s="21" t="s">
        <v>251</v>
      </c>
      <c r="D89" s="16" t="s">
        <v>11</v>
      </c>
      <c r="E89" s="34">
        <v>2015</v>
      </c>
      <c r="F89" s="32" t="s">
        <v>271</v>
      </c>
      <c r="G89" s="34">
        <v>2198</v>
      </c>
      <c r="H89" s="34">
        <v>3490</v>
      </c>
      <c r="I89" s="34">
        <v>1221</v>
      </c>
      <c r="J89" s="27">
        <v>3</v>
      </c>
      <c r="K89" s="19" t="s">
        <v>283</v>
      </c>
      <c r="L89" s="27">
        <v>160202</v>
      </c>
      <c r="M89" s="58">
        <v>52300</v>
      </c>
      <c r="N89" s="16" t="s">
        <v>300</v>
      </c>
      <c r="O89" s="17">
        <v>44927</v>
      </c>
      <c r="P89" s="17">
        <v>45657</v>
      </c>
      <c r="Q89" s="51"/>
      <c r="R89" s="46"/>
      <c r="S89" s="13">
        <f>ROUND(M89*R89,0)</f>
        <v>0</v>
      </c>
      <c r="T89" s="13"/>
      <c r="U89" s="13"/>
    </row>
    <row r="90" spans="1:21" s="26" customFormat="1" ht="14.25">
      <c r="A90" s="13">
        <v>90</v>
      </c>
      <c r="B90" s="16" t="s">
        <v>248</v>
      </c>
      <c r="C90" s="21" t="s">
        <v>252</v>
      </c>
      <c r="D90" s="16" t="s">
        <v>11</v>
      </c>
      <c r="E90" s="34">
        <v>2015</v>
      </c>
      <c r="F90" s="32" t="s">
        <v>271</v>
      </c>
      <c r="G90" s="34">
        <v>2198</v>
      </c>
      <c r="H90" s="34">
        <v>3490</v>
      </c>
      <c r="I90" s="34">
        <v>1221</v>
      </c>
      <c r="J90" s="27">
        <v>3</v>
      </c>
      <c r="K90" s="19" t="s">
        <v>284</v>
      </c>
      <c r="L90" s="27">
        <v>191124</v>
      </c>
      <c r="M90" s="58">
        <v>50600</v>
      </c>
      <c r="N90" s="16" t="s">
        <v>300</v>
      </c>
      <c r="O90" s="17">
        <v>44927</v>
      </c>
      <c r="P90" s="17">
        <v>45657</v>
      </c>
      <c r="Q90" s="51"/>
      <c r="R90" s="46"/>
      <c r="S90" s="13">
        <f>ROUND(M90*R90,0)</f>
        <v>0</v>
      </c>
      <c r="T90" s="13"/>
      <c r="U90" s="13"/>
    </row>
    <row r="91" spans="1:21" s="26" customFormat="1" ht="14.25">
      <c r="A91" s="13">
        <v>91</v>
      </c>
      <c r="B91" s="16" t="s">
        <v>253</v>
      </c>
      <c r="C91" s="14" t="s">
        <v>254</v>
      </c>
      <c r="D91" s="16" t="s">
        <v>262</v>
      </c>
      <c r="E91" s="34">
        <v>2013</v>
      </c>
      <c r="F91" s="32" t="s">
        <v>272</v>
      </c>
      <c r="G91" s="34">
        <v>1968</v>
      </c>
      <c r="H91" s="34" t="s">
        <v>144</v>
      </c>
      <c r="I91" s="34" t="s">
        <v>144</v>
      </c>
      <c r="J91" s="27">
        <v>5</v>
      </c>
      <c r="K91" s="19" t="s">
        <v>255</v>
      </c>
      <c r="L91" s="27">
        <v>241201</v>
      </c>
      <c r="M91" s="58">
        <v>34500</v>
      </c>
      <c r="N91" s="16" t="s">
        <v>300</v>
      </c>
      <c r="O91" s="17">
        <v>44927</v>
      </c>
      <c r="P91" s="17">
        <v>45657</v>
      </c>
      <c r="Q91" s="51"/>
      <c r="R91" s="46"/>
      <c r="S91" s="13">
        <f>ROUND(M91*R91,0)</f>
        <v>0</v>
      </c>
      <c r="T91" s="13"/>
      <c r="U91" s="13"/>
    </row>
    <row r="92" spans="1:21" s="26" customFormat="1" ht="14.25">
      <c r="A92" s="13">
        <v>93</v>
      </c>
      <c r="B92" s="16" t="s">
        <v>253</v>
      </c>
      <c r="C92" s="14" t="s">
        <v>258</v>
      </c>
      <c r="D92" s="16" t="s">
        <v>262</v>
      </c>
      <c r="E92" s="34">
        <v>2014</v>
      </c>
      <c r="F92" s="32" t="s">
        <v>273</v>
      </c>
      <c r="G92" s="21">
        <v>1968</v>
      </c>
      <c r="H92" s="21" t="s">
        <v>144</v>
      </c>
      <c r="I92" s="21" t="s">
        <v>144</v>
      </c>
      <c r="J92" s="15">
        <v>5</v>
      </c>
      <c r="K92" s="19" t="s">
        <v>259</v>
      </c>
      <c r="L92" s="27">
        <v>250174</v>
      </c>
      <c r="M92" s="58">
        <v>31500</v>
      </c>
      <c r="N92" s="16" t="s">
        <v>205</v>
      </c>
      <c r="O92" s="17">
        <v>45109</v>
      </c>
      <c r="P92" s="17">
        <v>45839</v>
      </c>
      <c r="Q92" s="51"/>
      <c r="R92" s="46"/>
      <c r="S92" s="13">
        <f>ROUND(M92*R92,0)</f>
        <v>0</v>
      </c>
      <c r="T92" s="13"/>
      <c r="U92" s="13"/>
    </row>
    <row r="93" spans="1:21" s="26" customFormat="1" ht="14.25">
      <c r="A93" s="13">
        <v>94</v>
      </c>
      <c r="B93" s="13" t="s">
        <v>65</v>
      </c>
      <c r="C93" s="14" t="s">
        <v>44</v>
      </c>
      <c r="D93" s="13" t="s">
        <v>142</v>
      </c>
      <c r="E93" s="14">
        <v>2005</v>
      </c>
      <c r="F93" s="13" t="s">
        <v>144</v>
      </c>
      <c r="G93" s="14" t="s">
        <v>144</v>
      </c>
      <c r="H93" s="14" t="s">
        <v>144</v>
      </c>
      <c r="I93" s="14">
        <v>450</v>
      </c>
      <c r="J93" s="14" t="s">
        <v>144</v>
      </c>
      <c r="K93" s="14" t="s">
        <v>54</v>
      </c>
      <c r="L93" s="38" t="s">
        <v>144</v>
      </c>
      <c r="M93" s="59" t="s">
        <v>144</v>
      </c>
      <c r="N93" s="16" t="s">
        <v>265</v>
      </c>
      <c r="O93" s="17">
        <v>44927</v>
      </c>
      <c r="P93" s="17">
        <v>45657</v>
      </c>
      <c r="Q93" s="51"/>
      <c r="R93" s="46" t="s">
        <v>144</v>
      </c>
      <c r="S93" s="13" t="s">
        <v>144</v>
      </c>
      <c r="T93" s="13" t="s">
        <v>144</v>
      </c>
      <c r="U93" s="13" t="s">
        <v>144</v>
      </c>
    </row>
    <row r="94" spans="1:21" s="26" customFormat="1" ht="14.25">
      <c r="A94" s="13">
        <v>95</v>
      </c>
      <c r="B94" s="13" t="s">
        <v>61</v>
      </c>
      <c r="C94" s="14" t="s">
        <v>39</v>
      </c>
      <c r="D94" s="13" t="s">
        <v>142</v>
      </c>
      <c r="E94" s="14">
        <v>1980</v>
      </c>
      <c r="F94" s="22" t="s">
        <v>144</v>
      </c>
      <c r="G94" s="14" t="s">
        <v>144</v>
      </c>
      <c r="H94" s="14" t="s">
        <v>144</v>
      </c>
      <c r="I94" s="14">
        <v>3500</v>
      </c>
      <c r="J94" s="14" t="s">
        <v>144</v>
      </c>
      <c r="K94" s="14">
        <v>59095</v>
      </c>
      <c r="L94" s="38" t="s">
        <v>144</v>
      </c>
      <c r="M94" s="59" t="s">
        <v>144</v>
      </c>
      <c r="N94" s="16" t="s">
        <v>265</v>
      </c>
      <c r="O94" s="17">
        <v>44927</v>
      </c>
      <c r="P94" s="17">
        <v>45657</v>
      </c>
      <c r="Q94" s="51"/>
      <c r="R94" s="46" t="s">
        <v>144</v>
      </c>
      <c r="S94" s="13" t="s">
        <v>144</v>
      </c>
      <c r="T94" s="13" t="s">
        <v>144</v>
      </c>
      <c r="U94" s="13" t="s">
        <v>144</v>
      </c>
    </row>
    <row r="95" spans="1:21" s="31" customFormat="1" ht="14.25">
      <c r="A95" s="25">
        <v>96</v>
      </c>
      <c r="B95" s="25" t="s">
        <v>256</v>
      </c>
      <c r="C95" s="25" t="s">
        <v>257</v>
      </c>
      <c r="D95" s="29" t="s">
        <v>11</v>
      </c>
      <c r="E95" s="25">
        <v>2017</v>
      </c>
      <c r="F95" s="32">
        <v>42954</v>
      </c>
      <c r="G95" s="25">
        <v>1995</v>
      </c>
      <c r="H95" s="25">
        <v>3500</v>
      </c>
      <c r="I95" s="25">
        <v>1411</v>
      </c>
      <c r="J95" s="25">
        <v>3</v>
      </c>
      <c r="K95" s="25" t="s">
        <v>270</v>
      </c>
      <c r="L95" s="33" t="s">
        <v>144</v>
      </c>
      <c r="M95" s="58">
        <v>61600</v>
      </c>
      <c r="N95" s="29" t="s">
        <v>300</v>
      </c>
      <c r="O95" s="30">
        <v>45170</v>
      </c>
      <c r="P95" s="30">
        <v>45900</v>
      </c>
      <c r="Q95" s="50"/>
      <c r="R95" s="45"/>
      <c r="S95" s="13">
        <f>ROUND(M95*R95,0)</f>
        <v>0</v>
      </c>
      <c r="T95" s="25"/>
      <c r="U95" s="25"/>
    </row>
    <row r="96" spans="1:21" s="26" customFormat="1" ht="14.25">
      <c r="A96" s="13">
        <v>97</v>
      </c>
      <c r="B96" s="13" t="s">
        <v>263</v>
      </c>
      <c r="C96" s="14" t="s">
        <v>42</v>
      </c>
      <c r="D96" s="13" t="s">
        <v>142</v>
      </c>
      <c r="E96" s="14">
        <v>2003</v>
      </c>
      <c r="F96" s="13" t="s">
        <v>144</v>
      </c>
      <c r="G96" s="14" t="s">
        <v>144</v>
      </c>
      <c r="H96" s="14" t="s">
        <v>144</v>
      </c>
      <c r="I96" s="14">
        <v>950</v>
      </c>
      <c r="J96" s="14" t="s">
        <v>144</v>
      </c>
      <c r="K96" s="14" t="s">
        <v>52</v>
      </c>
      <c r="L96" s="38" t="s">
        <v>144</v>
      </c>
      <c r="M96" s="59" t="s">
        <v>144</v>
      </c>
      <c r="N96" s="16" t="s">
        <v>265</v>
      </c>
      <c r="O96" s="17">
        <v>44927</v>
      </c>
      <c r="P96" s="17">
        <v>45657</v>
      </c>
      <c r="Q96" s="51"/>
      <c r="R96" s="46" t="s">
        <v>144</v>
      </c>
      <c r="S96" s="13" t="s">
        <v>144</v>
      </c>
      <c r="T96" s="13" t="s">
        <v>144</v>
      </c>
      <c r="U96" s="13" t="s">
        <v>144</v>
      </c>
    </row>
    <row r="97" spans="1:21" s="31" customFormat="1" ht="14.25">
      <c r="A97" s="25">
        <v>98</v>
      </c>
      <c r="B97" s="25" t="s">
        <v>33</v>
      </c>
      <c r="C97" s="23" t="s">
        <v>35</v>
      </c>
      <c r="D97" s="25" t="s">
        <v>34</v>
      </c>
      <c r="E97" s="23">
        <v>1984</v>
      </c>
      <c r="F97" s="25" t="s">
        <v>144</v>
      </c>
      <c r="G97" s="23">
        <v>3120</v>
      </c>
      <c r="H97" s="23" t="s">
        <v>144</v>
      </c>
      <c r="I97" s="23" t="s">
        <v>144</v>
      </c>
      <c r="J97" s="27">
        <v>1</v>
      </c>
      <c r="K97" s="28" t="s">
        <v>36</v>
      </c>
      <c r="L97" s="27" t="s">
        <v>144</v>
      </c>
      <c r="M97" s="58" t="s">
        <v>144</v>
      </c>
      <c r="N97" s="29" t="s">
        <v>267</v>
      </c>
      <c r="O97" s="17">
        <v>44927</v>
      </c>
      <c r="P97" s="17">
        <v>45657</v>
      </c>
      <c r="Q97" s="50"/>
      <c r="R97" s="45" t="s">
        <v>144</v>
      </c>
      <c r="S97" s="25" t="s">
        <v>144</v>
      </c>
      <c r="T97" s="25"/>
      <c r="U97" s="25" t="s">
        <v>144</v>
      </c>
    </row>
    <row r="98" spans="1:21" s="31" customFormat="1" ht="14.25">
      <c r="A98" s="63">
        <v>99</v>
      </c>
      <c r="B98" s="61" t="s">
        <v>268</v>
      </c>
      <c r="C98" s="61" t="s">
        <v>264</v>
      </c>
      <c r="D98" s="61" t="s">
        <v>142</v>
      </c>
      <c r="E98" s="61">
        <v>2020</v>
      </c>
      <c r="F98" s="63" t="s">
        <v>274</v>
      </c>
      <c r="G98" s="68" t="s">
        <v>144</v>
      </c>
      <c r="H98" s="63">
        <v>2700</v>
      </c>
      <c r="I98" s="63">
        <v>2065</v>
      </c>
      <c r="J98" s="66" t="s">
        <v>144</v>
      </c>
      <c r="K98" s="61" t="s">
        <v>269</v>
      </c>
      <c r="L98" s="66" t="s">
        <v>144</v>
      </c>
      <c r="M98" s="71">
        <v>8500</v>
      </c>
      <c r="N98" s="29" t="s">
        <v>265</v>
      </c>
      <c r="O98" s="30">
        <v>45075</v>
      </c>
      <c r="P98" s="30">
        <v>45805</v>
      </c>
      <c r="Q98" s="50"/>
      <c r="R98" s="45" t="s">
        <v>144</v>
      </c>
      <c r="S98" s="13" t="s">
        <v>144</v>
      </c>
      <c r="T98" s="25" t="s">
        <v>144</v>
      </c>
      <c r="U98" s="25" t="s">
        <v>144</v>
      </c>
    </row>
    <row r="99" spans="1:21" s="31" customFormat="1" ht="14.25">
      <c r="A99" s="64"/>
      <c r="B99" s="62"/>
      <c r="C99" s="62"/>
      <c r="D99" s="62"/>
      <c r="E99" s="62"/>
      <c r="F99" s="64"/>
      <c r="G99" s="69"/>
      <c r="H99" s="64"/>
      <c r="I99" s="64"/>
      <c r="J99" s="67"/>
      <c r="K99" s="62"/>
      <c r="L99" s="67"/>
      <c r="M99" s="72"/>
      <c r="N99" s="29" t="s">
        <v>293</v>
      </c>
      <c r="O99" s="30">
        <v>44927</v>
      </c>
      <c r="P99" s="30">
        <v>46022</v>
      </c>
      <c r="Q99" s="50" t="s">
        <v>144</v>
      </c>
      <c r="R99" s="45"/>
      <c r="S99" s="13">
        <f>ROUND(M98*R99,0)</f>
        <v>0</v>
      </c>
      <c r="T99" s="25" t="s">
        <v>144</v>
      </c>
      <c r="U99" s="25" t="s">
        <v>144</v>
      </c>
    </row>
    <row r="100" spans="1:21" s="31" customFormat="1" ht="28.5">
      <c r="A100" s="25">
        <v>100</v>
      </c>
      <c r="B100" s="13" t="s">
        <v>240</v>
      </c>
      <c r="C100" s="13" t="s">
        <v>275</v>
      </c>
      <c r="D100" s="13" t="s">
        <v>80</v>
      </c>
      <c r="E100" s="13">
        <v>2020</v>
      </c>
      <c r="F100" s="32">
        <v>44330</v>
      </c>
      <c r="G100" s="23">
        <v>998</v>
      </c>
      <c r="H100" s="25">
        <v>1830</v>
      </c>
      <c r="I100" s="25">
        <v>580</v>
      </c>
      <c r="J100" s="27">
        <v>2</v>
      </c>
      <c r="K100" s="13" t="s">
        <v>276</v>
      </c>
      <c r="L100" s="27">
        <v>30555</v>
      </c>
      <c r="M100" s="58">
        <v>48600</v>
      </c>
      <c r="N100" s="16" t="s">
        <v>300</v>
      </c>
      <c r="O100" s="30">
        <v>45060</v>
      </c>
      <c r="P100" s="30">
        <v>45790</v>
      </c>
      <c r="Q100" s="50"/>
      <c r="R100" s="45"/>
      <c r="S100" s="13">
        <f>ROUND(M100*R100,0)</f>
        <v>0</v>
      </c>
      <c r="T100" s="25"/>
      <c r="U100" s="25"/>
    </row>
    <row r="101" spans="1:21" s="31" customFormat="1" ht="14.25">
      <c r="A101" s="25">
        <v>101</v>
      </c>
      <c r="B101" s="13" t="s">
        <v>256</v>
      </c>
      <c r="C101" s="13" t="s">
        <v>285</v>
      </c>
      <c r="D101" s="13" t="s">
        <v>80</v>
      </c>
      <c r="E101" s="13">
        <v>2019</v>
      </c>
      <c r="F101" s="32">
        <v>43776</v>
      </c>
      <c r="G101" s="23">
        <v>1995</v>
      </c>
      <c r="H101" s="25">
        <v>3500</v>
      </c>
      <c r="I101" s="25">
        <v>1035</v>
      </c>
      <c r="J101" s="27">
        <v>7</v>
      </c>
      <c r="K101" s="13" t="s">
        <v>286</v>
      </c>
      <c r="L101" s="27">
        <v>64000</v>
      </c>
      <c r="M101" s="58">
        <v>97600</v>
      </c>
      <c r="N101" s="16" t="s">
        <v>300</v>
      </c>
      <c r="O101" s="30">
        <v>45237</v>
      </c>
      <c r="P101" s="30">
        <v>45967</v>
      </c>
      <c r="Q101" s="50"/>
      <c r="R101" s="45"/>
      <c r="S101" s="13">
        <f>ROUND(M101*R101,0)</f>
        <v>0</v>
      </c>
      <c r="T101" s="25"/>
      <c r="U101" s="25"/>
    </row>
    <row r="102" spans="1:21" s="31" customFormat="1" ht="28.5">
      <c r="A102" s="25">
        <v>102</v>
      </c>
      <c r="B102" s="13" t="s">
        <v>240</v>
      </c>
      <c r="C102" s="13" t="s">
        <v>277</v>
      </c>
      <c r="D102" s="13" t="s">
        <v>80</v>
      </c>
      <c r="E102" s="13">
        <v>2020</v>
      </c>
      <c r="F102" s="32">
        <v>44330</v>
      </c>
      <c r="G102" s="23">
        <v>998</v>
      </c>
      <c r="H102" s="25">
        <v>1830</v>
      </c>
      <c r="I102" s="25">
        <v>580</v>
      </c>
      <c r="J102" s="27">
        <v>2</v>
      </c>
      <c r="K102" s="13" t="s">
        <v>278</v>
      </c>
      <c r="L102" s="27">
        <v>14160</v>
      </c>
      <c r="M102" s="58">
        <v>50000</v>
      </c>
      <c r="N102" s="16" t="s">
        <v>300</v>
      </c>
      <c r="O102" s="30">
        <v>45060</v>
      </c>
      <c r="P102" s="30">
        <v>45790</v>
      </c>
      <c r="Q102" s="50"/>
      <c r="R102" s="45"/>
      <c r="S102" s="13">
        <f>ROUND(M102*R102,0)</f>
        <v>0</v>
      </c>
      <c r="T102" s="25"/>
      <c r="U102" s="25"/>
    </row>
    <row r="103" spans="1:21" s="31" customFormat="1" ht="14.25">
      <c r="A103" s="25">
        <v>103</v>
      </c>
      <c r="B103" s="13" t="s">
        <v>256</v>
      </c>
      <c r="C103" s="13" t="s">
        <v>279</v>
      </c>
      <c r="D103" s="13" t="s">
        <v>80</v>
      </c>
      <c r="E103" s="13">
        <v>2013</v>
      </c>
      <c r="F103" s="32">
        <v>41562</v>
      </c>
      <c r="G103" s="23">
        <v>2198</v>
      </c>
      <c r="H103" s="25">
        <v>3490</v>
      </c>
      <c r="I103" s="25">
        <v>1405</v>
      </c>
      <c r="J103" s="27">
        <v>3</v>
      </c>
      <c r="K103" s="13" t="s">
        <v>280</v>
      </c>
      <c r="L103" s="27">
        <v>171607</v>
      </c>
      <c r="M103" s="58">
        <v>44400</v>
      </c>
      <c r="N103" s="16" t="s">
        <v>300</v>
      </c>
      <c r="O103" s="30">
        <v>45120</v>
      </c>
      <c r="P103" s="30">
        <v>45850</v>
      </c>
      <c r="Q103" s="50"/>
      <c r="R103" s="45"/>
      <c r="S103" s="25">
        <f>ROUND(M103*R103,0)</f>
        <v>0</v>
      </c>
      <c r="T103" s="25"/>
      <c r="U103" s="25"/>
    </row>
    <row r="104" spans="14:21" ht="14.25">
      <c r="N104" s="78" t="s">
        <v>292</v>
      </c>
      <c r="O104" s="79"/>
      <c r="P104" s="80"/>
      <c r="Q104" s="53">
        <f>SUM(Q2:Q103)</f>
        <v>0</v>
      </c>
      <c r="R104" s="54" t="s">
        <v>144</v>
      </c>
      <c r="S104" s="55">
        <f>SUM(S2:S103)</f>
        <v>0</v>
      </c>
      <c r="T104" s="53">
        <f>SUM(T2:T103)</f>
        <v>0</v>
      </c>
      <c r="U104" s="55">
        <f>SUM(U2:U103)</f>
        <v>0</v>
      </c>
    </row>
    <row r="105" spans="14:21" ht="19.5" customHeight="1">
      <c r="N105" s="65" t="s">
        <v>295</v>
      </c>
      <c r="O105" s="65"/>
      <c r="P105" s="65"/>
      <c r="Q105" s="70">
        <f>SUM(Q104,S104,T104,U104)</f>
        <v>0</v>
      </c>
      <c r="R105" s="70"/>
      <c r="S105" s="70"/>
      <c r="T105" s="70"/>
      <c r="U105" s="70"/>
    </row>
    <row r="106" spans="14:21" ht="14.25">
      <c r="N106" s="65" t="s">
        <v>296</v>
      </c>
      <c r="O106" s="65"/>
      <c r="P106" s="65"/>
      <c r="Q106" s="70">
        <f>Q105*2</f>
        <v>0</v>
      </c>
      <c r="R106" s="70"/>
      <c r="S106" s="70"/>
      <c r="T106" s="70"/>
      <c r="U106" s="70"/>
    </row>
    <row r="107" spans="2:14" ht="15">
      <c r="B107" s="73" t="s">
        <v>297</v>
      </c>
      <c r="C107" s="73"/>
      <c r="D107" s="73"/>
      <c r="E107" s="73"/>
      <c r="F107" s="73"/>
      <c r="G107" s="73"/>
      <c r="H107" s="73"/>
      <c r="I107" s="73"/>
      <c r="J107" s="73"/>
      <c r="K107" s="74"/>
      <c r="L107" s="75"/>
      <c r="M107" s="76"/>
      <c r="N107" s="12"/>
    </row>
    <row r="108" spans="2:14" ht="82.5" customHeight="1">
      <c r="B108" s="77" t="s">
        <v>298</v>
      </c>
      <c r="C108" s="77"/>
      <c r="D108" s="77"/>
      <c r="E108" s="77"/>
      <c r="F108" s="77"/>
      <c r="G108" s="77"/>
      <c r="H108" s="77"/>
      <c r="I108" s="77"/>
      <c r="J108" s="77"/>
      <c r="K108" s="77"/>
      <c r="L108" s="77"/>
      <c r="M108" s="77"/>
      <c r="N108" s="12"/>
    </row>
  </sheetData>
  <sheetProtection/>
  <mergeCells count="21">
    <mergeCell ref="B107:J107"/>
    <mergeCell ref="B108:M108"/>
    <mergeCell ref="N104:P104"/>
    <mergeCell ref="G98:G99"/>
    <mergeCell ref="F98:F99"/>
    <mergeCell ref="O1:P1"/>
    <mergeCell ref="Q105:U105"/>
    <mergeCell ref="Q106:U106"/>
    <mergeCell ref="M98:M99"/>
    <mergeCell ref="L98:L99"/>
    <mergeCell ref="N106:P106"/>
    <mergeCell ref="E98:E99"/>
    <mergeCell ref="D98:D99"/>
    <mergeCell ref="C98:C99"/>
    <mergeCell ref="B98:B99"/>
    <mergeCell ref="A98:A99"/>
    <mergeCell ref="N105:P105"/>
    <mergeCell ref="K98:K99"/>
    <mergeCell ref="J98:J99"/>
    <mergeCell ref="I98:I99"/>
    <mergeCell ref="H98:H99"/>
  </mergeCells>
  <printOptions/>
  <pageMargins left="0.1968503937007874" right="0.2362204724409449" top="0.5118110236220472" bottom="0.984251968503937" header="0.1968503937007874" footer="0.5118110236220472"/>
  <pageSetup fitToHeight="4" horizontalDpi="600" verticalDpi="600" orientation="landscape" paperSize="9" scale="44" r:id="rId1"/>
  <headerFooter alignWithMargins="0">
    <oddHeader>&amp;C&amp;"Garamond,Pogrubiony"&amp;12
KALKULACJA SKŁADKI UBEZPIECZENIOWEJ 
DLA CZĘŚCI II ZAMÓWIENIA&amp;R&amp;"Garamond,Pogrubiony"&amp;12ZAŁĄCZNIK 1b</oddHeader>
    <oddFooter>&amp;CStrona &amp;P</oddFooter>
  </headerFooter>
  <rowBreaks count="1" manualBreakCount="1">
    <brk id="34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pani Mama</dc:creator>
  <cp:keywords/>
  <dc:description/>
  <cp:lastModifiedBy>Pomerania Brokers</cp:lastModifiedBy>
  <cp:lastPrinted>2020-10-29T09:35:54Z</cp:lastPrinted>
  <dcterms:created xsi:type="dcterms:W3CDTF">2004-08-01T19:14:09Z</dcterms:created>
  <dcterms:modified xsi:type="dcterms:W3CDTF">2022-11-03T14:51:04Z</dcterms:modified>
  <cp:category/>
  <cp:version/>
  <cp:contentType/>
  <cp:contentStatus/>
</cp:coreProperties>
</file>